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8.xml" ContentType="application/vnd.openxmlformats-officedocument.drawingml.chart+xml"/>
  <Override PartName="/xl/theme/themeOverride5.xml" ContentType="application/vnd.openxmlformats-officedocument.themeOverride+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harts/chart10.xml" ContentType="application/vnd.openxmlformats-officedocument.drawingml.chart+xml"/>
  <Override PartName="/xl/theme/themeOverride6.xml" ContentType="application/vnd.openxmlformats-officedocument.themeOverrid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7.xml" ContentType="application/vnd.openxmlformats-officedocument.themeOverrid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8.xml" ContentType="application/vnd.openxmlformats-officedocument.themeOverride+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9.xml" ContentType="application/vnd.openxmlformats-officedocument.themeOverrid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10.xml" ContentType="application/vnd.openxmlformats-officedocument.themeOverride+xml"/>
  <Override PartName="/xl/drawings/drawing7.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style9.xml" ContentType="application/vnd.ms-office.chartstyle+xml"/>
  <Override PartName="/xl/charts/colors9.xml" ContentType="application/vnd.ms-office.chartcolorstyle+xml"/>
  <Override PartName="/xl/charts/chart22.xml" ContentType="application/vnd.openxmlformats-officedocument.drawingml.chart+xml"/>
  <Override PartName="/xl/charts/style10.xml" ContentType="application/vnd.ms-office.chartstyle+xml"/>
  <Override PartName="/xl/charts/colors10.xml" ContentType="application/vnd.ms-office.chartcolorstyle+xml"/>
  <Override PartName="/xl/charts/chart23.xml" ContentType="application/vnd.openxmlformats-officedocument.drawingml.chart+xml"/>
  <Override PartName="/xl/drawings/drawing8.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9.xml" ContentType="application/vnd.openxmlformats-officedocument.drawing+xml"/>
  <Override PartName="/xl/charts/chart28.xml" ContentType="application/vnd.openxmlformats-officedocument.drawingml.chart+xml"/>
  <Override PartName="/xl/theme/themeOverride11.xml" ContentType="application/vnd.openxmlformats-officedocument.themeOverride+xml"/>
  <Override PartName="/xl/charts/chart29.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2.xml" ContentType="application/vnd.openxmlformats-officedocument.themeOverride+xml"/>
  <Override PartName="/xl/drawings/drawing10.xml" ContentType="application/vnd.openxmlformats-officedocument.drawing+xml"/>
  <Override PartName="/xl/charts/chart30.xml" ContentType="application/vnd.openxmlformats-officedocument.drawingml.chart+xml"/>
  <Override PartName="/xl/theme/themeOverride13.xml" ContentType="application/vnd.openxmlformats-officedocument.themeOverride+xml"/>
  <Override PartName="/xl/charts/chart31.xml" ContentType="application/vnd.openxmlformats-officedocument.drawingml.chart+xml"/>
  <Override PartName="/xl/theme/themeOverride14.xml" ContentType="application/vnd.openxmlformats-officedocument.themeOverride+xml"/>
  <Override PartName="/xl/drawings/drawing11.xml" ContentType="application/vnd.openxmlformats-officedocument.drawing+xml"/>
  <Override PartName="/xl/charts/chart32.xml" ContentType="application/vnd.openxmlformats-officedocument.drawingml.chart+xml"/>
  <Override PartName="/xl/charts/style12.xml" ContentType="application/vnd.ms-office.chartstyle+xml"/>
  <Override PartName="/xl/charts/colors12.xml" ContentType="application/vnd.ms-office.chartcolorstyle+xml"/>
  <Override PartName="/xl/charts/chart3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2.xml" ContentType="application/vnd.openxmlformats-officedocument.drawing+xml"/>
  <Override PartName="/xl/charts/chart34.xml" ContentType="application/vnd.openxmlformats-officedocument.drawingml.chart+xml"/>
  <Override PartName="/xl/charts/style14.xml" ContentType="application/vnd.ms-office.chartstyle+xml"/>
  <Override PartName="/xl/charts/colors14.xml" ContentType="application/vnd.ms-office.chartcolorstyle+xml"/>
  <Override PartName="/xl/charts/chart3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xml"/>
  <Override PartName="/xl/charts/chart36.xml" ContentType="application/vnd.openxmlformats-officedocument.drawingml.chart+xml"/>
  <Override PartName="/xl/charts/style16.xml" ContentType="application/vnd.ms-office.chartstyle+xml"/>
  <Override PartName="/xl/charts/colors16.xml" ContentType="application/vnd.ms-office.chartcolorstyle+xml"/>
  <Override PartName="/xl/charts/chart3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15.xml" ContentType="application/vnd.openxmlformats-officedocument.drawing+xml"/>
  <Override PartName="/xl/charts/chart40.xml" ContentType="application/vnd.openxmlformats-officedocument.drawingml.chart+xml"/>
  <Override PartName="/xl/drawings/drawing16.xml" ContentType="application/vnd.openxmlformats-officedocument.drawingml.chartshapes+xml"/>
  <Override PartName="/xl/charts/chart41.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drawings/drawing19.xml" ContentType="application/vnd.openxmlformats-officedocument.drawing+xml"/>
  <Override PartName="/xl/charts/chart44.xml" ContentType="application/vnd.openxmlformats-officedocument.drawingml.chart+xml"/>
  <Override PartName="/xl/charts/chart45.xml" ContentType="application/vnd.openxmlformats-officedocument.drawingml.chart+xml"/>
  <Override PartName="/xl/drawings/drawing20.xml" ContentType="application/vnd.openxmlformats-officedocument.drawing+xml"/>
  <Override PartName="/xl/charts/chart46.xml" ContentType="application/vnd.openxmlformats-officedocument.drawingml.chart+xml"/>
  <Override PartName="/xl/drawings/drawing21.xml" ContentType="application/vnd.openxmlformats-officedocument.drawingml.chartshapes+xml"/>
  <Override PartName="/xl/charts/chart47.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theme/themeOverride15.xml" ContentType="application/vnd.openxmlformats-officedocument.themeOverride+xml"/>
  <Override PartName="/xl/drawings/drawing24.xml" ContentType="application/vnd.openxmlformats-officedocument.drawing+xml"/>
  <Override PartName="/xl/charts/chart50.xml" ContentType="application/vnd.openxmlformats-officedocument.drawingml.chart+xml"/>
  <Override PartName="/xl/theme/themeOverride16.xml" ContentType="application/vnd.openxmlformats-officedocument.themeOverride+xml"/>
  <Override PartName="/xl/charts/chart51.xml" ContentType="application/vnd.openxmlformats-officedocument.drawingml.chart+xml"/>
  <Override PartName="/xl/theme/themeOverride17.xml" ContentType="application/vnd.openxmlformats-officedocument.themeOverride+xml"/>
  <Override PartName="/xl/drawings/drawing25.xml" ContentType="application/vnd.openxmlformats-officedocument.drawing+xml"/>
  <Override PartName="/xl/charts/chart52.xml" ContentType="application/vnd.openxmlformats-officedocument.drawingml.chart+xml"/>
  <Override PartName="/xl/charts/style18.xml" ContentType="application/vnd.ms-office.chartstyle+xml"/>
  <Override PartName="/xl/charts/colors18.xml" ContentType="application/vnd.ms-office.chartcolorstyle+xml"/>
  <Override PartName="/xl/charts/chart53.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6.xml" ContentType="application/vnd.openxmlformats-officedocument.drawing+xml"/>
  <Override PartName="/xl/charts/chart54.xml" ContentType="application/vnd.openxmlformats-officedocument.drawingml.chart+xml"/>
  <Override PartName="/xl/charts/style20.xml" ContentType="application/vnd.ms-office.chartstyle+xml"/>
  <Override PartName="/xl/charts/colors20.xml" ContentType="application/vnd.ms-office.chartcolorstyle+xml"/>
  <Override PartName="/xl/charts/chart55.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7.xml" ContentType="application/vnd.openxmlformats-officedocument.drawing+xml"/>
  <Override PartName="/xl/charts/chart56.xml" ContentType="application/vnd.openxmlformats-officedocument.drawingml.chart+xml"/>
  <Override PartName="/xl/charts/style22.xml" ContentType="application/vnd.ms-office.chartstyle+xml"/>
  <Override PartName="/xl/charts/colors22.xml" ContentType="application/vnd.ms-office.chartcolorstyle+xml"/>
  <Override PartName="/xl/charts/chart57.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8.xml" ContentType="application/vnd.openxmlformats-officedocument.drawing+xml"/>
  <Override PartName="/xl/charts/chart58.xml" ContentType="application/vnd.openxmlformats-officedocument.drawingml.chart+xml"/>
  <Override PartName="/xl/charts/style24.xml" ContentType="application/vnd.ms-office.chartstyle+xml"/>
  <Override PartName="/xl/charts/colors24.xml" ContentType="application/vnd.ms-office.chartcolorstyle+xml"/>
  <Override PartName="/xl/charts/chart59.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9.xml" ContentType="application/vnd.openxmlformats-officedocument.drawing+xml"/>
  <Override PartName="/xl/charts/chart60.xml" ContentType="application/vnd.openxmlformats-officedocument.drawingml.chart+xml"/>
  <Override PartName="/xl/charts/style26.xml" ContentType="application/vnd.ms-office.chartstyle+xml"/>
  <Override PartName="/xl/charts/colors26.xml" ContentType="application/vnd.ms-office.chartcolorstyle+xml"/>
  <Override PartName="/xl/charts/chart61.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0.xml" ContentType="application/vnd.openxmlformats-officedocument.drawing+xml"/>
  <Override PartName="/xl/charts/chart62.xml" ContentType="application/vnd.openxmlformats-officedocument.drawingml.chart+xml"/>
  <Override PartName="/xl/charts/chart63.xml" ContentType="application/vnd.openxmlformats-officedocument.drawingml.chart+xml"/>
  <Override PartName="/xl/drawings/drawing31.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32.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drawings/drawing33.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drawings/drawing34.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35.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drawings/drawing36.xml" ContentType="application/vnd.openxmlformats-officedocument.drawing+xml"/>
  <Override PartName="/xl/charts/chart74.xml" ContentType="application/vnd.openxmlformats-officedocument.drawingml.chart+xml"/>
  <Override PartName="/xl/charts/chart75.xml" ContentType="application/vnd.openxmlformats-officedocument.drawingml.chart+xml"/>
  <Override PartName="/xl/drawings/drawing37.xml" ContentType="application/vnd.openxmlformats-officedocument.drawing+xml"/>
  <Override PartName="/xl/charts/chart76.xml" ContentType="application/vnd.openxmlformats-officedocument.drawingml.chart+xml"/>
  <Override PartName="/xl/charts/style28.xml" ContentType="application/vnd.ms-office.chartstyle+xml"/>
  <Override PartName="/xl/charts/colors28.xml" ContentType="application/vnd.ms-office.chartcolorstyle+xml"/>
  <Override PartName="/xl/charts/chart77.xml" ContentType="application/vnd.openxmlformats-officedocument.drawingml.chart+xml"/>
  <Override PartName="/xl/charts/style29.xml" ContentType="application/vnd.ms-office.chartstyle+xml"/>
  <Override PartName="/xl/charts/colors29.xml" ContentType="application/vnd.ms-office.chartcolorstyle+xml"/>
  <Override PartName="/xl/charts/chart78.xml" ContentType="application/vnd.openxmlformats-officedocument.drawingml.chart+xml"/>
  <Override PartName="/xl/charts/style30.xml" ContentType="application/vnd.ms-office.chartstyle+xml"/>
  <Override PartName="/xl/charts/colors30.xml" ContentType="application/vnd.ms-office.chartcolorstyle+xml"/>
  <Override PartName="/xl/charts/chart79.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8.xml" ContentType="application/vnd.openxmlformats-officedocument.drawing+xml"/>
  <Override PartName="/xl/charts/chart80.xml" ContentType="application/vnd.openxmlformats-officedocument.drawingml.chart+xml"/>
  <Override PartName="/xl/charts/chart81.xml" ContentType="application/vnd.openxmlformats-officedocument.drawingml.chart+xml"/>
  <Override PartName="/xl/drawings/drawing39.xml" ContentType="application/vnd.openxmlformats-officedocument.drawing+xml"/>
  <Override PartName="/xl/charts/chart82.xml" ContentType="application/vnd.openxmlformats-officedocument.drawingml.chart+xml"/>
  <Override PartName="/xl/drawings/drawing40.xml" ContentType="application/vnd.openxmlformats-officedocument.drawingml.chartshapes+xml"/>
  <Override PartName="/xl/charts/chart83.xml" ContentType="application/vnd.openxmlformats-officedocument.drawingml.chart+xml"/>
  <Override PartName="/xl/charts/chart84.xml" ContentType="application/vnd.openxmlformats-officedocument.drawingml.chart+xml"/>
  <Override PartName="/xl/drawings/drawing41.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42.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43.xml" ContentType="application/vnd.openxmlformats-officedocument.drawing+xml"/>
  <Override PartName="/xl/charts/chart89.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18.xml" ContentType="application/vnd.openxmlformats-officedocument.themeOverride+xml"/>
  <Override PartName="/xl/charts/chart90.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19.xml" ContentType="application/vnd.openxmlformats-officedocument.themeOverride+xml"/>
  <Override PartName="/xl/drawings/drawing44.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codeName="ThisWorkbook"/>
  <mc:AlternateContent xmlns:mc="http://schemas.openxmlformats.org/markup-compatibility/2006">
    <mc:Choice Requires="x15">
      <x15ac:absPath xmlns:x15ac="http://schemas.microsoft.com/office/spreadsheetml/2010/11/ac" url="L:\Publikacije\Informacija\2026\Bilten 304 (veljača 2026.)\Dodatni grafički pokazatelji\"/>
    </mc:Choice>
  </mc:AlternateContent>
  <xr:revisionPtr revIDLastSave="0" documentId="13_ncr:1_{87750221-2CDC-4CBE-B70F-A478F55999F2}" xr6:coauthVersionLast="47" xr6:coauthVersionMax="47" xr10:uidLastSave="{00000000-0000-0000-0000-000000000000}"/>
  <bookViews>
    <workbookView xWindow="-120" yWindow="-120" windowWidth="29040" windowHeight="15840" tabRatio="960" xr2:uid="{00000000-000D-0000-FFFF-FFFF00000000}"/>
  </bookViews>
  <sheets>
    <sheet name="INFO" sheetId="51" r:id="rId1"/>
    <sheet name="1. EUROAREA" sheetId="42" r:id="rId2"/>
    <sheet name="2.REAL SECTOR" sheetId="43" r:id="rId3"/>
    <sheet name="3.EXTERNAL SECTOR" sheetId="46" r:id="rId4"/>
    <sheet name="4. LABOUR MARKET" sheetId="28" r:id="rId5"/>
    <sheet name="5. INFLATION" sheetId="26" r:id="rId6"/>
    <sheet name="6a MONETARY INDICATORS" sheetId="33" r:id="rId7"/>
    <sheet name="6b MONETARY INDICATORS" sheetId="18" r:id="rId8"/>
    <sheet name="7. PUBLIC FINANCE" sheetId="76" r:id="rId9"/>
    <sheet name="Slika 1.1. - Figure 1.1 " sheetId="83" r:id="rId10"/>
    <sheet name="Slika 1.2. - Figure 1.2" sheetId="7" r:id="rId11"/>
    <sheet name="Slika 1.3. - Figure 1.3 " sheetId="81" r:id="rId12"/>
    <sheet name="Slika 1.4. - Figure 1.4 " sheetId="82" r:id="rId13"/>
    <sheet name="Slika 2.1. - Figure 2.1" sheetId="69" r:id="rId14"/>
    <sheet name="Slika 2.2. - Figure 2.2" sheetId="70" r:id="rId15"/>
    <sheet name="Slika 3.1. - Figure 3.1" sheetId="78" r:id="rId16"/>
    <sheet name="Slika 3.2. - Figure 3.2" sheetId="79" r:id="rId17"/>
    <sheet name="Slika 3.3. - Figure 3.3" sheetId="80" r:id="rId18"/>
    <sheet name="Slika 4.1. - Figure 4.1" sheetId="23" r:id="rId19"/>
    <sheet name="Slika 4.2. - Figure 4.2" sheetId="24" r:id="rId20"/>
    <sheet name="Slika 4.3. - Figure 4.3" sheetId="25" r:id="rId21"/>
    <sheet name="Slika 5.1. - Figure 5.1" sheetId="10" r:id="rId22"/>
    <sheet name="Slika 5.2. - Figure 5.2" sheetId="11" r:id="rId23"/>
    <sheet name="Slika 5.3. - Figure 5.3" sheetId="12" r:id="rId24"/>
    <sheet name="Slika 5.4. - Figure 5.4" sheetId="13" r:id="rId25"/>
    <sheet name="Slika 6.1. - Figure 6.1" sheetId="57" r:id="rId26"/>
    <sheet name="Slika 6.2. - Figure 6.2" sheetId="58" r:id="rId27"/>
    <sheet name="Slika 6.3. - Figure 6.3" sheetId="59" r:id="rId28"/>
    <sheet name="Slika 6.4. - Figure 6.4" sheetId="60" r:id="rId29"/>
    <sheet name="Slika 6.5. - Figure 6.5" sheetId="61" r:id="rId30"/>
    <sheet name="Slika 6.6. - Figure 6.6" sheetId="62" r:id="rId31"/>
    <sheet name="Slika 6.7. - Figure 6.7" sheetId="63" r:id="rId32"/>
    <sheet name="Sl. 6.8. i 6.9 - Fig. 6.8 &amp; 6.9" sheetId="64" r:id="rId33"/>
    <sheet name="Slika 6.10. - Figure 6.10" sheetId="65" r:id="rId34"/>
    <sheet name="Slika 6.11. - Figure 6.11" sheetId="66" r:id="rId35"/>
    <sheet name="Slika 6.12. - Figure 6.12" sheetId="67" r:id="rId36"/>
    <sheet name="Slika 6.13. - Figure 6.13" sheetId="68" r:id="rId37"/>
    <sheet name="Slika 7.1. - Figure 7.1 " sheetId="74" r:id="rId38"/>
    <sheet name="Slika 7.2. - Figure 7.2" sheetId="75" r:id="rId39"/>
  </sheets>
  <externalReferences>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s>
  <definedNames>
    <definedName name="\A" localSheetId="6">#REF!</definedName>
    <definedName name="\A" localSheetId="18">#REF!</definedName>
    <definedName name="\A" localSheetId="19">#REF!</definedName>
    <definedName name="\A" localSheetId="20">#REF!</definedName>
    <definedName name="\A" localSheetId="25">#REF!</definedName>
    <definedName name="\A" localSheetId="36">#REF!</definedName>
    <definedName name="\A" localSheetId="26">#REF!</definedName>
    <definedName name="\A" localSheetId="28">#REF!</definedName>
    <definedName name="\A" localSheetId="29">#REF!</definedName>
    <definedName name="\A" localSheetId="30">#REF!</definedName>
    <definedName name="\A" localSheetId="31">#REF!</definedName>
    <definedName name="\A">#REF!</definedName>
    <definedName name="\B" localSheetId="36">#REF!</definedName>
    <definedName name="\B" localSheetId="26">#REF!</definedName>
    <definedName name="\B" localSheetId="28">#REF!</definedName>
    <definedName name="\B" localSheetId="29">#REF!</definedName>
    <definedName name="\B" localSheetId="30">#REF!</definedName>
    <definedName name="\B" localSheetId="31">#REF!</definedName>
    <definedName name="\B">#REF!</definedName>
    <definedName name="\C">#REF!</definedName>
    <definedName name="\D" localSheetId="36">#REF!</definedName>
    <definedName name="\D" localSheetId="26">#REF!</definedName>
    <definedName name="\D" localSheetId="28">#REF!</definedName>
    <definedName name="\D" localSheetId="29">#REF!</definedName>
    <definedName name="\D" localSheetId="30">#REF!</definedName>
    <definedName name="\D" localSheetId="31">#REF!</definedName>
    <definedName name="\D">#REF!</definedName>
    <definedName name="\E" localSheetId="36">#REF!</definedName>
    <definedName name="\E" localSheetId="26">#REF!</definedName>
    <definedName name="\E" localSheetId="28">#REF!</definedName>
    <definedName name="\E" localSheetId="29">#REF!</definedName>
    <definedName name="\E" localSheetId="30">#REF!</definedName>
    <definedName name="\E" localSheetId="31">#REF!</definedName>
    <definedName name="\E">#REF!</definedName>
    <definedName name="\F" localSheetId="36">#REF!</definedName>
    <definedName name="\F" localSheetId="26">#REF!</definedName>
    <definedName name="\F" localSheetId="28">#REF!</definedName>
    <definedName name="\F" localSheetId="29">#REF!</definedName>
    <definedName name="\F" localSheetId="30">#REF!</definedName>
    <definedName name="\F" localSheetId="31">#REF!</definedName>
    <definedName name="\F">#REF!</definedName>
    <definedName name="\G" localSheetId="36">#REF!</definedName>
    <definedName name="\G" localSheetId="26">#REF!</definedName>
    <definedName name="\G" localSheetId="28">#REF!</definedName>
    <definedName name="\G" localSheetId="29">#REF!</definedName>
    <definedName name="\G" localSheetId="30">#REF!</definedName>
    <definedName name="\G" localSheetId="31">#REF!</definedName>
    <definedName name="\G">#REF!</definedName>
    <definedName name="\H" localSheetId="36">#REF!</definedName>
    <definedName name="\H" localSheetId="26">#REF!</definedName>
    <definedName name="\H" localSheetId="28">#REF!</definedName>
    <definedName name="\H" localSheetId="29">#REF!</definedName>
    <definedName name="\H" localSheetId="30">#REF!</definedName>
    <definedName name="\H" localSheetId="31">#REF!</definedName>
    <definedName name="\H">#REF!</definedName>
    <definedName name="\I" localSheetId="36">#REF!</definedName>
    <definedName name="\I" localSheetId="26">#REF!</definedName>
    <definedName name="\I" localSheetId="28">#REF!</definedName>
    <definedName name="\I" localSheetId="29">#REF!</definedName>
    <definedName name="\I" localSheetId="30">#REF!</definedName>
    <definedName name="\I" localSheetId="31">#REF!</definedName>
    <definedName name="\I">#REF!</definedName>
    <definedName name="\J" localSheetId="36">#REF!</definedName>
    <definedName name="\J" localSheetId="26">#REF!</definedName>
    <definedName name="\J" localSheetId="28">#REF!</definedName>
    <definedName name="\J" localSheetId="29">#REF!</definedName>
    <definedName name="\J" localSheetId="30">#REF!</definedName>
    <definedName name="\J" localSheetId="31">#REF!</definedName>
    <definedName name="\J">#REF!</definedName>
    <definedName name="\K">#REF!</definedName>
    <definedName name="\L">#REF!</definedName>
    <definedName name="\M" localSheetId="36">#REF!</definedName>
    <definedName name="\M" localSheetId="26">#REF!</definedName>
    <definedName name="\M" localSheetId="28">#REF!</definedName>
    <definedName name="\M" localSheetId="29">#REF!</definedName>
    <definedName name="\M" localSheetId="30">#REF!</definedName>
    <definedName name="\M" localSheetId="31">#REF!</definedName>
    <definedName name="\M">#REF!</definedName>
    <definedName name="\N">#REF!</definedName>
    <definedName name="\O">#REF!</definedName>
    <definedName name="\P" localSheetId="36">#REF!</definedName>
    <definedName name="\P" localSheetId="26">#REF!</definedName>
    <definedName name="\P" localSheetId="28">#REF!</definedName>
    <definedName name="\P" localSheetId="29">#REF!</definedName>
    <definedName name="\P" localSheetId="30">#REF!</definedName>
    <definedName name="\P" localSheetId="31">#REF!</definedName>
    <definedName name="\P">#REF!</definedName>
    <definedName name="\Q">#REF!</definedName>
    <definedName name="\R">#REF!</definedName>
    <definedName name="\S" localSheetId="36">#REF!</definedName>
    <definedName name="\S" localSheetId="26">#REF!</definedName>
    <definedName name="\S" localSheetId="28">#REF!</definedName>
    <definedName name="\S" localSheetId="29">#REF!</definedName>
    <definedName name="\S" localSheetId="30">#REF!</definedName>
    <definedName name="\S" localSheetId="31">#REF!</definedName>
    <definedName name="\S">#REF!</definedName>
    <definedName name="\T" localSheetId="36">#REF!</definedName>
    <definedName name="\T" localSheetId="26">#REF!</definedName>
    <definedName name="\T" localSheetId="28">#REF!</definedName>
    <definedName name="\T" localSheetId="29">#REF!</definedName>
    <definedName name="\T" localSheetId="30">#REF!</definedName>
    <definedName name="\T" localSheetId="31">#REF!</definedName>
    <definedName name="\T">#REF!</definedName>
    <definedName name="\T1" localSheetId="36">#REF!</definedName>
    <definedName name="\T1" localSheetId="26">#REF!</definedName>
    <definedName name="\T1" localSheetId="28">#REF!</definedName>
    <definedName name="\T1" localSheetId="29">#REF!</definedName>
    <definedName name="\T1" localSheetId="30">#REF!</definedName>
    <definedName name="\T1" localSheetId="31">#REF!</definedName>
    <definedName name="\T1">#REF!</definedName>
    <definedName name="\T2" localSheetId="36">[1]BOP!#REF!</definedName>
    <definedName name="\T2" localSheetId="26">[1]BOP!#REF!</definedName>
    <definedName name="\T2" localSheetId="28">[1]BOP!#REF!</definedName>
    <definedName name="\T2" localSheetId="29">[1]BOP!#REF!</definedName>
    <definedName name="\T2" localSheetId="30">[1]BOP!#REF!</definedName>
    <definedName name="\T2" localSheetId="31">[1]BOP!#REF!</definedName>
    <definedName name="\T2">[1]BOP!#REF!</definedName>
    <definedName name="\U" localSheetId="6">#REF!</definedName>
    <definedName name="\U" localSheetId="25">#REF!</definedName>
    <definedName name="\U" localSheetId="36">#REF!</definedName>
    <definedName name="\U" localSheetId="26">#REF!</definedName>
    <definedName name="\U" localSheetId="28">#REF!</definedName>
    <definedName name="\U" localSheetId="29">#REF!</definedName>
    <definedName name="\U" localSheetId="30">#REF!</definedName>
    <definedName name="\U" localSheetId="31">#REF!</definedName>
    <definedName name="\U">#REF!</definedName>
    <definedName name="\V" localSheetId="18">#REF!</definedName>
    <definedName name="\V" localSheetId="19">#REF!</definedName>
    <definedName name="\V" localSheetId="20">#REF!</definedName>
    <definedName name="\V">#REF!</definedName>
    <definedName name="\W" localSheetId="36">#REF!</definedName>
    <definedName name="\W" localSheetId="26">#REF!</definedName>
    <definedName name="\W" localSheetId="28">#REF!</definedName>
    <definedName name="\W" localSheetId="29">#REF!</definedName>
    <definedName name="\W" localSheetId="30">#REF!</definedName>
    <definedName name="\W" localSheetId="31">#REF!</definedName>
    <definedName name="\W">#REF!</definedName>
    <definedName name="\X">#REF!</definedName>
    <definedName name="\Y">#REF!</definedName>
    <definedName name="\Z">#REF!</definedName>
    <definedName name="______A1">#REF!</definedName>
    <definedName name="____A1" localSheetId="26">#REF!</definedName>
    <definedName name="____A1" localSheetId="28">#REF!</definedName>
    <definedName name="____A1" localSheetId="29">#REF!</definedName>
    <definedName name="____A1" localSheetId="30">#REF!</definedName>
    <definedName name="____A1" localSheetId="31">#REF!</definedName>
    <definedName name="____A1">#REF!</definedName>
    <definedName name="___A1" localSheetId="34">#REF!</definedName>
    <definedName name="___A1" localSheetId="36">#REF!</definedName>
    <definedName name="___A1" localSheetId="26">#REF!</definedName>
    <definedName name="___A1" localSheetId="28">#REF!</definedName>
    <definedName name="___A1" localSheetId="29">#REF!</definedName>
    <definedName name="___A1" localSheetId="30">#REF!</definedName>
    <definedName name="___A1" localSheetId="31">#REF!</definedName>
    <definedName name="___A1" localSheetId="38">#REF!</definedName>
    <definedName name="___A1">#REF!</definedName>
    <definedName name="___BOP2">[2]BoP!#REF!</definedName>
    <definedName name="___EXP5" localSheetId="18">#REF!</definedName>
    <definedName name="___EXP5" localSheetId="19">#REF!</definedName>
    <definedName name="___EXP5" localSheetId="20">#REF!</definedName>
    <definedName name="___EXP5">#REF!</definedName>
    <definedName name="___EXP6" localSheetId="18">#REF!</definedName>
    <definedName name="___EXP6" localSheetId="19">#REF!</definedName>
    <definedName name="___EXP6" localSheetId="20">#REF!</definedName>
    <definedName name="___EXP6">#REF!</definedName>
    <definedName name="___EXP7" localSheetId="18">#REF!</definedName>
    <definedName name="___EXP7" localSheetId="19">#REF!</definedName>
    <definedName name="___EXP7" localSheetId="20">#REF!</definedName>
    <definedName name="___EXP7">#REF!</definedName>
    <definedName name="___EXP9">#REF!</definedName>
    <definedName name="___IMP2">#REF!</definedName>
    <definedName name="___IMP4">#REF!</definedName>
    <definedName name="___IMP6">#REF!</definedName>
    <definedName name="___IMP7">#REF!</definedName>
    <definedName name="___MTS2">'[3]Annual Tables'!#REF!</definedName>
    <definedName name="___PAG2">[3]Index!#REF!</definedName>
    <definedName name="___PAG3">[3]Index!#REF!</definedName>
    <definedName name="___PAG4">[3]Index!#REF!</definedName>
    <definedName name="___PAG5">[3]Index!#REF!</definedName>
    <definedName name="___PAG6">[3]Index!#REF!</definedName>
    <definedName name="___RES2">[2]RES!#REF!</definedName>
    <definedName name="___TAB7" localSheetId="18">#REF!</definedName>
    <definedName name="___TAB7" localSheetId="19">#REF!</definedName>
    <definedName name="___TAB7" localSheetId="20">#REF!</definedName>
    <definedName name="___TAB7">#REF!</definedName>
    <definedName name="__123Graph_A" localSheetId="18" hidden="1">#REF!</definedName>
    <definedName name="__123Graph_A" localSheetId="19" hidden="1">#REF!</definedName>
    <definedName name="__123Graph_A" localSheetId="20" hidden="1">#REF!</definedName>
    <definedName name="__123Graph_A" hidden="1">#REF!</definedName>
    <definedName name="__123Graph_AREER" localSheetId="18" hidden="1">[4]ER!#REF!</definedName>
    <definedName name="__123Graph_AREER" localSheetId="19" hidden="1">[4]ER!#REF!</definedName>
    <definedName name="__123Graph_AREER" localSheetId="20" hidden="1">[4]ER!#REF!</definedName>
    <definedName name="__123Graph_AREER" localSheetId="36" hidden="1">[4]ER!#REF!</definedName>
    <definedName name="__123Graph_AREER" localSheetId="26" hidden="1">[4]ER!#REF!</definedName>
    <definedName name="__123Graph_AREER" localSheetId="28" hidden="1">[4]ER!#REF!</definedName>
    <definedName name="__123Graph_AREER" localSheetId="29" hidden="1">[4]ER!#REF!</definedName>
    <definedName name="__123Graph_AREER" localSheetId="30" hidden="1">[4]ER!#REF!</definedName>
    <definedName name="__123Graph_AREER" localSheetId="31" hidden="1">[4]ER!#REF!</definedName>
    <definedName name="__123Graph_AREER" hidden="1">[4]ER!#REF!</definedName>
    <definedName name="__123Graph_BCurrent" hidden="1">[5]G!#REF!</definedName>
    <definedName name="__123Graph_BREER" localSheetId="36" hidden="1">[4]ER!#REF!</definedName>
    <definedName name="__123Graph_BREER" localSheetId="26" hidden="1">[4]ER!#REF!</definedName>
    <definedName name="__123Graph_BREER" localSheetId="28" hidden="1">[4]ER!#REF!</definedName>
    <definedName name="__123Graph_BREER" localSheetId="29" hidden="1">[4]ER!#REF!</definedName>
    <definedName name="__123Graph_BREER" localSheetId="30" hidden="1">[4]ER!#REF!</definedName>
    <definedName name="__123Graph_BREER" localSheetId="31" hidden="1">[4]ER!#REF!</definedName>
    <definedName name="__123Graph_BREER" hidden="1">[4]ER!#REF!</definedName>
    <definedName name="__123Graph_CREER" localSheetId="36" hidden="1">[4]ER!#REF!</definedName>
    <definedName name="__123Graph_CREER" localSheetId="26" hidden="1">[4]ER!#REF!</definedName>
    <definedName name="__123Graph_CREER" localSheetId="28" hidden="1">[4]ER!#REF!</definedName>
    <definedName name="__123Graph_CREER" localSheetId="29" hidden="1">[4]ER!#REF!</definedName>
    <definedName name="__123Graph_CREER" localSheetId="30" hidden="1">[4]ER!#REF!</definedName>
    <definedName name="__123Graph_CREER" localSheetId="31" hidden="1">[4]ER!#REF!</definedName>
    <definedName name="__123Graph_CREER" hidden="1">[4]ER!#REF!</definedName>
    <definedName name="__A1" localSheetId="6">#REF!</definedName>
    <definedName name="__A1" localSheetId="18">#REF!</definedName>
    <definedName name="__A1" localSheetId="19">#REF!</definedName>
    <definedName name="__A1" localSheetId="20">#REF!</definedName>
    <definedName name="__A1" localSheetId="25">#REF!</definedName>
    <definedName name="__A1" localSheetId="34">#REF!</definedName>
    <definedName name="__A1" localSheetId="36">#REF!</definedName>
    <definedName name="__A1" localSheetId="26">#REF!</definedName>
    <definedName name="__A1" localSheetId="28">#REF!</definedName>
    <definedName name="__A1" localSheetId="29">#REF!</definedName>
    <definedName name="__A1" localSheetId="30">#REF!</definedName>
    <definedName name="__A1" localSheetId="31">#REF!</definedName>
    <definedName name="__A1" localSheetId="38">#REF!</definedName>
    <definedName name="__A1">#REF!</definedName>
    <definedName name="__BOP1">#REF!</definedName>
    <definedName name="__IMP10">#REF!</definedName>
    <definedName name="__IMP8">#REF!</definedName>
    <definedName name="__PAG7">#REF!</definedName>
    <definedName name="__TAB1">#REF!</definedName>
    <definedName name="__TAB10">#REF!</definedName>
    <definedName name="__TAB12">#REF!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#REF!</definedName>
    <definedName name="__Tab30">#REF!</definedName>
    <definedName name="__Tab31">#REF!</definedName>
    <definedName name="__Tab32">#REF!</definedName>
    <definedName name="__Tab33">#REF!</definedName>
    <definedName name="__Tab34">#REF!</definedName>
    <definedName name="__Tab35">#REF!</definedName>
    <definedName name="__TAB4">#REF!</definedName>
    <definedName name="__TAB5">#REF!</definedName>
    <definedName name="__TAB8">#REF!</definedName>
    <definedName name="__WEO1">#REF!</definedName>
    <definedName name="__WEO2">#REF!</definedName>
    <definedName name="_1r" localSheetId="36">#REF!</definedName>
    <definedName name="_1r" localSheetId="26">#REF!</definedName>
    <definedName name="_1r" localSheetId="28">#REF!</definedName>
    <definedName name="_1r" localSheetId="29">#REF!</definedName>
    <definedName name="_1r" localSheetId="30">#REF!</definedName>
    <definedName name="_1r" localSheetId="31">#REF!</definedName>
    <definedName name="_1r">#REF!</definedName>
    <definedName name="_2Macros_Import_.qbop" localSheetId="1">[6]!'[Macros Import].qbop'</definedName>
    <definedName name="_2Macros_Import_.qbop" localSheetId="3">[6]!'[Macros Import].qbop'</definedName>
    <definedName name="_2Macros_Import_.qbop" localSheetId="4">[6]!'[Macros Import].qbop'</definedName>
    <definedName name="_2Macros_Import_.qbop" localSheetId="5">[6]!'[Macros Import].qbop'</definedName>
    <definedName name="_2Macros_Import_.qbop" localSheetId="8">[6]!'[Macros Import].qbop'</definedName>
    <definedName name="_2Macros_Import_.qbop" localSheetId="25">[6]!'[Macros Import].qbop'</definedName>
    <definedName name="_2Macros_Import_.qbop" localSheetId="35">[6]!'[Macros Import].qbop'</definedName>
    <definedName name="_2Macros_Import_.qbop" localSheetId="36">[6]!'[Macros Import].qbop'</definedName>
    <definedName name="_2Macros_Import_.qbop" localSheetId="26">[6]!'[Macros Import].qbop'</definedName>
    <definedName name="_2Macros_Import_.qbop" localSheetId="28">[6]!'[Macros Import].qbop'</definedName>
    <definedName name="_2Macros_Import_.qbop" localSheetId="29">[6]!'[Macros Import].qbop'</definedName>
    <definedName name="_2Macros_Import_.qbop" localSheetId="30">[6]!'[Macros Import].qbop'</definedName>
    <definedName name="_2Macros_Import_.qbop" localSheetId="31">[6]!'[Macros Import].qbop'</definedName>
    <definedName name="_2Macros_Import_.qbop">[6]!'[Macros Import].qbop'</definedName>
    <definedName name="_3__123Graph_ACPI_ER_LOG" localSheetId="6" hidden="1">[4]ER!#REF!</definedName>
    <definedName name="_3__123Graph_ACPI_ER_LOG" localSheetId="25" hidden="1">[4]ER!#REF!</definedName>
    <definedName name="_3__123Graph_ACPI_ER_LOG" localSheetId="36" hidden="1">[4]ER!#REF!</definedName>
    <definedName name="_3__123Graph_ACPI_ER_LOG" localSheetId="26" hidden="1">[4]ER!#REF!</definedName>
    <definedName name="_3__123Graph_ACPI_ER_LOG" localSheetId="28" hidden="1">[4]ER!#REF!</definedName>
    <definedName name="_3__123Graph_ACPI_ER_LOG" localSheetId="29" hidden="1">[4]ER!#REF!</definedName>
    <definedName name="_3__123Graph_ACPI_ER_LOG" localSheetId="30" hidden="1">[4]ER!#REF!</definedName>
    <definedName name="_3__123Graph_ACPI_ER_LOG" localSheetId="31" hidden="1">[4]ER!#REF!</definedName>
    <definedName name="_3__123Graph_ACPI_ER_LOG" hidden="1">[4]ER!#REF!</definedName>
    <definedName name="_4__123Graph_BCPI_ER_LOG" localSheetId="6" hidden="1">[4]ER!#REF!</definedName>
    <definedName name="_4__123Graph_BCPI_ER_LOG" localSheetId="36" hidden="1">[4]ER!#REF!</definedName>
    <definedName name="_4__123Graph_BCPI_ER_LOG" localSheetId="26" hidden="1">[4]ER!#REF!</definedName>
    <definedName name="_4__123Graph_BCPI_ER_LOG" localSheetId="28" hidden="1">[4]ER!#REF!</definedName>
    <definedName name="_4__123Graph_BCPI_ER_LOG" localSheetId="29" hidden="1">[4]ER!#REF!</definedName>
    <definedName name="_4__123Graph_BCPI_ER_LOG" localSheetId="30" hidden="1">[4]ER!#REF!</definedName>
    <definedName name="_4__123Graph_BCPI_ER_LOG" localSheetId="31" hidden="1">[4]ER!#REF!</definedName>
    <definedName name="_4__123Graph_BCPI_ER_LOG" hidden="1">[4]ER!#REF!</definedName>
    <definedName name="_5__123Graph_BIBA_IBRD" localSheetId="36" hidden="1">[4]WB!#REF!</definedName>
    <definedName name="_5__123Graph_BIBA_IBRD" localSheetId="26" hidden="1">[4]WB!#REF!</definedName>
    <definedName name="_5__123Graph_BIBA_IBRD" localSheetId="28" hidden="1">[4]WB!#REF!</definedName>
    <definedName name="_5__123Graph_BIBA_IBRD" localSheetId="29" hidden="1">[4]WB!#REF!</definedName>
    <definedName name="_5__123Graph_BIBA_IBRD" localSheetId="30" hidden="1">[4]WB!#REF!</definedName>
    <definedName name="_5__123Graph_BIBA_IBRD" localSheetId="31" hidden="1">[4]WB!#REF!</definedName>
    <definedName name="_5__123Graph_BIBA_IBRD" hidden="1">[4]WB!#REF!</definedName>
    <definedName name="_5Macros_Import_.qbop" localSheetId="1">[7]!'[Macros Import].qbop'</definedName>
    <definedName name="_5Macros_Import_.qbop" localSheetId="3">[7]!'[Macros Import].qbop'</definedName>
    <definedName name="_5Macros_Import_.qbop" localSheetId="4">[7]!'[Macros Import].qbop'</definedName>
    <definedName name="_5Macros_Import_.qbop" localSheetId="5">[7]!'[Macros Import].qbop'</definedName>
    <definedName name="_5Macros_Import_.qbop" localSheetId="8">[7]!'[Macros Import].qbop'</definedName>
    <definedName name="_5Macros_Import_.qbop" localSheetId="25">[7]!'[Macros Import].qbop'</definedName>
    <definedName name="_5Macros_Import_.qbop" localSheetId="26">[7]!'[Macros Import].qbop'</definedName>
    <definedName name="_5Macros_Import_.qbop">[7]!'[Macros Import].qbop'</definedName>
    <definedName name="_a">[8]Sheet1!$M$3:$M$11</definedName>
    <definedName name="_A1" localSheetId="6">#REF!</definedName>
    <definedName name="_A1" localSheetId="18">#REF!</definedName>
    <definedName name="_A1" localSheetId="19">#REF!</definedName>
    <definedName name="_A1" localSheetId="20">#REF!</definedName>
    <definedName name="_A1" localSheetId="25">#REF!</definedName>
    <definedName name="_A1" localSheetId="34">#REF!</definedName>
    <definedName name="_A1" localSheetId="36">#REF!</definedName>
    <definedName name="_A1" localSheetId="26">#REF!</definedName>
    <definedName name="_A1" localSheetId="28">#REF!</definedName>
    <definedName name="_A1" localSheetId="29">#REF!</definedName>
    <definedName name="_A1" localSheetId="30">#REF!</definedName>
    <definedName name="_A1" localSheetId="31">#REF!</definedName>
    <definedName name="_A1" localSheetId="38">#REF!</definedName>
    <definedName name="_A1">#REF!</definedName>
    <definedName name="_BOP1">#REF!</definedName>
    <definedName name="_BOP2" localSheetId="6">[9]BoP!#REF!</definedName>
    <definedName name="_BOP2" localSheetId="25">[9]BoP!#REF!</definedName>
    <definedName name="_BOP2" localSheetId="36">[9]BoP!#REF!</definedName>
    <definedName name="_BOP2" localSheetId="26">[9]BoP!#REF!</definedName>
    <definedName name="_BOP2" localSheetId="28">[9]BoP!#REF!</definedName>
    <definedName name="_BOP2" localSheetId="29">[9]BoP!#REF!</definedName>
    <definedName name="_BOP2" localSheetId="30">[9]BoP!#REF!</definedName>
    <definedName name="_BOP2" localSheetId="31">[9]BoP!#REF!</definedName>
    <definedName name="_BOP2">[9]BoP!#REF!</definedName>
    <definedName name="_cc" localSheetId="18">#REF!</definedName>
    <definedName name="_cc" localSheetId="19">#REF!</definedName>
    <definedName name="_cc" localSheetId="20">#REF!</definedName>
    <definedName name="_cc">#REF!</definedName>
    <definedName name="_DLX104.INC" localSheetId="18">#REF!</definedName>
    <definedName name="_DLX104.INC" localSheetId="19">#REF!</definedName>
    <definedName name="_DLX104.INC" localSheetId="20">#REF!</definedName>
    <definedName name="_DLX104.INC">#REF!</definedName>
    <definedName name="_DLX117.INC" localSheetId="18">#REF!</definedName>
    <definedName name="_DLX117.INC" localSheetId="19">#REF!</definedName>
    <definedName name="_DLX117.INC" localSheetId="20">#REF!</definedName>
    <definedName name="_DLX117.INC">#REF!</definedName>
    <definedName name="_DLX22.INC">#REF!</definedName>
    <definedName name="_DLX26.INC">#REF!</definedName>
    <definedName name="_DLX31.INC">#REF!</definedName>
    <definedName name="_DLX34.INC">#REF!</definedName>
    <definedName name="_DLX35.INC">#REF!</definedName>
    <definedName name="_DLX36.INC">#REF!</definedName>
    <definedName name="_DLX39.INC">#REF!</definedName>
    <definedName name="_END94" localSheetId="6">#REF!</definedName>
    <definedName name="_END94" localSheetId="25">#REF!</definedName>
    <definedName name="_END94" localSheetId="36">#REF!</definedName>
    <definedName name="_END94" localSheetId="26">#REF!</definedName>
    <definedName name="_END94" localSheetId="28">#REF!</definedName>
    <definedName name="_END94" localSheetId="29">#REF!</definedName>
    <definedName name="_END94" localSheetId="30">#REF!</definedName>
    <definedName name="_END94" localSheetId="31">#REF!</definedName>
    <definedName name="_END94">#REF!</definedName>
    <definedName name="_EXP5">#REF!</definedName>
    <definedName name="_EXP6">#REF!</definedName>
    <definedName name="_EXP7">#REF!</definedName>
    <definedName name="_EXP9">#REF!</definedName>
    <definedName name="_Fill" hidden="1">#REF!</definedName>
    <definedName name="_xlnm._FilterDatabase" localSheetId="10" hidden="1">'Slika 1.2. - Figure 1.2'!$A$6:$J$209</definedName>
    <definedName name="_xlnm._FilterDatabase" localSheetId="11" hidden="1">'Slika 1.3. - Figure 1.3 '!$A$5:$J$208</definedName>
    <definedName name="_IMP10" localSheetId="18">#REF!</definedName>
    <definedName name="_IMP10" localSheetId="19">#REF!</definedName>
    <definedName name="_IMP10" localSheetId="20">#REF!</definedName>
    <definedName name="_IMP10">#REF!</definedName>
    <definedName name="_IMP2" localSheetId="18">#REF!</definedName>
    <definedName name="_IMP2" localSheetId="19">#REF!</definedName>
    <definedName name="_IMP2" localSheetId="20">#REF!</definedName>
    <definedName name="_IMP2">#REF!</definedName>
    <definedName name="_IMP4" localSheetId="18">#REF!</definedName>
    <definedName name="_IMP4" localSheetId="19">#REF!</definedName>
    <definedName name="_IMP4" localSheetId="20">#REF!</definedName>
    <definedName name="_IMP4">#REF!</definedName>
    <definedName name="_IMP6">#REF!</definedName>
    <definedName name="_IMP7">#REF!</definedName>
    <definedName name="_IMP8">#REF!</definedName>
    <definedName name="_MTS2">'[3]Annual Tables'!#REF!</definedName>
    <definedName name="_Order1" hidden="1">0</definedName>
    <definedName name="_Order2" hidden="1">0</definedName>
    <definedName name="_PAG2">[3]Index!#REF!</definedName>
    <definedName name="_PAG3">[3]Index!#REF!</definedName>
    <definedName name="_PAG4">[3]Index!#REF!</definedName>
    <definedName name="_PAG5">[3]Index!#REF!</definedName>
    <definedName name="_PAG6">[3]Index!#REF!</definedName>
    <definedName name="_PAG7" localSheetId="18">#REF!</definedName>
    <definedName name="_PAG7" localSheetId="19">#REF!</definedName>
    <definedName name="_PAG7" localSheetId="20">#REF!</definedName>
    <definedName name="_PAG7">#REF!</definedName>
    <definedName name="_Regression_Out" localSheetId="18" hidden="1">#REF!</definedName>
    <definedName name="_Regression_Out" localSheetId="19" hidden="1">#REF!</definedName>
    <definedName name="_Regression_Out" localSheetId="20" hidden="1">#REF!</definedName>
    <definedName name="_Regression_Out" localSheetId="36" hidden="1">#REF!</definedName>
    <definedName name="_Regression_Out" localSheetId="26" hidden="1">#REF!</definedName>
    <definedName name="_Regression_Out" localSheetId="28" hidden="1">#REF!</definedName>
    <definedName name="_Regression_Out" localSheetId="29" hidden="1">#REF!</definedName>
    <definedName name="_Regression_Out" localSheetId="30" hidden="1">#REF!</definedName>
    <definedName name="_Regression_Out" localSheetId="31" hidden="1">#REF!</definedName>
    <definedName name="_Regression_Out" hidden="1">#REF!</definedName>
    <definedName name="_Regression_X" localSheetId="36" hidden="1">#REF!</definedName>
    <definedName name="_Regression_X" localSheetId="26" hidden="1">#REF!</definedName>
    <definedName name="_Regression_X" localSheetId="28" hidden="1">#REF!</definedName>
    <definedName name="_Regression_X" localSheetId="29" hidden="1">#REF!</definedName>
    <definedName name="_Regression_X" localSheetId="30" hidden="1">#REF!</definedName>
    <definedName name="_Regression_X" localSheetId="31" hidden="1">#REF!</definedName>
    <definedName name="_Regression_X" hidden="1">#REF!</definedName>
    <definedName name="_Regression_Y" localSheetId="36" hidden="1">#REF!</definedName>
    <definedName name="_Regression_Y" localSheetId="26" hidden="1">#REF!</definedName>
    <definedName name="_Regression_Y" localSheetId="28" hidden="1">#REF!</definedName>
    <definedName name="_Regression_Y" localSheetId="29" hidden="1">#REF!</definedName>
    <definedName name="_Regression_Y" localSheetId="30" hidden="1">#REF!</definedName>
    <definedName name="_Regression_Y" localSheetId="31" hidden="1">#REF!</definedName>
    <definedName name="_Regression_Y" hidden="1">#REF!</definedName>
    <definedName name="_RES2" localSheetId="36">[9]RES!#REF!</definedName>
    <definedName name="_RES2" localSheetId="26">[9]RES!#REF!</definedName>
    <definedName name="_RES2" localSheetId="28">[9]RES!#REF!</definedName>
    <definedName name="_RES2" localSheetId="29">[9]RES!#REF!</definedName>
    <definedName name="_RES2" localSheetId="30">[9]RES!#REF!</definedName>
    <definedName name="_RES2" localSheetId="31">[9]RES!#REF!</definedName>
    <definedName name="_RES2">[9]RES!#REF!</definedName>
    <definedName name="_SUM2" localSheetId="6">#REF!</definedName>
    <definedName name="_SUM2" localSheetId="18">#REF!</definedName>
    <definedName name="_SUM2" localSheetId="19">#REF!</definedName>
    <definedName name="_SUM2" localSheetId="20">#REF!</definedName>
    <definedName name="_SUM2" localSheetId="25">#REF!</definedName>
    <definedName name="_SUM2" localSheetId="36">#REF!</definedName>
    <definedName name="_SUM2" localSheetId="26">#REF!</definedName>
    <definedName name="_SUM2" localSheetId="28">#REF!</definedName>
    <definedName name="_SUM2" localSheetId="29">#REF!</definedName>
    <definedName name="_SUM2" localSheetId="30">#REF!</definedName>
    <definedName name="_SUM2" localSheetId="31">#REF!</definedName>
    <definedName name="_SUM2">#REF!</definedName>
    <definedName name="_TAB1" localSheetId="36">#REF!</definedName>
    <definedName name="_TAB1" localSheetId="26">#REF!</definedName>
    <definedName name="_TAB1" localSheetId="28">#REF!</definedName>
    <definedName name="_TAB1" localSheetId="29">#REF!</definedName>
    <definedName name="_TAB1" localSheetId="30">#REF!</definedName>
    <definedName name="_TAB1" localSheetId="31">#REF!</definedName>
    <definedName name="_TAB1">#REF!</definedName>
    <definedName name="_TAB10">#REF!</definedName>
    <definedName name="_TAB12">#REF!</definedName>
    <definedName name="_Tab18">'[10]Soc Sec OECD countries'!$B$5:$P$62</definedName>
    <definedName name="_Tab19" localSheetId="18">#REF!</definedName>
    <definedName name="_Tab19" localSheetId="19">#REF!</definedName>
    <definedName name="_Tab19" localSheetId="20">#REF!</definedName>
    <definedName name="_Tab19" localSheetId="36">#REF!</definedName>
    <definedName name="_Tab19" localSheetId="26">#REF!</definedName>
    <definedName name="_Tab19" localSheetId="28">#REF!</definedName>
    <definedName name="_Tab19" localSheetId="29">#REF!</definedName>
    <definedName name="_Tab19" localSheetId="30">#REF!</definedName>
    <definedName name="_Tab19" localSheetId="31">#REF!</definedName>
    <definedName name="_Tab19">#REF!</definedName>
    <definedName name="_TAB2" localSheetId="18">#REF!</definedName>
    <definedName name="_TAB2" localSheetId="19">#REF!</definedName>
    <definedName name="_TAB2" localSheetId="20">#REF!</definedName>
    <definedName name="_TAB2">#REF!</definedName>
    <definedName name="_Tab20" localSheetId="36">#REF!</definedName>
    <definedName name="_Tab20" localSheetId="26">#REF!</definedName>
    <definedName name="_Tab20" localSheetId="28">#REF!</definedName>
    <definedName name="_Tab20" localSheetId="29">#REF!</definedName>
    <definedName name="_Tab20" localSheetId="30">#REF!</definedName>
    <definedName name="_Tab20" localSheetId="31">#REF!</definedName>
    <definedName name="_Tab20">#REF!</definedName>
    <definedName name="_Tab21" localSheetId="36">#REF!</definedName>
    <definedName name="_Tab21" localSheetId="26">#REF!</definedName>
    <definedName name="_Tab21" localSheetId="28">#REF!</definedName>
    <definedName name="_Tab21" localSheetId="29">#REF!</definedName>
    <definedName name="_Tab21" localSheetId="30">#REF!</definedName>
    <definedName name="_Tab21" localSheetId="31">#REF!</definedName>
    <definedName name="_Tab21">#REF!</definedName>
    <definedName name="_Tab22" localSheetId="36">#REF!</definedName>
    <definedName name="_Tab22" localSheetId="26">#REF!</definedName>
    <definedName name="_Tab22" localSheetId="28">#REF!</definedName>
    <definedName name="_Tab22" localSheetId="29">#REF!</definedName>
    <definedName name="_Tab22" localSheetId="30">#REF!</definedName>
    <definedName name="_Tab22" localSheetId="31">#REF!</definedName>
    <definedName name="_Tab22">#REF!</definedName>
    <definedName name="_Tab23" localSheetId="36">#REF!</definedName>
    <definedName name="_Tab23" localSheetId="26">#REF!</definedName>
    <definedName name="_Tab23" localSheetId="28">#REF!</definedName>
    <definedName name="_Tab23" localSheetId="29">#REF!</definedName>
    <definedName name="_Tab23" localSheetId="30">#REF!</definedName>
    <definedName name="_Tab23" localSheetId="31">#REF!</definedName>
    <definedName name="_Tab23">#REF!</definedName>
    <definedName name="_Tab24" localSheetId="36">#REF!</definedName>
    <definedName name="_Tab24" localSheetId="26">#REF!</definedName>
    <definedName name="_Tab24" localSheetId="28">#REF!</definedName>
    <definedName name="_Tab24" localSheetId="29">#REF!</definedName>
    <definedName name="_Tab24" localSheetId="30">#REF!</definedName>
    <definedName name="_Tab24" localSheetId="31">#REF!</definedName>
    <definedName name="_Tab24">#REF!</definedName>
    <definedName name="_Tab26" localSheetId="36">#REF!</definedName>
    <definedName name="_Tab26" localSheetId="26">#REF!</definedName>
    <definedName name="_Tab26" localSheetId="28">#REF!</definedName>
    <definedName name="_Tab26" localSheetId="29">#REF!</definedName>
    <definedName name="_Tab26" localSheetId="30">#REF!</definedName>
    <definedName name="_Tab26" localSheetId="31">#REF!</definedName>
    <definedName name="_Tab26">#REF!</definedName>
    <definedName name="_Tab27" localSheetId="36">#REF!</definedName>
    <definedName name="_Tab27" localSheetId="26">#REF!</definedName>
    <definedName name="_Tab27" localSheetId="28">#REF!</definedName>
    <definedName name="_Tab27" localSheetId="29">#REF!</definedName>
    <definedName name="_Tab27" localSheetId="30">#REF!</definedName>
    <definedName name="_Tab27" localSheetId="31">#REF!</definedName>
    <definedName name="_Tab27">#REF!</definedName>
    <definedName name="_Tab28" localSheetId="36">#REF!</definedName>
    <definedName name="_Tab28" localSheetId="26">#REF!</definedName>
    <definedName name="_Tab28" localSheetId="28">#REF!</definedName>
    <definedName name="_Tab28" localSheetId="29">#REF!</definedName>
    <definedName name="_Tab28" localSheetId="30">#REF!</definedName>
    <definedName name="_Tab28" localSheetId="31">#REF!</definedName>
    <definedName name="_Tab28">#REF!</definedName>
    <definedName name="_Tab29" localSheetId="36">#REF!</definedName>
    <definedName name="_Tab29" localSheetId="26">#REF!</definedName>
    <definedName name="_Tab29" localSheetId="28">#REF!</definedName>
    <definedName name="_Tab29" localSheetId="29">#REF!</definedName>
    <definedName name="_Tab29" localSheetId="30">#REF!</definedName>
    <definedName name="_Tab29" localSheetId="31">#REF!</definedName>
    <definedName name="_Tab29">#REF!</definedName>
    <definedName name="_TAB3">#REF!</definedName>
    <definedName name="_Tab30" localSheetId="36">#REF!</definedName>
    <definedName name="_Tab30" localSheetId="26">#REF!</definedName>
    <definedName name="_Tab30" localSheetId="28">#REF!</definedName>
    <definedName name="_Tab30" localSheetId="29">#REF!</definedName>
    <definedName name="_Tab30" localSheetId="30">#REF!</definedName>
    <definedName name="_Tab30" localSheetId="31">#REF!</definedName>
    <definedName name="_Tab30">#REF!</definedName>
    <definedName name="_Tab31" localSheetId="36">#REF!</definedName>
    <definedName name="_Tab31" localSheetId="26">#REF!</definedName>
    <definedName name="_Tab31" localSheetId="28">#REF!</definedName>
    <definedName name="_Tab31" localSheetId="29">#REF!</definedName>
    <definedName name="_Tab31" localSheetId="30">#REF!</definedName>
    <definedName name="_Tab31" localSheetId="31">#REF!</definedName>
    <definedName name="_Tab31">#REF!</definedName>
    <definedName name="_Tab32" localSheetId="36">#REF!</definedName>
    <definedName name="_Tab32" localSheetId="26">#REF!</definedName>
    <definedName name="_Tab32" localSheetId="28">#REF!</definedName>
    <definedName name="_Tab32" localSheetId="29">#REF!</definedName>
    <definedName name="_Tab32" localSheetId="30">#REF!</definedName>
    <definedName name="_Tab32" localSheetId="31">#REF!</definedName>
    <definedName name="_Tab32">#REF!</definedName>
    <definedName name="_Tab33" localSheetId="36">#REF!</definedName>
    <definedName name="_Tab33" localSheetId="26">#REF!</definedName>
    <definedName name="_Tab33" localSheetId="28">#REF!</definedName>
    <definedName name="_Tab33" localSheetId="29">#REF!</definedName>
    <definedName name="_Tab33" localSheetId="30">#REF!</definedName>
    <definedName name="_Tab33" localSheetId="31">#REF!</definedName>
    <definedName name="_Tab33">#REF!</definedName>
    <definedName name="_Tab34" localSheetId="36">#REF!</definedName>
    <definedName name="_Tab34" localSheetId="26">#REF!</definedName>
    <definedName name="_Tab34" localSheetId="28">#REF!</definedName>
    <definedName name="_Tab34" localSheetId="29">#REF!</definedName>
    <definedName name="_Tab34" localSheetId="30">#REF!</definedName>
    <definedName name="_Tab34" localSheetId="31">#REF!</definedName>
    <definedName name="_Tab34">#REF!</definedName>
    <definedName name="_Tab35" localSheetId="36">#REF!</definedName>
    <definedName name="_Tab35" localSheetId="26">#REF!</definedName>
    <definedName name="_Tab35" localSheetId="28">#REF!</definedName>
    <definedName name="_Tab35" localSheetId="29">#REF!</definedName>
    <definedName name="_Tab35" localSheetId="30">#REF!</definedName>
    <definedName name="_Tab35" localSheetId="31">#REF!</definedName>
    <definedName name="_Tab35">#REF!</definedName>
    <definedName name="_TAB4">#REF!</definedName>
    <definedName name="_TAB5">#REF!</definedName>
    <definedName name="_TAB7">#REF!</definedName>
    <definedName name="_TAB8">#REF!</definedName>
    <definedName name="_Tab9">'[10]Dom GS OECD countries'!$B$5:$P$62</definedName>
    <definedName name="_WB2" localSheetId="18">#REF!</definedName>
    <definedName name="_WB2" localSheetId="19">#REF!</definedName>
    <definedName name="_WB2" localSheetId="20">#REF!</definedName>
    <definedName name="_WB2" localSheetId="36">#REF!</definedName>
    <definedName name="_WB2" localSheetId="26">#REF!</definedName>
    <definedName name="_WB2" localSheetId="28">#REF!</definedName>
    <definedName name="_WB2" localSheetId="29">#REF!</definedName>
    <definedName name="_WB2" localSheetId="30">#REF!</definedName>
    <definedName name="_WB2" localSheetId="31">#REF!</definedName>
    <definedName name="_WB2">#REF!</definedName>
    <definedName name="_WEO1" localSheetId="18">#REF!</definedName>
    <definedName name="_WEO1" localSheetId="19">#REF!</definedName>
    <definedName name="_WEO1" localSheetId="20">#REF!</definedName>
    <definedName name="_WEO1">#REF!</definedName>
    <definedName name="_WEO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 localSheetId="6">[1]Imp!#REF!</definedName>
    <definedName name="_Z" localSheetId="25">[1]Imp!#REF!</definedName>
    <definedName name="_Z" localSheetId="36">[1]Imp!#REF!</definedName>
    <definedName name="_Z" localSheetId="26">[1]Imp!#REF!</definedName>
    <definedName name="_Z" localSheetId="28">[1]Imp!#REF!</definedName>
    <definedName name="_Z" localSheetId="29">[1]Imp!#REF!</definedName>
    <definedName name="_Z" localSheetId="30">[1]Imp!#REF!</definedName>
    <definedName name="_Z" localSheetId="31">[1]Imp!#REF!</definedName>
    <definedName name="_Z">[1]Imp!#REF!</definedName>
    <definedName name="A" localSheetId="6">#REF!</definedName>
    <definedName name="A" localSheetId="18">#REF!</definedName>
    <definedName name="A" localSheetId="19">#REF!</definedName>
    <definedName name="A" localSheetId="20">#REF!</definedName>
    <definedName name="A" localSheetId="25">#REF!</definedName>
    <definedName name="A" localSheetId="34">#REF!</definedName>
    <definedName name="A" localSheetId="36">#REF!</definedName>
    <definedName name="A" localSheetId="26">#REF!</definedName>
    <definedName name="A" localSheetId="28">#REF!</definedName>
    <definedName name="A" localSheetId="29">#REF!</definedName>
    <definedName name="A" localSheetId="30">#REF!</definedName>
    <definedName name="A" localSheetId="31">#REF!</definedName>
    <definedName name="A" localSheetId="38">#REF!</definedName>
    <definedName name="A">#REF!</definedName>
    <definedName name="A." localSheetId="34">#REF!</definedName>
    <definedName name="A." localSheetId="36">#REF!</definedName>
    <definedName name="A." localSheetId="26">#REF!</definedName>
    <definedName name="A." localSheetId="28">#REF!</definedName>
    <definedName name="A." localSheetId="29">#REF!</definedName>
    <definedName name="A." localSheetId="30">#REF!</definedName>
    <definedName name="A." localSheetId="31">#REF!</definedName>
    <definedName name="A." localSheetId="38">#REF!</definedName>
    <definedName name="A.">#REF!</definedName>
    <definedName name="aa" hidden="1">#REF!</definedName>
    <definedName name="AAA" localSheetId="36">#REF!</definedName>
    <definedName name="AAA" localSheetId="26">#REF!</definedName>
    <definedName name="AAA" localSheetId="28">#REF!</definedName>
    <definedName name="AAA" localSheetId="29">#REF!</definedName>
    <definedName name="AAA" localSheetId="30">#REF!</definedName>
    <definedName name="AAA" localSheetId="31">#REF!</definedName>
    <definedName name="AAA">#REF!</definedName>
    <definedName name="aaaa" hidden="1">#REF!</definedName>
    <definedName name="aaaaaaaaaa" localSheetId="4">'4. LABOUR MARKET'!$B$1:$O$45</definedName>
    <definedName name="aavc" localSheetId="5">'5. INFLATION'!$B$1:$P$49</definedName>
    <definedName name="ACTIVATE" localSheetId="36">#REF!</definedName>
    <definedName name="ACTIVATE" localSheetId="26">#REF!</definedName>
    <definedName name="ACTIVATE" localSheetId="28">#REF!</definedName>
    <definedName name="ACTIVATE" localSheetId="29">#REF!</definedName>
    <definedName name="ACTIVATE" localSheetId="30">#REF!</definedName>
    <definedName name="ACTIVATE" localSheetId="31">#REF!</definedName>
    <definedName name="ACTIVATE">#REF!</definedName>
    <definedName name="Africa">#REF!</definedName>
    <definedName name="ALL">'[1]Imp:DSA output'!$C$9:$R$464</definedName>
    <definedName name="andreja" localSheetId="6">[11]Sheet1!$O$3:$O$11</definedName>
    <definedName name="andreja" localSheetId="18">[8]Sheet1!$O$3:$O$11</definedName>
    <definedName name="andreja" localSheetId="19">[8]Sheet1!$O$3:$O$11</definedName>
    <definedName name="andreja" localSheetId="20">[8]Sheet1!$O$3:$O$11</definedName>
    <definedName name="andreja" localSheetId="38">[12]Sheet1!$O$3:$O$11</definedName>
    <definedName name="andreja">[13]Sheet1!$O$3:$O$11</definedName>
    <definedName name="AppearanceW">[14]WordCopy!$Z$18:$Z$19</definedName>
    <definedName name="ar_i_dag">2008</definedName>
    <definedName name="asdf" localSheetId="18">#REF!</definedName>
    <definedName name="asdf" localSheetId="19">#REF!</definedName>
    <definedName name="asdf" localSheetId="20">#REF!</definedName>
    <definedName name="asdf">#REF!</definedName>
    <definedName name="asfas" localSheetId="18">#REF!</definedName>
    <definedName name="asfas" localSheetId="19">#REF!</definedName>
    <definedName name="asfas" localSheetId="20">#REF!</definedName>
    <definedName name="asfas">#REF!</definedName>
    <definedName name="Asia" localSheetId="18">#REF!</definedName>
    <definedName name="Asia" localSheetId="19">#REF!</definedName>
    <definedName name="Asia" localSheetId="20">#REF!</definedName>
    <definedName name="Asia">#REF!</definedName>
    <definedName name="atrade" localSheetId="1">[6]!atrade</definedName>
    <definedName name="atrade" localSheetId="3">[6]!atrade</definedName>
    <definedName name="atrade" localSheetId="4">[6]!atrade</definedName>
    <definedName name="atrade" localSheetId="5">[6]!atrade</definedName>
    <definedName name="atrade" localSheetId="8">[6]!atrade</definedName>
    <definedName name="atrade" localSheetId="25">[6]!atrade</definedName>
    <definedName name="atrade" localSheetId="35">[6]!atrade</definedName>
    <definedName name="atrade" localSheetId="36">[6]!atrade</definedName>
    <definedName name="atrade" localSheetId="26">[6]!atrade</definedName>
    <definedName name="atrade" localSheetId="28">[6]!atrade</definedName>
    <definedName name="atrade" localSheetId="29">[6]!atrade</definedName>
    <definedName name="atrade" localSheetId="30">[6]!atrade</definedName>
    <definedName name="atrade" localSheetId="31">[6]!atrade</definedName>
    <definedName name="atrade">[6]!atrade</definedName>
    <definedName name="auto" localSheetId="18">OFFSET(#REF!,0,0,1,COUNT(#REF!))</definedName>
    <definedName name="auto" localSheetId="19">OFFSET(#REF!,0,0,1,COUNT(#REF!))</definedName>
    <definedName name="auto" localSheetId="20">OFFSET(#REF!,0,0,1,COUNT(#REF!))</definedName>
    <definedName name="auto">OFFSET(#REF!,0,0,1,COUNT(#REF!))</definedName>
    <definedName name="B" localSheetId="6">#REF!</definedName>
    <definedName name="b" localSheetId="18">#REF!</definedName>
    <definedName name="b" localSheetId="19">#REF!</definedName>
    <definedName name="b" localSheetId="20">#REF!</definedName>
    <definedName name="B" localSheetId="25">#REF!</definedName>
    <definedName name="B" localSheetId="34">#REF!</definedName>
    <definedName name="B" localSheetId="36">#REF!</definedName>
    <definedName name="B" localSheetId="26">#REF!</definedName>
    <definedName name="B" localSheetId="28">#REF!</definedName>
    <definedName name="B" localSheetId="29">#REF!</definedName>
    <definedName name="B" localSheetId="30">#REF!</definedName>
    <definedName name="B" localSheetId="31">#REF!</definedName>
    <definedName name="b" localSheetId="38">#REF!</definedName>
    <definedName name="b">#REF!</definedName>
    <definedName name="BASDAT" localSheetId="9">'[3]Annual Tables'!#REF!</definedName>
    <definedName name="BASDAT" localSheetId="11">'[3]Annual Tables'!#REF!</definedName>
    <definedName name="BASDAT" localSheetId="12">'[3]Annual Tables'!#REF!</definedName>
    <definedName name="BASDAT" localSheetId="18">'[3]Annual Tables'!#REF!</definedName>
    <definedName name="BASDAT" localSheetId="19">'[3]Annual Tables'!#REF!</definedName>
    <definedName name="BASDAT" localSheetId="20">'[3]Annual Tables'!#REF!</definedName>
    <definedName name="BASDAT">'[3]Annual Tables'!#REF!</definedName>
    <definedName name="Batumi_debt" localSheetId="18">#REF!</definedName>
    <definedName name="Batumi_debt" localSheetId="19">#REF!</definedName>
    <definedName name="Batumi_debt" localSheetId="20">#REF!</definedName>
    <definedName name="Batumi_debt" localSheetId="36">#REF!</definedName>
    <definedName name="Batumi_debt" localSheetId="26">#REF!</definedName>
    <definedName name="Batumi_debt" localSheetId="28">#REF!</definedName>
    <definedName name="Batumi_debt" localSheetId="29">#REF!</definedName>
    <definedName name="Batumi_debt" localSheetId="30">#REF!</definedName>
    <definedName name="Batumi_debt" localSheetId="31">#REF!</definedName>
    <definedName name="Batumi_debt">#REF!</definedName>
    <definedName name="bb" localSheetId="8" hidden="1">{"Riqfin97",#N/A,FALSE,"Tran";"Riqfinpro",#N/A,FALSE,"Tran"}</definedName>
    <definedName name="bb" localSheetId="9" hidden="1">{"Riqfin97",#N/A,FALSE,"Tran";"Riqfinpro",#N/A,FALSE,"Tran"}</definedName>
    <definedName name="bb" localSheetId="11" hidden="1">{"Riqfin97",#N/A,FALSE,"Tran";"Riqfinpro",#N/A,FALSE,"Tran"}</definedName>
    <definedName name="bb" localSheetId="12" hidden="1">{"Riqfin97",#N/A,FALSE,"Tran";"Riqfinpro",#N/A,FALSE,"Tran"}</definedName>
    <definedName name="bb" localSheetId="15" hidden="1">{"Riqfin97",#N/A,FALSE,"Tran";"Riqfinpro",#N/A,FALSE,"Tran"}</definedName>
    <definedName name="bb" localSheetId="18" hidden="1">{"Riqfin97",#N/A,FALSE,"Tran";"Riqfinpro",#N/A,FALSE,"Tran"}</definedName>
    <definedName name="bb" localSheetId="19" hidden="1">{"Riqfin97",#N/A,FALSE,"Tran";"Riqfinpro",#N/A,FALSE,"Tran"}</definedName>
    <definedName name="bb" localSheetId="20" hidden="1">{"Riqfin97",#N/A,FALSE,"Tran";"Riqfinpro",#N/A,FALSE,"Tran"}</definedName>
    <definedName name="bb" localSheetId="37" hidden="1">{"Riqfin97",#N/A,FALSE,"Tran";"Riqfinpro",#N/A,FALSE,"Tran"}</definedName>
    <definedName name="bb" hidden="1">{"Riqfin97",#N/A,FALSE,"Tran";"Riqfinpro",#N/A,FALSE,"Tran"}</definedName>
    <definedName name="BBB" localSheetId="36">#REF!</definedName>
    <definedName name="BBB" localSheetId="26">#REF!</definedName>
    <definedName name="BBB" localSheetId="28">#REF!</definedName>
    <definedName name="BBB" localSheetId="29">#REF!</definedName>
    <definedName name="BBB" localSheetId="30">#REF!</definedName>
    <definedName name="BBB" localSheetId="31">#REF!</definedName>
    <definedName name="BBB">#REF!</definedName>
    <definedName name="BCA">#N/A</definedName>
    <definedName name="BCA_GDP">#N/A</definedName>
    <definedName name="BCA_NGDP" localSheetId="6">#REF!</definedName>
    <definedName name="BCA_NGDP" localSheetId="25">#REF!</definedName>
    <definedName name="BCA_NGDP" localSheetId="36">#REF!</definedName>
    <definedName name="BCA_NGDP" localSheetId="26">#REF!</definedName>
    <definedName name="BCA_NGDP" localSheetId="28">#REF!</definedName>
    <definedName name="BCA_NGDP" localSheetId="29">#REF!</definedName>
    <definedName name="BCA_NGDP" localSheetId="30">#REF!</definedName>
    <definedName name="BCA_NGDP" localSheetId="31">#REF!</definedName>
    <definedName name="BCA_NGDP">#REF!</definedName>
    <definedName name="BE">#N/A</definedName>
    <definedName name="BEA" localSheetId="6">#REF!</definedName>
    <definedName name="BEA" localSheetId="25">#REF!</definedName>
    <definedName name="BEA" localSheetId="36">#REF!</definedName>
    <definedName name="BEA" localSheetId="26">#REF!</definedName>
    <definedName name="BEA" localSheetId="28">#REF!</definedName>
    <definedName name="BEA" localSheetId="29">#REF!</definedName>
    <definedName name="BEA" localSheetId="30">#REF!</definedName>
    <definedName name="BEA" localSheetId="31">#REF!</definedName>
    <definedName name="BEA">#REF!</definedName>
    <definedName name="BEAI">#N/A</definedName>
    <definedName name="BEAIB">#N/A</definedName>
    <definedName name="BEAIG">#N/A</definedName>
    <definedName name="BEAP">#N/A</definedName>
    <definedName name="BEAPB">#N/A</definedName>
    <definedName name="BEAPG">#N/A</definedName>
    <definedName name="BED" localSheetId="6">#REF!</definedName>
    <definedName name="BED" localSheetId="25">#REF!</definedName>
    <definedName name="BED" localSheetId="36">#REF!</definedName>
    <definedName name="BED" localSheetId="26">#REF!</definedName>
    <definedName name="BED" localSheetId="28">#REF!</definedName>
    <definedName name="BED" localSheetId="29">#REF!</definedName>
    <definedName name="BED" localSheetId="30">#REF!</definedName>
    <definedName name="BED" localSheetId="31">#REF!</definedName>
    <definedName name="BED">#REF!</definedName>
    <definedName name="BED_6" localSheetId="36">#REF!</definedName>
    <definedName name="BED_6" localSheetId="26">#REF!</definedName>
    <definedName name="BED_6" localSheetId="28">#REF!</definedName>
    <definedName name="BED_6" localSheetId="29">#REF!</definedName>
    <definedName name="BED_6" localSheetId="30">#REF!</definedName>
    <definedName name="BED_6" localSheetId="31">#REF!</definedName>
    <definedName name="BED_6">#REF!</definedName>
    <definedName name="BEDE">#REF!</definedName>
    <definedName name="BEO" localSheetId="36">#REF!</definedName>
    <definedName name="BEO" localSheetId="26">#REF!</definedName>
    <definedName name="BEO" localSheetId="28">#REF!</definedName>
    <definedName name="BEO" localSheetId="29">#REF!</definedName>
    <definedName name="BEO" localSheetId="30">#REF!</definedName>
    <definedName name="BEO" localSheetId="31">#REF!</definedName>
    <definedName name="BEO">#REF!</definedName>
    <definedName name="BER" localSheetId="36">#REF!</definedName>
    <definedName name="BER" localSheetId="26">#REF!</definedName>
    <definedName name="BER" localSheetId="28">#REF!</definedName>
    <definedName name="BER" localSheetId="29">#REF!</definedName>
    <definedName name="BER" localSheetId="30">#REF!</definedName>
    <definedName name="BER" localSheetId="31">#REF!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6">#REF!</definedName>
    <definedName name="BFD" localSheetId="25">#REF!</definedName>
    <definedName name="BFD" localSheetId="36">#REF!</definedName>
    <definedName name="BFD" localSheetId="26">#REF!</definedName>
    <definedName name="BFD" localSheetId="28">#REF!</definedName>
    <definedName name="BFD" localSheetId="29">#REF!</definedName>
    <definedName name="BFD" localSheetId="30">#REF!</definedName>
    <definedName name="BFD" localSheetId="31">#REF!</definedName>
    <definedName name="BFD">#REF!</definedName>
    <definedName name="BFDA" localSheetId="36">#REF!</definedName>
    <definedName name="BFDA" localSheetId="26">#REF!</definedName>
    <definedName name="BFDA" localSheetId="28">#REF!</definedName>
    <definedName name="BFDA" localSheetId="29">#REF!</definedName>
    <definedName name="BFDA" localSheetId="30">#REF!</definedName>
    <definedName name="BFDA" localSheetId="31">#REF!</definedName>
    <definedName name="BFDA">#REF!</definedName>
    <definedName name="BFDI" localSheetId="36">#REF!</definedName>
    <definedName name="BFDI" localSheetId="26">#REF!</definedName>
    <definedName name="BFDI" localSheetId="28">#REF!</definedName>
    <definedName name="BFDI" localSheetId="29">#REF!</definedName>
    <definedName name="BFDI" localSheetId="30">#REF!</definedName>
    <definedName name="BFDI" localSheetId="31">#REF!</definedName>
    <definedName name="BFDI">#REF!</definedName>
    <definedName name="BFDIL" localSheetId="36">#REF!</definedName>
    <definedName name="BFDIL" localSheetId="26">#REF!</definedName>
    <definedName name="BFDIL" localSheetId="28">#REF!</definedName>
    <definedName name="BFDIL" localSheetId="29">#REF!</definedName>
    <definedName name="BFDIL" localSheetId="30">#REF!</definedName>
    <definedName name="BFDIL" localSheetId="31">#REF!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 localSheetId="6">'6a MONETARY INDICATORS'!BFLD_DF</definedName>
    <definedName name="BFLD_DF" localSheetId="25">'Slika 6.1. - Figure 6.1'!BFLD_DF</definedName>
    <definedName name="BFLD_DF" localSheetId="36">'Slika 6.13. - Figure 6.13'!BFLD_DF</definedName>
    <definedName name="BFLD_DF" localSheetId="26">'Slika 6.2. - Figure 6.2'!BFLD_DF</definedName>
    <definedName name="BFLD_DF">#N/A</definedName>
    <definedName name="BFLG">#N/A</definedName>
    <definedName name="BFLG_D">#N/A</definedName>
    <definedName name="BFLG_DF">#N/A</definedName>
    <definedName name="BFO" localSheetId="6">#REF!</definedName>
    <definedName name="BFO" localSheetId="18">#REF!</definedName>
    <definedName name="BFO" localSheetId="19">#REF!</definedName>
    <definedName name="BFO" localSheetId="20">#REF!</definedName>
    <definedName name="BFO" localSheetId="25">#REF!</definedName>
    <definedName name="BFO" localSheetId="36">#REF!</definedName>
    <definedName name="BFO" localSheetId="26">#REF!</definedName>
    <definedName name="BFO" localSheetId="28">#REF!</definedName>
    <definedName name="BFO" localSheetId="29">#REF!</definedName>
    <definedName name="BFO" localSheetId="30">#REF!</definedName>
    <definedName name="BFO" localSheetId="31">#REF!</definedName>
    <definedName name="BFO">#REF!</definedName>
    <definedName name="BFOA" localSheetId="36">#REF!</definedName>
    <definedName name="BFOA" localSheetId="26">#REF!</definedName>
    <definedName name="BFOA" localSheetId="28">#REF!</definedName>
    <definedName name="BFOA" localSheetId="29">#REF!</definedName>
    <definedName name="BFOA" localSheetId="30">#REF!</definedName>
    <definedName name="BFOA" localSheetId="31">#REF!</definedName>
    <definedName name="BFOA">#REF!</definedName>
    <definedName name="BFOAG" localSheetId="36">#REF!</definedName>
    <definedName name="BFOAG" localSheetId="26">#REF!</definedName>
    <definedName name="BFOAG" localSheetId="28">#REF!</definedName>
    <definedName name="BFOAG" localSheetId="29">#REF!</definedName>
    <definedName name="BFOAG" localSheetId="30">#REF!</definedName>
    <definedName name="BFOAG" localSheetId="31">#REF!</definedName>
    <definedName name="BFOAG">#REF!</definedName>
    <definedName name="BFOL" localSheetId="36">#REF!</definedName>
    <definedName name="BFOL" localSheetId="26">#REF!</definedName>
    <definedName name="BFOL" localSheetId="28">#REF!</definedName>
    <definedName name="BFOL" localSheetId="29">#REF!</definedName>
    <definedName name="BFOL" localSheetId="30">#REF!</definedName>
    <definedName name="BFOL" localSheetId="31">#REF!</definedName>
    <definedName name="BFOL">#REF!</definedName>
    <definedName name="BFOL_B" localSheetId="36">#REF!</definedName>
    <definedName name="BFOL_B" localSheetId="26">#REF!</definedName>
    <definedName name="BFOL_B" localSheetId="28">#REF!</definedName>
    <definedName name="BFOL_B" localSheetId="29">#REF!</definedName>
    <definedName name="BFOL_B" localSheetId="30">#REF!</definedName>
    <definedName name="BFOL_B" localSheetId="31">#REF!</definedName>
    <definedName name="BFOL_B">#REF!</definedName>
    <definedName name="BFOL_G" localSheetId="36">#REF!</definedName>
    <definedName name="BFOL_G" localSheetId="26">#REF!</definedName>
    <definedName name="BFOL_G" localSheetId="28">#REF!</definedName>
    <definedName name="BFOL_G" localSheetId="29">#REF!</definedName>
    <definedName name="BFOL_G" localSheetId="30">#REF!</definedName>
    <definedName name="BFOL_G" localSheetId="31">#REF!</definedName>
    <definedName name="BFOL_G">#REF!</definedName>
    <definedName name="BFOL_L" localSheetId="36">#REF!</definedName>
    <definedName name="BFOL_L" localSheetId="26">#REF!</definedName>
    <definedName name="BFOL_L" localSheetId="28">#REF!</definedName>
    <definedName name="BFOL_L" localSheetId="29">#REF!</definedName>
    <definedName name="BFOL_L" localSheetId="30">#REF!</definedName>
    <definedName name="BFOL_L" localSheetId="31">#REF!</definedName>
    <definedName name="BFOL_L">#REF!</definedName>
    <definedName name="BFOL_O" localSheetId="36">#REF!</definedName>
    <definedName name="BFOL_O" localSheetId="26">#REF!</definedName>
    <definedName name="BFOL_O" localSheetId="28">#REF!</definedName>
    <definedName name="BFOL_O" localSheetId="29">#REF!</definedName>
    <definedName name="BFOL_O" localSheetId="30">#REF!</definedName>
    <definedName name="BFOL_O" localSheetId="31">#REF!</definedName>
    <definedName name="BFOL_O">#REF!</definedName>
    <definedName name="BFOL_S" localSheetId="36">#REF!</definedName>
    <definedName name="BFOL_S" localSheetId="26">#REF!</definedName>
    <definedName name="BFOL_S" localSheetId="28">#REF!</definedName>
    <definedName name="BFOL_S" localSheetId="29">#REF!</definedName>
    <definedName name="BFOL_S" localSheetId="30">#REF!</definedName>
    <definedName name="BFOL_S" localSheetId="31">#REF!</definedName>
    <definedName name="BFOL_S">#REF!</definedName>
    <definedName name="BFOLB" localSheetId="36">#REF!</definedName>
    <definedName name="BFOLB" localSheetId="26">#REF!</definedName>
    <definedName name="BFOLB" localSheetId="28">#REF!</definedName>
    <definedName name="BFOLB" localSheetId="29">#REF!</definedName>
    <definedName name="BFOLB" localSheetId="30">#REF!</definedName>
    <definedName name="BFOLB" localSheetId="31">#REF!</definedName>
    <definedName name="BFOLB">#REF!</definedName>
    <definedName name="BFOLG_L" localSheetId="36">#REF!</definedName>
    <definedName name="BFOLG_L" localSheetId="26">#REF!</definedName>
    <definedName name="BFOLG_L" localSheetId="28">#REF!</definedName>
    <definedName name="BFOLG_L" localSheetId="29">#REF!</definedName>
    <definedName name="BFOLG_L" localSheetId="30">#REF!</definedName>
    <definedName name="BFOLG_L" localSheetId="31">#REF!</definedName>
    <definedName name="BFOLG_L">#REF!</definedName>
    <definedName name="BFP" localSheetId="36">#REF!</definedName>
    <definedName name="BFP" localSheetId="26">#REF!</definedName>
    <definedName name="BFP" localSheetId="28">#REF!</definedName>
    <definedName name="BFP" localSheetId="29">#REF!</definedName>
    <definedName name="BFP" localSheetId="30">#REF!</definedName>
    <definedName name="BFP" localSheetId="31">#REF!</definedName>
    <definedName name="BFP">#REF!</definedName>
    <definedName name="BFPA" localSheetId="36">#REF!</definedName>
    <definedName name="BFPA" localSheetId="26">#REF!</definedName>
    <definedName name="BFPA" localSheetId="28">#REF!</definedName>
    <definedName name="BFPA" localSheetId="29">#REF!</definedName>
    <definedName name="BFPA" localSheetId="30">#REF!</definedName>
    <definedName name="BFPA" localSheetId="31">#REF!</definedName>
    <definedName name="BFPA">#REF!</definedName>
    <definedName name="BFPAG" localSheetId="36">#REF!</definedName>
    <definedName name="BFPAG" localSheetId="26">#REF!</definedName>
    <definedName name="BFPAG" localSheetId="28">#REF!</definedName>
    <definedName name="BFPAG" localSheetId="29">#REF!</definedName>
    <definedName name="BFPAG" localSheetId="30">#REF!</definedName>
    <definedName name="BFPAG" localSheetId="31">#REF!</definedName>
    <definedName name="BFPAG">#REF!</definedName>
    <definedName name="BFPL" localSheetId="36">#REF!</definedName>
    <definedName name="BFPL" localSheetId="26">#REF!</definedName>
    <definedName name="BFPL" localSheetId="28">#REF!</definedName>
    <definedName name="BFPL" localSheetId="29">#REF!</definedName>
    <definedName name="BFPL" localSheetId="30">#REF!</definedName>
    <definedName name="BFPL" localSheetId="31">#REF!</definedName>
    <definedName name="BFPL">#REF!</definedName>
    <definedName name="BFPLBN" localSheetId="36">#REF!</definedName>
    <definedName name="BFPLBN" localSheetId="26">#REF!</definedName>
    <definedName name="BFPLBN" localSheetId="28">#REF!</definedName>
    <definedName name="BFPLBN" localSheetId="29">#REF!</definedName>
    <definedName name="BFPLBN" localSheetId="30">#REF!</definedName>
    <definedName name="BFPLBN" localSheetId="31">#REF!</definedName>
    <definedName name="BFPLBN">#REF!</definedName>
    <definedName name="BFPLD" localSheetId="36">#REF!</definedName>
    <definedName name="BFPLD" localSheetId="26">#REF!</definedName>
    <definedName name="BFPLD" localSheetId="28">#REF!</definedName>
    <definedName name="BFPLD" localSheetId="29">#REF!</definedName>
    <definedName name="BFPLD" localSheetId="30">#REF!</definedName>
    <definedName name="BFPLD" localSheetId="31">#REF!</definedName>
    <definedName name="BFPLD">#REF!</definedName>
    <definedName name="BFPLD_G" localSheetId="36">#REF!</definedName>
    <definedName name="BFPLD_G" localSheetId="26">#REF!</definedName>
    <definedName name="BFPLD_G" localSheetId="28">#REF!</definedName>
    <definedName name="BFPLD_G" localSheetId="29">#REF!</definedName>
    <definedName name="BFPLD_G" localSheetId="30">#REF!</definedName>
    <definedName name="BFPLD_G" localSheetId="31">#REF!</definedName>
    <definedName name="BFPLD_G">#REF!</definedName>
    <definedName name="BFPLE" localSheetId="36">#REF!</definedName>
    <definedName name="BFPLE" localSheetId="26">#REF!</definedName>
    <definedName name="BFPLE" localSheetId="28">#REF!</definedName>
    <definedName name="BFPLE" localSheetId="29">#REF!</definedName>
    <definedName name="BFPLE" localSheetId="30">#REF!</definedName>
    <definedName name="BFPLE" localSheetId="31">#REF!</definedName>
    <definedName name="BFPLE">#REF!</definedName>
    <definedName name="BFPLE_G" localSheetId="36">#REF!</definedName>
    <definedName name="BFPLE_G" localSheetId="26">#REF!</definedName>
    <definedName name="BFPLE_G" localSheetId="28">#REF!</definedName>
    <definedName name="BFPLE_G" localSheetId="29">#REF!</definedName>
    <definedName name="BFPLE_G" localSheetId="30">#REF!</definedName>
    <definedName name="BFPLE_G" localSheetId="31">#REF!</definedName>
    <definedName name="BFPLE_G">#REF!</definedName>
    <definedName name="BFPLMM" localSheetId="36">#REF!</definedName>
    <definedName name="BFPLMM" localSheetId="26">#REF!</definedName>
    <definedName name="BFPLMM" localSheetId="28">#REF!</definedName>
    <definedName name="BFPLMM" localSheetId="29">#REF!</definedName>
    <definedName name="BFPLMM" localSheetId="30">#REF!</definedName>
    <definedName name="BFPLMM" localSheetId="31">#REF!</definedName>
    <definedName name="BFPLMM">#REF!</definedName>
    <definedName name="BFRA">#N/A</definedName>
    <definedName name="BFUND" localSheetId="6">#REF!</definedName>
    <definedName name="BFUND" localSheetId="25">#REF!</definedName>
    <definedName name="BFUND" localSheetId="36">#REF!</definedName>
    <definedName name="BFUND" localSheetId="26">#REF!</definedName>
    <definedName name="BFUND" localSheetId="28">#REF!</definedName>
    <definedName name="BFUND" localSheetId="29">#REF!</definedName>
    <definedName name="BFUND" localSheetId="30">#REF!</definedName>
    <definedName name="BFUND" localSheetId="31">#REF!</definedName>
    <definedName name="BFUND">#REF!</definedName>
    <definedName name="BGS" localSheetId="36">#REF!</definedName>
    <definedName name="BGS" localSheetId="26">#REF!</definedName>
    <definedName name="BGS" localSheetId="28">#REF!</definedName>
    <definedName name="BGS" localSheetId="29">#REF!</definedName>
    <definedName name="BGS" localSheetId="30">#REF!</definedName>
    <definedName name="BGS" localSheetId="31">#REF!</definedName>
    <definedName name="BGS">#REF!</definedName>
    <definedName name="BH">#REF!</definedName>
    <definedName name="BI">#N/A</definedName>
    <definedName name="BIP" localSheetId="6">#REF!</definedName>
    <definedName name="BIP" localSheetId="25">#REF!</definedName>
    <definedName name="BIP" localSheetId="36">#REF!</definedName>
    <definedName name="BIP" localSheetId="26">#REF!</definedName>
    <definedName name="BIP" localSheetId="28">#REF!</definedName>
    <definedName name="BIP" localSheetId="29">#REF!</definedName>
    <definedName name="BIP" localSheetId="30">#REF!</definedName>
    <definedName name="BIP" localSheetId="31">#REF!</definedName>
    <definedName name="BIP">#REF!</definedName>
    <definedName name="BK">#N/A</definedName>
    <definedName name="BKF">#N/A</definedName>
    <definedName name="BKFA" localSheetId="6">#REF!</definedName>
    <definedName name="BKFA" localSheetId="25">#REF!</definedName>
    <definedName name="BKFA" localSheetId="36">#REF!</definedName>
    <definedName name="BKFA" localSheetId="26">#REF!</definedName>
    <definedName name="BKFA" localSheetId="28">#REF!</definedName>
    <definedName name="BKFA" localSheetId="29">#REF!</definedName>
    <definedName name="BKFA" localSheetId="30">#REF!</definedName>
    <definedName name="BKFA" localSheetId="31">#REF!</definedName>
    <definedName name="BKFA">#REF!</definedName>
    <definedName name="BKO" localSheetId="36">#REF!</definedName>
    <definedName name="BKO" localSheetId="26">#REF!</definedName>
    <definedName name="BKO" localSheetId="28">#REF!</definedName>
    <definedName name="BKO" localSheetId="29">#REF!</definedName>
    <definedName name="BKO" localSheetId="30">#REF!</definedName>
    <definedName name="BKO" localSheetId="31">#REF!</definedName>
    <definedName name="BKO">#REF!</definedName>
    <definedName name="blok" localSheetId="18">OFFSET(#REF!,0,0,COUNT(#REF!),1)</definedName>
    <definedName name="blok" localSheetId="19">OFFSET(#REF!,0,0,COUNT(#REF!),1)</definedName>
    <definedName name="blok" localSheetId="20">OFFSET(#REF!,0,0,COUNT(#REF!),1)</definedName>
    <definedName name="blok">OFFSET(#REF!,0,0,COUNT(#REF!),1)</definedName>
    <definedName name="BLPH1" localSheetId="3" hidden="1">#REF!</definedName>
    <definedName name="BLPH1" localSheetId="15" hidden="1">#REF!</definedName>
    <definedName name="BLPH1" localSheetId="16" hidden="1">#REF!</definedName>
    <definedName name="BLPH1" localSheetId="18" hidden="1">#REF!</definedName>
    <definedName name="BLPH1" localSheetId="19" hidden="1">#REF!</definedName>
    <definedName name="BLPH1" localSheetId="20" hidden="1">#REF!</definedName>
    <definedName name="BLPH1" localSheetId="34" hidden="1">#REF!</definedName>
    <definedName name="BLPH1" localSheetId="36" hidden="1">#REF!</definedName>
    <definedName name="BLPH1" localSheetId="26" hidden="1">#REF!</definedName>
    <definedName name="BLPH1" localSheetId="28" hidden="1">#REF!</definedName>
    <definedName name="BLPH1" localSheetId="29" hidden="1">#REF!</definedName>
    <definedName name="BLPH1" localSheetId="30" hidden="1">#REF!</definedName>
    <definedName name="BLPH1" localSheetId="31" hidden="1">#REF!</definedName>
    <definedName name="BLPH1" localSheetId="38" hidden="1">#REF!</definedName>
    <definedName name="BLPH1" hidden="1">#REF!</definedName>
    <definedName name="BLPH10" localSheetId="3" hidden="1">#REF!</definedName>
    <definedName name="BLPH10" localSheetId="15" hidden="1">#REF!</definedName>
    <definedName name="BLPH10" localSheetId="16" hidden="1">#REF!</definedName>
    <definedName name="BLPH10" localSheetId="34" hidden="1">#REF!</definedName>
    <definedName name="BLPH10" localSheetId="36" hidden="1">#REF!</definedName>
    <definedName name="BLPH10" localSheetId="26" hidden="1">#REF!</definedName>
    <definedName name="BLPH10" localSheetId="28" hidden="1">#REF!</definedName>
    <definedName name="BLPH10" localSheetId="29" hidden="1">#REF!</definedName>
    <definedName name="BLPH10" localSheetId="30" hidden="1">#REF!</definedName>
    <definedName name="BLPH10" localSheetId="31" hidden="1">#REF!</definedName>
    <definedName name="BLPH10" localSheetId="38" hidden="1">#REF!</definedName>
    <definedName name="BLPH10" hidden="1">#REF!</definedName>
    <definedName name="BLPH2" localSheetId="3" hidden="1">#REF!</definedName>
    <definedName name="BLPH2" localSheetId="15" hidden="1">#REF!</definedName>
    <definedName name="BLPH2" localSheetId="16" hidden="1">#REF!</definedName>
    <definedName name="BLPH2" localSheetId="34" hidden="1">#REF!</definedName>
    <definedName name="BLPH2" localSheetId="36" hidden="1">#REF!</definedName>
    <definedName name="BLPH2" localSheetId="26" hidden="1">#REF!</definedName>
    <definedName name="BLPH2" localSheetId="28" hidden="1">#REF!</definedName>
    <definedName name="BLPH2" localSheetId="29" hidden="1">#REF!</definedName>
    <definedName name="BLPH2" localSheetId="30" hidden="1">#REF!</definedName>
    <definedName name="BLPH2" localSheetId="31" hidden="1">#REF!</definedName>
    <definedName name="BLPH2" localSheetId="38" hidden="1">#REF!</definedName>
    <definedName name="BLPH2" hidden="1">#REF!</definedName>
    <definedName name="BLPH3" localSheetId="3" hidden="1">#REF!</definedName>
    <definedName name="BLPH3" localSheetId="15" hidden="1">#REF!</definedName>
    <definedName name="BLPH3" localSheetId="16" hidden="1">#REF!</definedName>
    <definedName name="BLPH3" localSheetId="34" hidden="1">#REF!</definedName>
    <definedName name="BLPH3" localSheetId="36" hidden="1">#REF!</definedName>
    <definedName name="BLPH3" localSheetId="26" hidden="1">#REF!</definedName>
    <definedName name="BLPH3" localSheetId="28" hidden="1">#REF!</definedName>
    <definedName name="BLPH3" localSheetId="29" hidden="1">#REF!</definedName>
    <definedName name="BLPH3" localSheetId="30" hidden="1">#REF!</definedName>
    <definedName name="BLPH3" localSheetId="31" hidden="1">#REF!</definedName>
    <definedName name="BLPH3" localSheetId="38" hidden="1">#REF!</definedName>
    <definedName name="BLPH3" hidden="1">#REF!</definedName>
    <definedName name="BLPH4" localSheetId="3" hidden="1">#REF!</definedName>
    <definedName name="BLPH4" localSheetId="15" hidden="1">#REF!</definedName>
    <definedName name="BLPH4" localSheetId="16" hidden="1">#REF!</definedName>
    <definedName name="BLPH4" localSheetId="34" hidden="1">#REF!</definedName>
    <definedName name="BLPH4" localSheetId="36" hidden="1">#REF!</definedName>
    <definedName name="BLPH4" localSheetId="26" hidden="1">#REF!</definedName>
    <definedName name="BLPH4" localSheetId="28" hidden="1">#REF!</definedName>
    <definedName name="BLPH4" localSheetId="29" hidden="1">#REF!</definedName>
    <definedName name="BLPH4" localSheetId="30" hidden="1">#REF!</definedName>
    <definedName name="BLPH4" localSheetId="31" hidden="1">#REF!</definedName>
    <definedName name="BLPH4" localSheetId="38" hidden="1">#REF!</definedName>
    <definedName name="BLPH4" hidden="1">#REF!</definedName>
    <definedName name="BLPH5" localSheetId="3" hidden="1">#REF!</definedName>
    <definedName name="BLPH5" localSheetId="15" hidden="1">#REF!</definedName>
    <definedName name="BLPH5" localSheetId="16" hidden="1">#REF!</definedName>
    <definedName name="BLPH5" localSheetId="34" hidden="1">#REF!</definedName>
    <definedName name="BLPH5" localSheetId="36" hidden="1">#REF!</definedName>
    <definedName name="BLPH5" localSheetId="26" hidden="1">#REF!</definedName>
    <definedName name="BLPH5" localSheetId="28" hidden="1">#REF!</definedName>
    <definedName name="BLPH5" localSheetId="29" hidden="1">#REF!</definedName>
    <definedName name="BLPH5" localSheetId="30" hidden="1">#REF!</definedName>
    <definedName name="BLPH5" localSheetId="31" hidden="1">#REF!</definedName>
    <definedName name="BLPH5" localSheetId="38" hidden="1">#REF!</definedName>
    <definedName name="BLPH5" hidden="1">#REF!</definedName>
    <definedName name="BLPH6" localSheetId="3" hidden="1">#REF!</definedName>
    <definedName name="BLPH6" localSheetId="15" hidden="1">#REF!</definedName>
    <definedName name="BLPH6" localSheetId="16" hidden="1">#REF!</definedName>
    <definedName name="BLPH6" localSheetId="34" hidden="1">#REF!</definedName>
    <definedName name="BLPH6" localSheetId="36" hidden="1">#REF!</definedName>
    <definedName name="BLPH6" localSheetId="26" hidden="1">#REF!</definedName>
    <definedName name="BLPH6" localSheetId="28" hidden="1">#REF!</definedName>
    <definedName name="BLPH6" localSheetId="29" hidden="1">#REF!</definedName>
    <definedName name="BLPH6" localSheetId="30" hidden="1">#REF!</definedName>
    <definedName name="BLPH6" localSheetId="31" hidden="1">#REF!</definedName>
    <definedName name="BLPH6" localSheetId="38" hidden="1">#REF!</definedName>
    <definedName name="BLPH6" hidden="1">#REF!</definedName>
    <definedName name="BLPH7" localSheetId="3" hidden="1">[15]Brent_WTI_Dubai!$B$13</definedName>
    <definedName name="BLPH7" localSheetId="15" hidden="1">#REF!</definedName>
    <definedName name="BLPH7" localSheetId="16" hidden="1">#REF!</definedName>
    <definedName name="BLPH7" localSheetId="18" hidden="1">#REF!</definedName>
    <definedName name="BLPH7" localSheetId="19" hidden="1">#REF!</definedName>
    <definedName name="BLPH7" localSheetId="20" hidden="1">#REF!</definedName>
    <definedName name="BLPH7" localSheetId="34" hidden="1">#REF!</definedName>
    <definedName name="BLPH7" localSheetId="36" hidden="1">#REF!</definedName>
    <definedName name="BLPH7" localSheetId="26" hidden="1">#REF!</definedName>
    <definedName name="BLPH7" localSheetId="28" hidden="1">#REF!</definedName>
    <definedName name="BLPH7" localSheetId="29" hidden="1">#REF!</definedName>
    <definedName name="BLPH7" localSheetId="30" hidden="1">#REF!</definedName>
    <definedName name="BLPH7" localSheetId="31" hidden="1">#REF!</definedName>
    <definedName name="BLPH7" localSheetId="38" hidden="1">#REF!</definedName>
    <definedName name="BLPH7" hidden="1">[15]Brent_WTI_Dubai!$B$13</definedName>
    <definedName name="BLPH8" localSheetId="3" hidden="1">[15]Brent_WTI_Dubai!$F$13</definedName>
    <definedName name="BLPH8" localSheetId="15" hidden="1">#REF!</definedName>
    <definedName name="BLPH8" localSheetId="16" hidden="1">#REF!</definedName>
    <definedName name="BLPH8" localSheetId="18" hidden="1">#REF!</definedName>
    <definedName name="BLPH8" localSheetId="19" hidden="1">#REF!</definedName>
    <definedName name="BLPH8" localSheetId="20" hidden="1">#REF!</definedName>
    <definedName name="BLPH8" localSheetId="34" hidden="1">#REF!</definedName>
    <definedName name="BLPH8" localSheetId="36" hidden="1">#REF!</definedName>
    <definedName name="BLPH8" localSheetId="26" hidden="1">#REF!</definedName>
    <definedName name="BLPH8" localSheetId="28" hidden="1">#REF!</definedName>
    <definedName name="BLPH8" localSheetId="29" hidden="1">#REF!</definedName>
    <definedName name="BLPH8" localSheetId="30" hidden="1">#REF!</definedName>
    <definedName name="BLPH8" localSheetId="31" hidden="1">#REF!</definedName>
    <definedName name="BLPH8" localSheetId="38" hidden="1">#REF!</definedName>
    <definedName name="BLPH8" hidden="1">[15]Brent_WTI_Dubai!$F$13</definedName>
    <definedName name="BLPH9" localSheetId="3" hidden="1">[15]Brent_WTI_Dubai!$J$13</definedName>
    <definedName name="BLPH9" localSheetId="15" hidden="1">#REF!</definedName>
    <definedName name="BLPH9" localSheetId="16" hidden="1">#REF!</definedName>
    <definedName name="BLPH9" localSheetId="18" hidden="1">#REF!</definedName>
    <definedName name="BLPH9" localSheetId="19" hidden="1">#REF!</definedName>
    <definedName name="BLPH9" localSheetId="20" hidden="1">#REF!</definedName>
    <definedName name="BLPH9" localSheetId="34" hidden="1">#REF!</definedName>
    <definedName name="BLPH9" localSheetId="36" hidden="1">#REF!</definedName>
    <definedName name="BLPH9" localSheetId="26" hidden="1">#REF!</definedName>
    <definedName name="BLPH9" localSheetId="28" hidden="1">#REF!</definedName>
    <definedName name="BLPH9" localSheetId="29" hidden="1">#REF!</definedName>
    <definedName name="BLPH9" localSheetId="30" hidden="1">#REF!</definedName>
    <definedName name="BLPH9" localSheetId="31" hidden="1">#REF!</definedName>
    <definedName name="BLPH9" localSheetId="38" hidden="1">#REF!</definedName>
    <definedName name="BLPH9" hidden="1">[15]Brent_WTI_Dubai!$J$13</definedName>
    <definedName name="BM" localSheetId="18">#REF!</definedName>
    <definedName name="BM" localSheetId="19">#REF!</definedName>
    <definedName name="BM" localSheetId="20">#REF!</definedName>
    <definedName name="BM" localSheetId="36">#REF!</definedName>
    <definedName name="BM" localSheetId="26">#REF!</definedName>
    <definedName name="BM" localSheetId="28">#REF!</definedName>
    <definedName name="BM" localSheetId="29">#REF!</definedName>
    <definedName name="BM" localSheetId="30">#REF!</definedName>
    <definedName name="BM" localSheetId="31">#REF!</definedName>
    <definedName name="BM">#REF!</definedName>
    <definedName name="BMG">[16]Q6!$E$28:$AH$28</definedName>
    <definedName name="BMII">#N/A</definedName>
    <definedName name="BMII_7" localSheetId="6">#REF!</definedName>
    <definedName name="BMII_7" localSheetId="25">#REF!</definedName>
    <definedName name="BMII_7" localSheetId="36">#REF!</definedName>
    <definedName name="BMII_7" localSheetId="26">#REF!</definedName>
    <definedName name="BMII_7" localSheetId="28">#REF!</definedName>
    <definedName name="BMII_7" localSheetId="29">#REF!</definedName>
    <definedName name="BMII_7" localSheetId="30">#REF!</definedName>
    <definedName name="BMII_7" localSheetId="31">#REF!</definedName>
    <definedName name="BMII_7">#REF!</definedName>
    <definedName name="BMIIB">#N/A</definedName>
    <definedName name="BMIIG">#N/A</definedName>
    <definedName name="BMS" localSheetId="6">#REF!</definedName>
    <definedName name="BMS" localSheetId="25">#REF!</definedName>
    <definedName name="BMS" localSheetId="36">#REF!</definedName>
    <definedName name="BMS" localSheetId="26">#REF!</definedName>
    <definedName name="BMS" localSheetId="28">#REF!</definedName>
    <definedName name="BMS" localSheetId="29">#REF!</definedName>
    <definedName name="BMS" localSheetId="30">#REF!</definedName>
    <definedName name="BMS" localSheetId="31">#REF!</definedName>
    <definedName name="BMS">#REF!</definedName>
    <definedName name="Bolivia" localSheetId="18">#REF!</definedName>
    <definedName name="Bolivia" localSheetId="19">#REF!</definedName>
    <definedName name="Bolivia" localSheetId="20">#REF!</definedName>
    <definedName name="Bolivia">#REF!</definedName>
    <definedName name="booleansC">[14]CSVexport!$X$9:$X$10</definedName>
    <definedName name="booleansW">[14]WordCopy!$Z$15:$Z$16</definedName>
    <definedName name="BOP">#N/A</definedName>
    <definedName name="BOPUSD" localSheetId="6">#REF!</definedName>
    <definedName name="BOPUSD" localSheetId="25">#REF!</definedName>
    <definedName name="BOPUSD" localSheetId="36">#REF!</definedName>
    <definedName name="BOPUSD" localSheetId="26">#REF!</definedName>
    <definedName name="BOPUSD" localSheetId="28">#REF!</definedName>
    <definedName name="BOPUSD" localSheetId="29">#REF!</definedName>
    <definedName name="BOPUSD" localSheetId="30">#REF!</definedName>
    <definedName name="BOPUSD" localSheetId="31">#REF!</definedName>
    <definedName name="BOPUSD">#REF!</definedName>
    <definedName name="BRASS" localSheetId="36">#REF!</definedName>
    <definedName name="BRASS" localSheetId="26">#REF!</definedName>
    <definedName name="BRASS" localSheetId="28">#REF!</definedName>
    <definedName name="BRASS" localSheetId="29">#REF!</definedName>
    <definedName name="BRASS" localSheetId="30">#REF!</definedName>
    <definedName name="BRASS" localSheetId="31">#REF!</definedName>
    <definedName name="BRASS">#REF!</definedName>
    <definedName name="BRASS_1" localSheetId="36">#REF!</definedName>
    <definedName name="BRASS_1" localSheetId="26">#REF!</definedName>
    <definedName name="BRASS_1" localSheetId="28">#REF!</definedName>
    <definedName name="BRASS_1" localSheetId="29">#REF!</definedName>
    <definedName name="BRASS_1" localSheetId="30">#REF!</definedName>
    <definedName name="BRASS_1" localSheetId="31">#REF!</definedName>
    <definedName name="BRASS_1">#REF!</definedName>
    <definedName name="BRASS_6" localSheetId="36">#REF!</definedName>
    <definedName name="BRASS_6" localSheetId="26">#REF!</definedName>
    <definedName name="BRASS_6" localSheetId="28">#REF!</definedName>
    <definedName name="BRASS_6" localSheetId="29">#REF!</definedName>
    <definedName name="BRASS_6" localSheetId="30">#REF!</definedName>
    <definedName name="BRASS_6" localSheetId="31">#REF!</definedName>
    <definedName name="BRASS_6">#REF!</definedName>
    <definedName name="Brazil">#REF!</definedName>
    <definedName name="BTR" localSheetId="36">#REF!</definedName>
    <definedName name="BTR" localSheetId="26">#REF!</definedName>
    <definedName name="BTR" localSheetId="28">#REF!</definedName>
    <definedName name="BTR" localSheetId="29">#REF!</definedName>
    <definedName name="BTR" localSheetId="30">#REF!</definedName>
    <definedName name="BTR" localSheetId="31">#REF!</definedName>
    <definedName name="BTR">#REF!</definedName>
    <definedName name="BTRG" localSheetId="36">#REF!</definedName>
    <definedName name="BTRG" localSheetId="26">#REF!</definedName>
    <definedName name="BTRG" localSheetId="28">#REF!</definedName>
    <definedName name="BTRG" localSheetId="29">#REF!</definedName>
    <definedName name="BTRG" localSheetId="30">#REF!</definedName>
    <definedName name="BTRG" localSheetId="31">#REF!</definedName>
    <definedName name="BTRG">#REF!</definedName>
    <definedName name="Budget_expenditure">#REF!</definedName>
    <definedName name="Budget_revenue">#REF!</definedName>
    <definedName name="BUND_OBL_S95" localSheetId="36">#REF!</definedName>
    <definedName name="BUND_OBL_S95" localSheetId="26">#REF!</definedName>
    <definedName name="BUND_OBL_S95" localSheetId="28">#REF!</definedName>
    <definedName name="BUND_OBL_S95" localSheetId="29">#REF!</definedName>
    <definedName name="BUND_OBL_S95" localSheetId="30">#REF!</definedName>
    <definedName name="BUND_OBL_S95" localSheetId="31">#REF!</definedName>
    <definedName name="BUND_OBL_S95" localSheetId="38">#REF!</definedName>
    <definedName name="BUND_OBL_S95">#REF!</definedName>
    <definedName name="BX" localSheetId="36">#REF!</definedName>
    <definedName name="BX" localSheetId="26">#REF!</definedName>
    <definedName name="BX" localSheetId="28">#REF!</definedName>
    <definedName name="BX" localSheetId="29">#REF!</definedName>
    <definedName name="BX" localSheetId="30">#REF!</definedName>
    <definedName name="BX" localSheetId="31">#REF!</definedName>
    <definedName name="BX">#REF!</definedName>
    <definedName name="BXG">[16]Q6!$E$26:$AH$26</definedName>
    <definedName name="BXS" localSheetId="6">#REF!</definedName>
    <definedName name="BXS" localSheetId="18">#REF!</definedName>
    <definedName name="BXS" localSheetId="19">#REF!</definedName>
    <definedName name="BXS" localSheetId="20">#REF!</definedName>
    <definedName name="BXS" localSheetId="25">#REF!</definedName>
    <definedName name="BXS" localSheetId="36">#REF!</definedName>
    <definedName name="BXS" localSheetId="26">#REF!</definedName>
    <definedName name="BXS" localSheetId="28">#REF!</definedName>
    <definedName name="BXS" localSheetId="29">#REF!</definedName>
    <definedName name="BXS" localSheetId="30">#REF!</definedName>
    <definedName name="BXS" localSheetId="31">#REF!</definedName>
    <definedName name="BXS">#REF!</definedName>
    <definedName name="calcNGS_NGDP">#N/A</definedName>
    <definedName name="CAPnovo" localSheetId="6">#REF!</definedName>
    <definedName name="CAPnovo" localSheetId="18">#REF!</definedName>
    <definedName name="CAPnovo" localSheetId="19">#REF!</definedName>
    <definedName name="CAPnovo" localSheetId="20">#REF!</definedName>
    <definedName name="CAPnovo" localSheetId="25">#REF!</definedName>
    <definedName name="CAPnovo" localSheetId="26">#REF!</definedName>
    <definedName name="CAPnovo" localSheetId="28">#REF!</definedName>
    <definedName name="CAPnovo" localSheetId="29">#REF!</definedName>
    <definedName name="CAPnovo" localSheetId="30">#REF!</definedName>
    <definedName name="CAPnovo" localSheetId="31">#REF!</definedName>
    <definedName name="CAPnovo">#REF!</definedName>
    <definedName name="cc" localSheetId="8" hidden="1">{"Riqfin97",#N/A,FALSE,"Tran";"Riqfinpro",#N/A,FALSE,"Tran"}</definedName>
    <definedName name="cc" localSheetId="9" hidden="1">{"Riqfin97",#N/A,FALSE,"Tran";"Riqfinpro",#N/A,FALSE,"Tran"}</definedName>
    <definedName name="cc" localSheetId="11" hidden="1">{"Riqfin97",#N/A,FALSE,"Tran";"Riqfinpro",#N/A,FALSE,"Tran"}</definedName>
    <definedName name="cc" localSheetId="12" hidden="1">{"Riqfin97",#N/A,FALSE,"Tran";"Riqfinpro",#N/A,FALSE,"Tran"}</definedName>
    <definedName name="cc" localSheetId="15" hidden="1">{"Riqfin97",#N/A,FALSE,"Tran";"Riqfinpro",#N/A,FALSE,"Tran"}</definedName>
    <definedName name="cc" localSheetId="18" hidden="1">{"Riqfin97",#N/A,FALSE,"Tran";"Riqfinpro",#N/A,FALSE,"Tran"}</definedName>
    <definedName name="cc" localSheetId="19" hidden="1">{"Riqfin97",#N/A,FALSE,"Tran";"Riqfinpro",#N/A,FALSE,"Tran"}</definedName>
    <definedName name="cc" localSheetId="20" hidden="1">{"Riqfin97",#N/A,FALSE,"Tran";"Riqfinpro",#N/A,FALSE,"Tran"}</definedName>
    <definedName name="cc" localSheetId="37" hidden="1">{"Riqfin97",#N/A,FALSE,"Tran";"Riqfinpro",#N/A,FALSE,"Tran"}</definedName>
    <definedName name="cc" hidden="1">{"Riqfin97",#N/A,FALSE,"Tran";"Riqfinpro",#N/A,FALSE,"Tran"}</definedName>
    <definedName name="CCC" localSheetId="6">#REF!</definedName>
    <definedName name="CCC" localSheetId="36">#REF!</definedName>
    <definedName name="CCC" localSheetId="26">#REF!</definedName>
    <definedName name="CCC" localSheetId="28">#REF!</definedName>
    <definedName name="CCC" localSheetId="29">#REF!</definedName>
    <definedName name="CCC" localSheetId="30">#REF!</definedName>
    <definedName name="CCC" localSheetId="31">#REF!</definedName>
    <definedName name="CCC">#REF!</definedName>
    <definedName name="cccode">[17]CountryMeta!$C$5</definedName>
    <definedName name="cccodes">[17]CountryMeta!$C$9:$C$45</definedName>
    <definedName name="CEE_BRO" localSheetId="18">#REF!</definedName>
    <definedName name="CEE_BRO" localSheetId="19">#REF!</definedName>
    <definedName name="CEE_BRO" localSheetId="20">#REF!</definedName>
    <definedName name="CEE_BRO">#REF!</definedName>
    <definedName name="chf" localSheetId="18">OFFSET(#REF!,0,0,COUNT(#REF!),1)</definedName>
    <definedName name="chf" localSheetId="19">OFFSET(#REF!,0,0,COUNT(#REF!),1)</definedName>
    <definedName name="chf" localSheetId="20">OFFSET(#REF!,0,0,COUNT(#REF!),1)</definedName>
    <definedName name="chf">OFFSET(#REF!,0,0,COUNT(#REF!),1)</definedName>
    <definedName name="CHILE" localSheetId="18">#REF!</definedName>
    <definedName name="CHILE" localSheetId="19">#REF!</definedName>
    <definedName name="CHILE" localSheetId="20">#REF!</definedName>
    <definedName name="CHILE">#REF!</definedName>
    <definedName name="CHK" localSheetId="18">#REF!</definedName>
    <definedName name="CHK" localSheetId="19">#REF!</definedName>
    <definedName name="CHK" localSheetId="20">#REF!</definedName>
    <definedName name="CHK">#REF!</definedName>
    <definedName name="CHK5.1" localSheetId="36">#REF!</definedName>
    <definedName name="CHK5.1" localSheetId="26">#REF!</definedName>
    <definedName name="CHK5.1" localSheetId="28">#REF!</definedName>
    <definedName name="CHK5.1" localSheetId="29">#REF!</definedName>
    <definedName name="CHK5.1" localSheetId="30">#REF!</definedName>
    <definedName name="CHK5.1" localSheetId="31">#REF!</definedName>
    <definedName name="CHK5.1">#REF!</definedName>
    <definedName name="cirr" localSheetId="36">#REF!</definedName>
    <definedName name="cirr" localSheetId="26">#REF!</definedName>
    <definedName name="cirr" localSheetId="28">#REF!</definedName>
    <definedName name="cirr" localSheetId="29">#REF!</definedName>
    <definedName name="cirr" localSheetId="30">#REF!</definedName>
    <definedName name="cirr" localSheetId="31">#REF!</definedName>
    <definedName name="cirr">#REF!</definedName>
    <definedName name="cnicename">[17]CountryMeta!$F$5</definedName>
    <definedName name="cntryname">'[18]country name lookup'!$A$1:$B$50</definedName>
    <definedName name="CONCK" localSheetId="18">#REF!</definedName>
    <definedName name="CONCK" localSheetId="19">#REF!</definedName>
    <definedName name="CONCK" localSheetId="20">#REF!</definedName>
    <definedName name="CONCK">#REF!</definedName>
    <definedName name="Cons" localSheetId="18">#REF!</definedName>
    <definedName name="Cons" localSheetId="19">#REF!</definedName>
    <definedName name="Cons" localSheetId="20">#REF!</definedName>
    <definedName name="Cons">#REF!</definedName>
    <definedName name="Consumption_HP" localSheetId="18">#REF!</definedName>
    <definedName name="Consumption_HP" localSheetId="19">#REF!</definedName>
    <definedName name="Consumption_HP" localSheetId="20">#REF!</definedName>
    <definedName name="Consumption_HP">#REF!</definedName>
    <definedName name="copystart" localSheetId="36">#REF!</definedName>
    <definedName name="copystart" localSheetId="26">#REF!</definedName>
    <definedName name="copystart" localSheetId="28">#REF!</definedName>
    <definedName name="copystart" localSheetId="29">#REF!</definedName>
    <definedName name="copystart" localSheetId="30">#REF!</definedName>
    <definedName name="copystart" localSheetId="31">#REF!</definedName>
    <definedName name="copystart">#REF!</definedName>
    <definedName name="Copytodebt" localSheetId="36">'[1]in-out'!#REF!</definedName>
    <definedName name="Copytodebt" localSheetId="26">'[1]in-out'!#REF!</definedName>
    <definedName name="Copytodebt" localSheetId="28">'[1]in-out'!#REF!</definedName>
    <definedName name="Copytodebt" localSheetId="29">'[1]in-out'!#REF!</definedName>
    <definedName name="Copytodebt" localSheetId="30">'[1]in-out'!#REF!</definedName>
    <definedName name="Copytodebt" localSheetId="31">'[1]in-out'!#REF!</definedName>
    <definedName name="Copytodebt">'[1]in-out'!#REF!</definedName>
    <definedName name="COUNT" localSheetId="6">#REF!</definedName>
    <definedName name="COUNT" localSheetId="18">#REF!</definedName>
    <definedName name="COUNT" localSheetId="19">#REF!</definedName>
    <definedName name="COUNT" localSheetId="20">#REF!</definedName>
    <definedName name="COUNT" localSheetId="25">#REF!</definedName>
    <definedName name="COUNT" localSheetId="36">#REF!</definedName>
    <definedName name="COUNT" localSheetId="26">#REF!</definedName>
    <definedName name="COUNT" localSheetId="28">#REF!</definedName>
    <definedName name="COUNT" localSheetId="29">#REF!</definedName>
    <definedName name="COUNT" localSheetId="30">#REF!</definedName>
    <definedName name="COUNT" localSheetId="31">#REF!</definedName>
    <definedName name="COUNT">#REF!</definedName>
    <definedName name="COUNTER" localSheetId="36">#REF!</definedName>
    <definedName name="COUNTER" localSheetId="26">#REF!</definedName>
    <definedName name="COUNTER" localSheetId="28">#REF!</definedName>
    <definedName name="COUNTER" localSheetId="29">#REF!</definedName>
    <definedName name="COUNTER" localSheetId="30">#REF!</definedName>
    <definedName name="COUNTER" localSheetId="31">#REF!</definedName>
    <definedName name="COUNTER">#REF!</definedName>
    <definedName name="CPF" localSheetId="36">#REF!</definedName>
    <definedName name="CPF" localSheetId="26">#REF!</definedName>
    <definedName name="CPF" localSheetId="28">#REF!</definedName>
    <definedName name="CPF" localSheetId="29">#REF!</definedName>
    <definedName name="CPF" localSheetId="30">#REF!</definedName>
    <definedName name="CPF" localSheetId="31">#REF!</definedName>
    <definedName name="CPF">#REF!</definedName>
    <definedName name="CPI_Core" localSheetId="36">#REF!</definedName>
    <definedName name="CPI_Core" localSheetId="26">#REF!</definedName>
    <definedName name="CPI_Core" localSheetId="28">#REF!</definedName>
    <definedName name="CPI_Core" localSheetId="29">#REF!</definedName>
    <definedName name="CPI_Core" localSheetId="30">#REF!</definedName>
    <definedName name="CPI_Core" localSheetId="31">#REF!</definedName>
    <definedName name="CPI_Core">#REF!</definedName>
    <definedName name="CPI_NAT_monthly" localSheetId="36">#REF!</definedName>
    <definedName name="CPI_NAT_monthly" localSheetId="26">#REF!</definedName>
    <definedName name="CPI_NAT_monthly" localSheetId="28">#REF!</definedName>
    <definedName name="CPI_NAT_monthly" localSheetId="29">#REF!</definedName>
    <definedName name="CPI_NAT_monthly" localSheetId="30">#REF!</definedName>
    <definedName name="CPI_NAT_monthly" localSheetId="31">#REF!</definedName>
    <definedName name="CPI_NAT_monthly">#REF!</definedName>
    <definedName name="CurrVintage">[19]Current!$D$66</definedName>
    <definedName name="ć" localSheetId="18">[20]NEFTRANS!#REF!</definedName>
    <definedName name="ć" localSheetId="19">[20]NEFTRANS!#REF!</definedName>
    <definedName name="ć" localSheetId="20">[20]NEFTRANS!#REF!</definedName>
    <definedName name="ć">[20]NEFTRANS!#REF!</definedName>
    <definedName name="d" localSheetId="18">#REF!</definedName>
    <definedName name="d" localSheetId="19">#REF!</definedName>
    <definedName name="d" localSheetId="20">#REF!</definedName>
    <definedName name="d" localSheetId="36">#REF!</definedName>
    <definedName name="d" localSheetId="26">#REF!</definedName>
    <definedName name="d" localSheetId="28">#REF!</definedName>
    <definedName name="d" localSheetId="29">#REF!</definedName>
    <definedName name="d" localSheetId="30">#REF!</definedName>
    <definedName name="d" localSheetId="31">#REF!</definedName>
    <definedName name="d">#REF!</definedName>
    <definedName name="D_B" localSheetId="36">#REF!</definedName>
    <definedName name="D_B" localSheetId="26">#REF!</definedName>
    <definedName name="D_B" localSheetId="28">#REF!</definedName>
    <definedName name="D_B" localSheetId="29">#REF!</definedName>
    <definedName name="D_B" localSheetId="30">#REF!</definedName>
    <definedName name="D_B" localSheetId="31">#REF!</definedName>
    <definedName name="D_B">#REF!</definedName>
    <definedName name="D_G" localSheetId="36">#REF!</definedName>
    <definedName name="D_G" localSheetId="26">#REF!</definedName>
    <definedName name="D_G" localSheetId="28">#REF!</definedName>
    <definedName name="D_G" localSheetId="29">#REF!</definedName>
    <definedName name="D_G" localSheetId="30">#REF!</definedName>
    <definedName name="D_G" localSheetId="31">#REF!</definedName>
    <definedName name="D_G">#REF!</definedName>
    <definedName name="D_Ind" localSheetId="36">#REF!</definedName>
    <definedName name="D_Ind" localSheetId="26">#REF!</definedName>
    <definedName name="D_Ind" localSheetId="28">#REF!</definedName>
    <definedName name="D_Ind" localSheetId="29">#REF!</definedName>
    <definedName name="D_Ind" localSheetId="30">#REF!</definedName>
    <definedName name="D_Ind" localSheetId="31">#REF!</definedName>
    <definedName name="D_Ind">#REF!</definedName>
    <definedName name="D_L" localSheetId="36">#REF!</definedName>
    <definedName name="D_L" localSheetId="26">#REF!</definedName>
    <definedName name="D_L" localSheetId="28">#REF!</definedName>
    <definedName name="D_L" localSheetId="29">#REF!</definedName>
    <definedName name="D_L" localSheetId="30">#REF!</definedName>
    <definedName name="D_L" localSheetId="31">#REF!</definedName>
    <definedName name="D_L">#REF!</definedName>
    <definedName name="D_O" localSheetId="36">#REF!</definedName>
    <definedName name="D_O" localSheetId="26">#REF!</definedName>
    <definedName name="D_O" localSheetId="28">#REF!</definedName>
    <definedName name="D_O" localSheetId="29">#REF!</definedName>
    <definedName name="D_O" localSheetId="30">#REF!</definedName>
    <definedName name="D_O" localSheetId="31">#REF!</definedName>
    <definedName name="D_O">#REF!</definedName>
    <definedName name="D_S" localSheetId="36">#REF!</definedName>
    <definedName name="D_S" localSheetId="26">#REF!</definedName>
    <definedName name="D_S" localSheetId="28">#REF!</definedName>
    <definedName name="D_S" localSheetId="29">#REF!</definedName>
    <definedName name="D_S" localSheetId="30">#REF!</definedName>
    <definedName name="D_S" localSheetId="31">#REF!</definedName>
    <definedName name="D_S">#REF!</definedName>
    <definedName name="D_SRM" localSheetId="36">#REF!</definedName>
    <definedName name="D_SRM" localSheetId="26">#REF!</definedName>
    <definedName name="D_SRM" localSheetId="28">#REF!</definedName>
    <definedName name="D_SRM" localSheetId="29">#REF!</definedName>
    <definedName name="D_SRM" localSheetId="30">#REF!</definedName>
    <definedName name="D_SRM" localSheetId="31">#REF!</definedName>
    <definedName name="D_SRM">#REF!</definedName>
    <definedName name="D_SY" localSheetId="36">#REF!</definedName>
    <definedName name="D_SY" localSheetId="26">#REF!</definedName>
    <definedName name="D_SY" localSheetId="28">#REF!</definedName>
    <definedName name="D_SY" localSheetId="29">#REF!</definedName>
    <definedName name="D_SY" localSheetId="30">#REF!</definedName>
    <definedName name="D_SY" localSheetId="31">#REF!</definedName>
    <definedName name="D_SY">#REF!</definedName>
    <definedName name="da" localSheetId="36">#REF!</definedName>
    <definedName name="da" localSheetId="26">#REF!</definedName>
    <definedName name="da" localSheetId="28">#REF!</definedName>
    <definedName name="da" localSheetId="29">#REF!</definedName>
    <definedName name="da" localSheetId="30">#REF!</definedName>
    <definedName name="da" localSheetId="31">#REF!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e" localSheetId="6">#REF!</definedName>
    <definedName name="date" localSheetId="25">#REF!</definedName>
    <definedName name="date" localSheetId="36">#REF!</definedName>
    <definedName name="date" localSheetId="26">#REF!</definedName>
    <definedName name="date" localSheetId="28">#REF!</definedName>
    <definedName name="date" localSheetId="29">#REF!</definedName>
    <definedName name="date" localSheetId="30">#REF!</definedName>
    <definedName name="date" localSheetId="31">#REF!</definedName>
    <definedName name="date">#REF!</definedName>
    <definedName name="DATES" localSheetId="36">#REF!</definedName>
    <definedName name="DATES" localSheetId="26">#REF!</definedName>
    <definedName name="DATES" localSheetId="28">#REF!</definedName>
    <definedName name="DATES" localSheetId="29">#REF!</definedName>
    <definedName name="DATES" localSheetId="30">#REF!</definedName>
    <definedName name="DATES" localSheetId="31">#REF!</definedName>
    <definedName name="DATES">#REF!</definedName>
    <definedName name="DATES_Q" localSheetId="34">#REF!</definedName>
    <definedName name="DATES_Q" localSheetId="36">#REF!</definedName>
    <definedName name="DATES_Q" localSheetId="26">#REF!</definedName>
    <definedName name="DATES_Q" localSheetId="28">#REF!</definedName>
    <definedName name="DATES_Q" localSheetId="29">#REF!</definedName>
    <definedName name="DATES_Q" localSheetId="30">#REF!</definedName>
    <definedName name="DATES_Q" localSheetId="31">#REF!</definedName>
    <definedName name="DATES_Q" localSheetId="38">#REF!</definedName>
    <definedName name="DATES_Q">#REF!</definedName>
    <definedName name="dates_w">#REF!</definedName>
    <definedName name="Dates1" localSheetId="36">#REF!</definedName>
    <definedName name="Dates1" localSheetId="26">#REF!</definedName>
    <definedName name="Dates1" localSheetId="28">#REF!</definedName>
    <definedName name="Dates1" localSheetId="29">#REF!</definedName>
    <definedName name="Dates1" localSheetId="30">#REF!</definedName>
    <definedName name="Dates1" localSheetId="31">#REF!</definedName>
    <definedName name="Dates1">#REF!</definedName>
    <definedName name="datum_eng" localSheetId="18">OFFSET(#REF!,0,0,COUNTA(#REF!),1)</definedName>
    <definedName name="datum_eng" localSheetId="19">OFFSET(#REF!,0,0,COUNTA(#REF!),1)</definedName>
    <definedName name="datum_eng" localSheetId="20">OFFSET(#REF!,0,0,COUNTA(#REF!),1)</definedName>
    <definedName name="datum_eng">OFFSET(#REF!,0,0,COUNTA(#REF!),1)</definedName>
    <definedName name="datum_hr">OFFSET(#REF!,0,0,COUNTA(#REF!),1)</definedName>
    <definedName name="DB" localSheetId="36">#REF!</definedName>
    <definedName name="DB" localSheetId="26">#REF!</definedName>
    <definedName name="DB" localSheetId="28">#REF!</definedName>
    <definedName name="DB" localSheetId="29">#REF!</definedName>
    <definedName name="DB" localSheetId="30">#REF!</definedName>
    <definedName name="DB" localSheetId="31">#REF!</definedName>
    <definedName name="DB">#REF!</definedName>
    <definedName name="DBproj">#N/A</definedName>
    <definedName name="dd" localSheetId="18">OFFSET(#REF!,0,0,COUNT(#REF!),1)</definedName>
    <definedName name="dd" localSheetId="19">OFFSET(#REF!,0,0,COUNT(#REF!),1)</definedName>
    <definedName name="dd" localSheetId="20">OFFSET(#REF!,0,0,COUNT(#REF!),1)</definedName>
    <definedName name="dd">OFFSET(#REF!,0,0,COUNT(#REF!),1)</definedName>
    <definedName name="ddd" localSheetId="8" hidden="1">{"Riqfin97",#N/A,FALSE,"Tran";"Riqfinpro",#N/A,FALSE,"Tran"}</definedName>
    <definedName name="ddd" localSheetId="9" hidden="1">{"Riqfin97",#N/A,FALSE,"Tran";"Riqfinpro",#N/A,FALSE,"Tran"}</definedName>
    <definedName name="ddd" localSheetId="11" hidden="1">{"Riqfin97",#N/A,FALSE,"Tran";"Riqfinpro",#N/A,FALSE,"Tran"}</definedName>
    <definedName name="ddd" localSheetId="12" hidden="1">{"Riqfin97",#N/A,FALSE,"Tran";"Riqfinpro",#N/A,FALSE,"Tran"}</definedName>
    <definedName name="ddd" localSheetId="15" hidden="1">{"Riqfin97",#N/A,FALSE,"Tran";"Riqfinpro",#N/A,FALSE,"Tran"}</definedName>
    <definedName name="ddd" localSheetId="18" hidden="1">{"Riqfin97",#N/A,FALSE,"Tran";"Riqfinpro",#N/A,FALSE,"Tran"}</definedName>
    <definedName name="ddd" localSheetId="19" hidden="1">{"Riqfin97",#N/A,FALSE,"Tran";"Riqfinpro",#N/A,FALSE,"Tran"}</definedName>
    <definedName name="ddd" localSheetId="20" hidden="1">{"Riqfin97",#N/A,FALSE,"Tran";"Riqfinpro",#N/A,FALSE,"Tran"}</definedName>
    <definedName name="ddd" localSheetId="37" hidden="1">{"Riqfin97",#N/A,FALSE,"Tran";"Riqfinpro",#N/A,FALSE,"Tran"}</definedName>
    <definedName name="ddd" hidden="1">{"Riqfin97",#N/A,FALSE,"Tran";"Riqfinpro",#N/A,FALSE,"Tran"}</definedName>
    <definedName name="DEBRIEF" localSheetId="6">#REF!</definedName>
    <definedName name="DEBRIEF" localSheetId="25">#REF!</definedName>
    <definedName name="DEBRIEF" localSheetId="36">#REF!</definedName>
    <definedName name="DEBRIEF" localSheetId="26">#REF!</definedName>
    <definedName name="DEBRIEF" localSheetId="28">#REF!</definedName>
    <definedName name="DEBRIEF" localSheetId="29">#REF!</definedName>
    <definedName name="DEBRIEF" localSheetId="30">#REF!</definedName>
    <definedName name="DEBRIEF" localSheetId="31">#REF!</definedName>
    <definedName name="DEBRIEF">#REF!</definedName>
    <definedName name="DEBT" localSheetId="36">#REF!</definedName>
    <definedName name="DEBT" localSheetId="26">#REF!</definedName>
    <definedName name="DEBT" localSheetId="28">#REF!</definedName>
    <definedName name="DEBT" localSheetId="29">#REF!</definedName>
    <definedName name="DEBT" localSheetId="30">#REF!</definedName>
    <definedName name="DEBT" localSheetId="31">#REF!</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ficit">'[21]Izbor posla'!$D$17</definedName>
    <definedName name="DEFL" localSheetId="18">#REF!</definedName>
    <definedName name="DEFL" localSheetId="19">#REF!</definedName>
    <definedName name="DEFL" localSheetId="20">#REF!</definedName>
    <definedName name="DEFL" localSheetId="36">#REF!</definedName>
    <definedName name="DEFL" localSheetId="26">#REF!</definedName>
    <definedName name="DEFL" localSheetId="28">#REF!</definedName>
    <definedName name="DEFL" localSheetId="29">#REF!</definedName>
    <definedName name="DEFL" localSheetId="30">#REF!</definedName>
    <definedName name="DEFL" localSheetId="31">#REF!</definedName>
    <definedName name="DEFL">#REF!</definedName>
    <definedName name="DEM" localSheetId="34">#REF!</definedName>
    <definedName name="DEM" localSheetId="36">#REF!</definedName>
    <definedName name="DEM" localSheetId="26">#REF!</definedName>
    <definedName name="DEM" localSheetId="28">#REF!</definedName>
    <definedName name="DEM" localSheetId="29">#REF!</definedName>
    <definedName name="DEM" localSheetId="30">#REF!</definedName>
    <definedName name="DEM" localSheetId="31">#REF!</definedName>
    <definedName name="DEM" localSheetId="38">#REF!</definedName>
    <definedName name="DEM">#REF!</definedName>
    <definedName name="DG" localSheetId="36">#REF!</definedName>
    <definedName name="DG" localSheetId="26">#REF!</definedName>
    <definedName name="DG" localSheetId="28">#REF!</definedName>
    <definedName name="DG" localSheetId="29">#REF!</definedName>
    <definedName name="DG" localSheetId="30">#REF!</definedName>
    <definedName name="DG" localSheetId="31">#REF!</definedName>
    <definedName name="DG">#REF!</definedName>
    <definedName name="DG_S" localSheetId="36">#REF!</definedName>
    <definedName name="DG_S" localSheetId="26">#REF!</definedName>
    <definedName name="DG_S" localSheetId="28">#REF!</definedName>
    <definedName name="DG_S" localSheetId="29">#REF!</definedName>
    <definedName name="DG_S" localSheetId="30">#REF!</definedName>
    <definedName name="DG_S" localSheetId="31">#REF!</definedName>
    <definedName name="DG_S">#REF!</definedName>
    <definedName name="DGproj">#N/A</definedName>
    <definedName name="Discount_IDA">[22]NPV!$B$28</definedName>
    <definedName name="Discount_NC" localSheetId="6">[22]NPV!#REF!</definedName>
    <definedName name="Discount_NC" localSheetId="25">[22]NPV!#REF!</definedName>
    <definedName name="Discount_NC" localSheetId="36">[22]NPV!#REF!</definedName>
    <definedName name="Discount_NC" localSheetId="26">[22]NPV!#REF!</definedName>
    <definedName name="Discount_NC" localSheetId="28">[22]NPV!#REF!</definedName>
    <definedName name="Discount_NC" localSheetId="29">[22]NPV!#REF!</definedName>
    <definedName name="Discount_NC" localSheetId="30">[22]NPV!#REF!</definedName>
    <definedName name="Discount_NC" localSheetId="31">[22]NPV!#REF!</definedName>
    <definedName name="Discount_NC">[22]NPV!#REF!</definedName>
    <definedName name="DiscountRate" localSheetId="6">#REF!</definedName>
    <definedName name="DiscountRate" localSheetId="18">#REF!</definedName>
    <definedName name="DiscountRate" localSheetId="19">#REF!</definedName>
    <definedName name="DiscountRate" localSheetId="20">#REF!</definedName>
    <definedName name="DiscountRate" localSheetId="25">#REF!</definedName>
    <definedName name="DiscountRate" localSheetId="36">#REF!</definedName>
    <definedName name="DiscountRate" localSheetId="26">#REF!</definedName>
    <definedName name="DiscountRate" localSheetId="28">#REF!</definedName>
    <definedName name="DiscountRate" localSheetId="29">#REF!</definedName>
    <definedName name="DiscountRate" localSheetId="30">#REF!</definedName>
    <definedName name="DiscountRate" localSheetId="31">#REF!</definedName>
    <definedName name="DiscountRate">#REF!</definedName>
    <definedName name="DME_Dirty" hidden="1">"False"</definedName>
    <definedName name="DME_LocalFile" hidden="1">"True"</definedName>
    <definedName name="DO" localSheetId="36">#REF!</definedName>
    <definedName name="DO" localSheetId="26">#REF!</definedName>
    <definedName name="DO" localSheetId="28">#REF!</definedName>
    <definedName name="DO" localSheetId="29">#REF!</definedName>
    <definedName name="DO" localSheetId="30">#REF!</definedName>
    <definedName name="DO" localSheetId="31">#REF!</definedName>
    <definedName name="DO">#REF!</definedName>
    <definedName name="Dproj">#N/A</definedName>
    <definedName name="DS" localSheetId="6">#REF!</definedName>
    <definedName name="DS" localSheetId="25">#REF!</definedName>
    <definedName name="DS" localSheetId="36">#REF!</definedName>
    <definedName name="DS" localSheetId="26">#REF!</definedName>
    <definedName name="DS" localSheetId="28">#REF!</definedName>
    <definedName name="DS" localSheetId="29">#REF!</definedName>
    <definedName name="DS" localSheetId="30">#REF!</definedName>
    <definedName name="DS" localSheetId="31">#REF!</definedName>
    <definedName name="DS">#REF!</definedName>
    <definedName name="DSA_Assumptions" localSheetId="36">#REF!</definedName>
    <definedName name="DSA_Assumptions" localSheetId="26">#REF!</definedName>
    <definedName name="DSA_Assumptions" localSheetId="28">#REF!</definedName>
    <definedName name="DSA_Assumptions" localSheetId="29">#REF!</definedName>
    <definedName name="DSA_Assumptions" localSheetId="30">#REF!</definedName>
    <definedName name="DSA_Assumptions" localSheetId="31">#REF!</definedName>
    <definedName name="DSA_Assumptions">#REF!</definedName>
    <definedName name="DSD">#N/A</definedName>
    <definedName name="DSD_S">#N/A</definedName>
    <definedName name="DSDB">#N/A</definedName>
    <definedName name="DSDG">#N/A</definedName>
    <definedName name="DSI" localSheetId="6">#REF!</definedName>
    <definedName name="DSI" localSheetId="25">#REF!</definedName>
    <definedName name="DSI" localSheetId="36">#REF!</definedName>
    <definedName name="DSI" localSheetId="26">#REF!</definedName>
    <definedName name="DSI" localSheetId="28">#REF!</definedName>
    <definedName name="DSI" localSheetId="29">#REF!</definedName>
    <definedName name="DSI" localSheetId="30">#REF!</definedName>
    <definedName name="DSI" localSheetId="31">#REF!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6">#REF!</definedName>
    <definedName name="DSP" localSheetId="25">#REF!</definedName>
    <definedName name="DSP" localSheetId="36">#REF!</definedName>
    <definedName name="DSP" localSheetId="26">#REF!</definedName>
    <definedName name="DSP" localSheetId="28">#REF!</definedName>
    <definedName name="DSP" localSheetId="29">#REF!</definedName>
    <definedName name="DSP" localSheetId="30">#REF!</definedName>
    <definedName name="DSP" localSheetId="31">#REF!</definedName>
    <definedName name="DSP">#REF!</definedName>
    <definedName name="DSPBproj">#N/A</definedName>
    <definedName name="DSPG" localSheetId="6">#REF!</definedName>
    <definedName name="DSPG" localSheetId="25">#REF!</definedName>
    <definedName name="DSPG" localSheetId="36">#REF!</definedName>
    <definedName name="DSPG" localSheetId="26">#REF!</definedName>
    <definedName name="DSPG" localSheetId="28">#REF!</definedName>
    <definedName name="DSPG" localSheetId="29">#REF!</definedName>
    <definedName name="DSPG" localSheetId="30">#REF!</definedName>
    <definedName name="DSPG" localSheetId="31">#REF!</definedName>
    <definedName name="DSPG">#REF!</definedName>
    <definedName name="DSPGproj">#N/A</definedName>
    <definedName name="DSPproj">#N/A</definedName>
    <definedName name="DSPSD">#N/A</definedName>
    <definedName name="DSPSDB">#N/A</definedName>
    <definedName name="DSPSDG">#N/A</definedName>
    <definedName name="e" localSheetId="18">#REF!</definedName>
    <definedName name="e" localSheetId="19">#REF!</definedName>
    <definedName name="e" localSheetId="20">#REF!</definedName>
    <definedName name="e">#REF!</definedName>
    <definedName name="EBRD" localSheetId="6">#REF!</definedName>
    <definedName name="EBRD" localSheetId="25">#REF!</definedName>
    <definedName name="EBRD" localSheetId="36">#REF!</definedName>
    <definedName name="EBRD" localSheetId="26">#REF!</definedName>
    <definedName name="EBRD" localSheetId="28">#REF!</definedName>
    <definedName name="EBRD" localSheetId="29">#REF!</definedName>
    <definedName name="EBRD" localSheetId="30">#REF!</definedName>
    <definedName name="EBRD" localSheetId="31">#REF!</definedName>
    <definedName name="EBRD">#REF!</definedName>
    <definedName name="EDNA">#N/A</definedName>
    <definedName name="ee" localSheetId="8" hidden="1">{"Tab1",#N/A,FALSE,"P";"Tab2",#N/A,FALSE,"P"}</definedName>
    <definedName name="ee" localSheetId="9" hidden="1">{"Tab1",#N/A,FALSE,"P";"Tab2",#N/A,FALSE,"P"}</definedName>
    <definedName name="ee" localSheetId="11" hidden="1">{"Tab1",#N/A,FALSE,"P";"Tab2",#N/A,FALSE,"P"}</definedName>
    <definedName name="ee" localSheetId="12" hidden="1">{"Tab1",#N/A,FALSE,"P";"Tab2",#N/A,FALSE,"P"}</definedName>
    <definedName name="ee" localSheetId="15" hidden="1">{"Tab1",#N/A,FALSE,"P";"Tab2",#N/A,FALSE,"P"}</definedName>
    <definedName name="ee" localSheetId="18" hidden="1">{"Tab1",#N/A,FALSE,"P";"Tab2",#N/A,FALSE,"P"}</definedName>
    <definedName name="ee" localSheetId="19" hidden="1">{"Tab1",#N/A,FALSE,"P";"Tab2",#N/A,FALSE,"P"}</definedName>
    <definedName name="ee" localSheetId="20" hidden="1">{"Tab1",#N/A,FALSE,"P";"Tab2",#N/A,FALSE,"P"}</definedName>
    <definedName name="ee" localSheetId="37" hidden="1">{"Tab1",#N/A,FALSE,"P";"Tab2",#N/A,FALSE,"P"}</definedName>
    <definedName name="ee" hidden="1">{"Tab1",#N/A,FALSE,"P";"Tab2",#N/A,FALSE,"P"}</definedName>
    <definedName name="eee" localSheetId="8" hidden="1">{"Tab1",#N/A,FALSE,"P";"Tab2",#N/A,FALSE,"P"}</definedName>
    <definedName name="eee" localSheetId="9" hidden="1">{"Tab1",#N/A,FALSE,"P";"Tab2",#N/A,FALSE,"P"}</definedName>
    <definedName name="eee" localSheetId="11" hidden="1">{"Tab1",#N/A,FALSE,"P";"Tab2",#N/A,FALSE,"P"}</definedName>
    <definedName name="eee" localSheetId="12" hidden="1">{"Tab1",#N/A,FALSE,"P";"Tab2",#N/A,FALSE,"P"}</definedName>
    <definedName name="eee" localSheetId="15" hidden="1">{"Tab1",#N/A,FALSE,"P";"Tab2",#N/A,FALSE,"P"}</definedName>
    <definedName name="eee" localSheetId="18" hidden="1">{"Tab1",#N/A,FALSE,"P";"Tab2",#N/A,FALSE,"P"}</definedName>
    <definedName name="eee" localSheetId="19" hidden="1">{"Tab1",#N/A,FALSE,"P";"Tab2",#N/A,FALSE,"P"}</definedName>
    <definedName name="eee" localSheetId="20" hidden="1">{"Tab1",#N/A,FALSE,"P";"Tab2",#N/A,FALSE,"P"}</definedName>
    <definedName name="eee" localSheetId="37" hidden="1">{"Tab1",#N/A,FALSE,"P";"Tab2",#N/A,FALSE,"P"}</definedName>
    <definedName name="eee" hidden="1">{"Tab1",#N/A,FALSE,"P";"Tab2",#N/A,FALSE,"P"}</definedName>
    <definedName name="Efn_hmb__DB">[23]EFN_HMB_!$A$1:$D$250</definedName>
    <definedName name="Efn_man__DB">[24]EFN_MAN_!$A$1:$D$226</definedName>
    <definedName name="elect" localSheetId="18">#REF!</definedName>
    <definedName name="elect" localSheetId="19">#REF!</definedName>
    <definedName name="elect" localSheetId="20">#REF!</definedName>
    <definedName name="elect">#REF!</definedName>
    <definedName name="EMETEL" localSheetId="18">#REF!</definedName>
    <definedName name="EMETEL" localSheetId="19">#REF!</definedName>
    <definedName name="EMETEL" localSheetId="20">#REF!</definedName>
    <definedName name="EMETEL">#REF!</definedName>
    <definedName name="empty" localSheetId="6">#REF!</definedName>
    <definedName name="empty" localSheetId="25">#REF!</definedName>
    <definedName name="empty" localSheetId="36">#REF!</definedName>
    <definedName name="empty" localSheetId="26">#REF!</definedName>
    <definedName name="empty" localSheetId="28">#REF!</definedName>
    <definedName name="empty" localSheetId="29">#REF!</definedName>
    <definedName name="empty" localSheetId="30">#REF!</definedName>
    <definedName name="empty" localSheetId="31">#REF!</definedName>
    <definedName name="empty">#REF!</definedName>
    <definedName name="ENDA">#N/A</definedName>
    <definedName name="ESAF_QUAR_GDP" localSheetId="6">#REF!</definedName>
    <definedName name="ESAF_QUAR_GDP" localSheetId="25">#REF!</definedName>
    <definedName name="ESAF_QUAR_GDP" localSheetId="36">#REF!</definedName>
    <definedName name="ESAF_QUAR_GDP" localSheetId="26">#REF!</definedName>
    <definedName name="ESAF_QUAR_GDP" localSheetId="28">#REF!</definedName>
    <definedName name="ESAF_QUAR_GDP" localSheetId="29">#REF!</definedName>
    <definedName name="ESAF_QUAR_GDP" localSheetId="30">#REF!</definedName>
    <definedName name="ESAF_QUAR_GDP" localSheetId="31">#REF!</definedName>
    <definedName name="ESAF_QUAR_GDP">#REF!</definedName>
    <definedName name="esafr" localSheetId="36">#REF!</definedName>
    <definedName name="esafr" localSheetId="26">#REF!</definedName>
    <definedName name="esafr" localSheetId="28">#REF!</definedName>
    <definedName name="esafr" localSheetId="29">#REF!</definedName>
    <definedName name="esafr" localSheetId="30">#REF!</definedName>
    <definedName name="esafr" localSheetId="31">#REF!</definedName>
    <definedName name="esafr">#REF!</definedName>
    <definedName name="EUI">#REF!</definedName>
    <definedName name="eur" localSheetId="18">OFFSET(#REF!,0,0,COUNT(#REF!),1)</definedName>
    <definedName name="eur" localSheetId="19">OFFSET(#REF!,0,0,COUNT(#REF!),1)</definedName>
    <definedName name="eur" localSheetId="20">OFFSET(#REF!,0,0,COUNT(#REF!),1)</definedName>
    <definedName name="eur">OFFSET(#REF!,0,0,COUNT(#REF!),1)</definedName>
    <definedName name="EX_2" localSheetId="6">[25]Sheet1!$N$3:$N$11</definedName>
    <definedName name="EX_2">[8]Sheet1!$N$3:$N$11</definedName>
    <definedName name="ExitWRS">[26]Main!$AB$25</definedName>
    <definedName name="exports" localSheetId="18">[27]kons!#REF!</definedName>
    <definedName name="exports" localSheetId="19">[27]kons!#REF!</definedName>
    <definedName name="exports" localSheetId="20">[27]kons!#REF!</definedName>
    <definedName name="exports">[27]kons!#REF!</definedName>
    <definedName name="extractcurcode">[14]XLSextract!$E$6</definedName>
    <definedName name="extractfile">[17]XLSextract!$D$5</definedName>
    <definedName name="F" localSheetId="18">[20]NEFTRANS!#REF!</definedName>
    <definedName name="F" localSheetId="19">[20]NEFTRANS!#REF!</definedName>
    <definedName name="F" localSheetId="20">[20]NEFTRANS!#REF!</definedName>
    <definedName name="F">[20]NEFTRANS!#REF!</definedName>
    <definedName name="ff" localSheetId="8" hidden="1">{"Tab1",#N/A,FALSE,"P";"Tab2",#N/A,FALSE,"P"}</definedName>
    <definedName name="ff" localSheetId="9" hidden="1">{"Tab1",#N/A,FALSE,"P";"Tab2",#N/A,FALSE,"P"}</definedName>
    <definedName name="ff" localSheetId="11" hidden="1">{"Tab1",#N/A,FALSE,"P";"Tab2",#N/A,FALSE,"P"}</definedName>
    <definedName name="ff" localSheetId="12" hidden="1">{"Tab1",#N/A,FALSE,"P";"Tab2",#N/A,FALSE,"P"}</definedName>
    <definedName name="ff" localSheetId="15" hidden="1">{"Tab1",#N/A,FALSE,"P";"Tab2",#N/A,FALSE,"P"}</definedName>
    <definedName name="ff" localSheetId="18" hidden="1">{"Tab1",#N/A,FALSE,"P";"Tab2",#N/A,FALSE,"P"}</definedName>
    <definedName name="ff" localSheetId="19" hidden="1">{"Tab1",#N/A,FALSE,"P";"Tab2",#N/A,FALSE,"P"}</definedName>
    <definedName name="ff" localSheetId="20" hidden="1">{"Tab1",#N/A,FALSE,"P";"Tab2",#N/A,FALSE,"P"}</definedName>
    <definedName name="ff" localSheetId="37" hidden="1">{"Tab1",#N/A,FALSE,"P";"Tab2",#N/A,FALSE,"P"}</definedName>
    <definedName name="ff" hidden="1">{"Tab1",#N/A,FALSE,"P";"Tab2",#N/A,FALSE,"P"}</definedName>
    <definedName name="fff" localSheetId="8" hidden="1">{"Tab1",#N/A,FALSE,"P";"Tab2",#N/A,FALSE,"P"}</definedName>
    <definedName name="fff" localSheetId="9" hidden="1">{"Tab1",#N/A,FALSE,"P";"Tab2",#N/A,FALSE,"P"}</definedName>
    <definedName name="fff" localSheetId="11" hidden="1">{"Tab1",#N/A,FALSE,"P";"Tab2",#N/A,FALSE,"P"}</definedName>
    <definedName name="fff" localSheetId="12" hidden="1">{"Tab1",#N/A,FALSE,"P";"Tab2",#N/A,FALSE,"P"}</definedName>
    <definedName name="fff" localSheetId="15" hidden="1">{"Tab1",#N/A,FALSE,"P";"Tab2",#N/A,FALSE,"P"}</definedName>
    <definedName name="fff" localSheetId="18" hidden="1">{"Tab1",#N/A,FALSE,"P";"Tab2",#N/A,FALSE,"P"}</definedName>
    <definedName name="fff" localSheetId="19" hidden="1">{"Tab1",#N/A,FALSE,"P";"Tab2",#N/A,FALSE,"P"}</definedName>
    <definedName name="fff" localSheetId="20" hidden="1">{"Tab1",#N/A,FALSE,"P";"Tab2",#N/A,FALSE,"P"}</definedName>
    <definedName name="fff" localSheetId="37" hidden="1">{"Tab1",#N/A,FALSE,"P";"Tab2",#N/A,FALSE,"P"}</definedName>
    <definedName name="fff" hidden="1">{"Tab1",#N/A,FALSE,"P";"Tab2",#N/A,FALSE,"P"}</definedName>
    <definedName name="finan" localSheetId="18">#REF!</definedName>
    <definedName name="finan" localSheetId="19">#REF!</definedName>
    <definedName name="finan" localSheetId="20">#REF!</definedName>
    <definedName name="finan">#REF!</definedName>
    <definedName name="finan1" localSheetId="18">#REF!</definedName>
    <definedName name="finan1" localSheetId="19">#REF!</definedName>
    <definedName name="finan1" localSheetId="20">#REF!</definedName>
    <definedName name="finan1">#REF!</definedName>
    <definedName name="Financing" localSheetId="8" hidden="1">{"Tab1",#N/A,FALSE,"P";"Tab2",#N/A,FALSE,"P"}</definedName>
    <definedName name="Financing" localSheetId="9" hidden="1">{"Tab1",#N/A,FALSE,"P";"Tab2",#N/A,FALSE,"P"}</definedName>
    <definedName name="Financing" localSheetId="11" hidden="1">{"Tab1",#N/A,FALSE,"P";"Tab2",#N/A,FALSE,"P"}</definedName>
    <definedName name="Financing" localSheetId="12" hidden="1">{"Tab1",#N/A,FALSE,"P";"Tab2",#N/A,FALSE,"P"}</definedName>
    <definedName name="Financing" localSheetId="15" hidden="1">{"Tab1",#N/A,FALSE,"P";"Tab2",#N/A,FALSE,"P"}</definedName>
    <definedName name="Financing" localSheetId="18" hidden="1">{"Tab1",#N/A,FALSE,"P";"Tab2",#N/A,FALSE,"P"}</definedName>
    <definedName name="Financing" localSheetId="19" hidden="1">{"Tab1",#N/A,FALSE,"P";"Tab2",#N/A,FALSE,"P"}</definedName>
    <definedName name="Financing" localSheetId="20" hidden="1">{"Tab1",#N/A,FALSE,"P";"Tab2",#N/A,FALSE,"P"}</definedName>
    <definedName name="Financing" localSheetId="37" hidden="1">{"Tab1",#N/A,FALSE,"P";"Tab2",#N/A,FALSE,"P"}</definedName>
    <definedName name="Financing" hidden="1">{"Tab1",#N/A,FALSE,"P";"Tab2",#N/A,FALSE,"P"}</definedName>
    <definedName name="Fisc" localSheetId="6">#REF!</definedName>
    <definedName name="Fisc" localSheetId="25">#REF!</definedName>
    <definedName name="Fisc" localSheetId="36">#REF!</definedName>
    <definedName name="Fisc" localSheetId="26">#REF!</definedName>
    <definedName name="Fisc" localSheetId="28">#REF!</definedName>
    <definedName name="Fisc" localSheetId="29">#REF!</definedName>
    <definedName name="Fisc" localSheetId="30">#REF!</definedName>
    <definedName name="Fisc" localSheetId="31">#REF!</definedName>
    <definedName name="Fisc">#REF!</definedName>
    <definedName name="FISUM" localSheetId="18">#REF!</definedName>
    <definedName name="FISUM" localSheetId="19">#REF!</definedName>
    <definedName name="FISUM" localSheetId="20">#REF!</definedName>
    <definedName name="FISUM">#REF!</definedName>
    <definedName name="FLOPEC">#REF!</definedName>
    <definedName name="FODESEC">#REF!</definedName>
    <definedName name="FolderName" localSheetId="36">'[28]Izbor posla'!$B$17</definedName>
    <definedName name="FolderName" localSheetId="38">'[21]Izbor posla'!$B$17</definedName>
    <definedName name="FolderName">'[21]Izbor posla'!$B$17</definedName>
    <definedName name="FP" localSheetId="6">#REF!</definedName>
    <definedName name="FP" localSheetId="18">#REF!</definedName>
    <definedName name="FP" localSheetId="19">#REF!</definedName>
    <definedName name="FP" localSheetId="20">#REF!</definedName>
    <definedName name="FP" localSheetId="25">#REF!</definedName>
    <definedName name="FP" localSheetId="34">#REF!</definedName>
    <definedName name="FP" localSheetId="36">#REF!</definedName>
    <definedName name="FP" localSheetId="26">#REF!</definedName>
    <definedName name="FP" localSheetId="28">#REF!</definedName>
    <definedName name="FP" localSheetId="29">#REF!</definedName>
    <definedName name="FP" localSheetId="30">#REF!</definedName>
    <definedName name="FP" localSheetId="31">#REF!</definedName>
    <definedName name="FP" localSheetId="38">#REF!</definedName>
    <definedName name="FP">#REF!</definedName>
    <definedName name="FRAMENO" localSheetId="36">#REF!</definedName>
    <definedName name="FRAMENO" localSheetId="26">#REF!</definedName>
    <definedName name="FRAMENO" localSheetId="28">#REF!</definedName>
    <definedName name="FRAMENO" localSheetId="29">#REF!</definedName>
    <definedName name="FRAMENO" localSheetId="30">#REF!</definedName>
    <definedName name="FRAMENO" localSheetId="31">#REF!</definedName>
    <definedName name="FRAMENO">#REF!</definedName>
    <definedName name="framework_macro" localSheetId="36">#REF!</definedName>
    <definedName name="framework_macro" localSheetId="26">#REF!</definedName>
    <definedName name="framework_macro" localSheetId="28">#REF!</definedName>
    <definedName name="framework_macro" localSheetId="29">#REF!</definedName>
    <definedName name="framework_macro" localSheetId="30">#REF!</definedName>
    <definedName name="framework_macro" localSheetId="31">#REF!</definedName>
    <definedName name="framework_macro">#REF!</definedName>
    <definedName name="framework_macro_new" localSheetId="36">#REF!</definedName>
    <definedName name="framework_macro_new" localSheetId="26">#REF!</definedName>
    <definedName name="framework_macro_new" localSheetId="28">#REF!</definedName>
    <definedName name="framework_macro_new" localSheetId="29">#REF!</definedName>
    <definedName name="framework_macro_new" localSheetId="30">#REF!</definedName>
    <definedName name="framework_macro_new" localSheetId="31">#REF!</definedName>
    <definedName name="framework_macro_new">#REF!</definedName>
    <definedName name="framework_monetary" localSheetId="36">#REF!</definedName>
    <definedName name="framework_monetary" localSheetId="26">#REF!</definedName>
    <definedName name="framework_monetary" localSheetId="28">#REF!</definedName>
    <definedName name="framework_monetary" localSheetId="29">#REF!</definedName>
    <definedName name="framework_monetary" localSheetId="30">#REF!</definedName>
    <definedName name="framework_monetary" localSheetId="31">#REF!</definedName>
    <definedName name="framework_monetary">#REF!</definedName>
    <definedName name="FRAMEYES" localSheetId="36">#REF!</definedName>
    <definedName name="FRAMEYES" localSheetId="26">#REF!</definedName>
    <definedName name="FRAMEYES" localSheetId="28">#REF!</definedName>
    <definedName name="FRAMEYES" localSheetId="29">#REF!</definedName>
    <definedName name="FRAMEYES" localSheetId="30">#REF!</definedName>
    <definedName name="FRAMEYES" localSheetId="31">#REF!</definedName>
    <definedName name="FRAMEYES">#REF!</definedName>
    <definedName name="g" localSheetId="26">#REF!</definedName>
    <definedName name="g" localSheetId="28">#REF!</definedName>
    <definedName name="g" localSheetId="29">#REF!</definedName>
    <definedName name="g" localSheetId="30">#REF!</definedName>
    <definedName name="g" localSheetId="31">#REF!</definedName>
    <definedName name="g">#REF!</definedName>
    <definedName name="GAP" localSheetId="36">#REF!</definedName>
    <definedName name="GAP" localSheetId="26">#REF!</definedName>
    <definedName name="GAP" localSheetId="28">#REF!</definedName>
    <definedName name="GAP" localSheetId="29">#REF!</definedName>
    <definedName name="GAP" localSheetId="30">#REF!</definedName>
    <definedName name="GAP" localSheetId="31">#REF!</definedName>
    <definedName name="GAP">#REF!</definedName>
    <definedName name="GAPFGFROM" localSheetId="36">#REF!</definedName>
    <definedName name="GAPFGFROM" localSheetId="26">#REF!</definedName>
    <definedName name="GAPFGFROM" localSheetId="28">#REF!</definedName>
    <definedName name="GAPFGFROM" localSheetId="29">#REF!</definedName>
    <definedName name="GAPFGFROM" localSheetId="30">#REF!</definedName>
    <definedName name="GAPFGFROM" localSheetId="31">#REF!</definedName>
    <definedName name="GAPFGFROM">#REF!</definedName>
    <definedName name="GAPFGTO" localSheetId="36">#REF!</definedName>
    <definedName name="GAPFGTO" localSheetId="26">#REF!</definedName>
    <definedName name="GAPFGTO" localSheetId="28">#REF!</definedName>
    <definedName name="GAPFGTO" localSheetId="29">#REF!</definedName>
    <definedName name="GAPFGTO" localSheetId="30">#REF!</definedName>
    <definedName name="GAPFGTO" localSheetId="31">#REF!</definedName>
    <definedName name="GAPFGTO">#REF!</definedName>
    <definedName name="GAPSTFROM" localSheetId="36">#REF!</definedName>
    <definedName name="GAPSTFROM" localSheetId="26">#REF!</definedName>
    <definedName name="GAPSTFROM" localSheetId="28">#REF!</definedName>
    <definedName name="GAPSTFROM" localSheetId="29">#REF!</definedName>
    <definedName name="GAPSTFROM" localSheetId="30">#REF!</definedName>
    <definedName name="GAPSTFROM" localSheetId="31">#REF!</definedName>
    <definedName name="GAPSTFROM">#REF!</definedName>
    <definedName name="GAPSTTO" localSheetId="36">#REF!</definedName>
    <definedName name="GAPSTTO" localSheetId="26">#REF!</definedName>
    <definedName name="GAPSTTO" localSheetId="28">#REF!</definedName>
    <definedName name="GAPSTTO" localSheetId="29">#REF!</definedName>
    <definedName name="GAPSTTO" localSheetId="30">#REF!</definedName>
    <definedName name="GAPSTTO" localSheetId="31">#REF!</definedName>
    <definedName name="GAPSTTO">#REF!</definedName>
    <definedName name="GAPTEST" localSheetId="36">#REF!</definedName>
    <definedName name="GAPTEST" localSheetId="26">#REF!</definedName>
    <definedName name="GAPTEST" localSheetId="28">#REF!</definedName>
    <definedName name="GAPTEST" localSheetId="29">#REF!</definedName>
    <definedName name="GAPTEST" localSheetId="30">#REF!</definedName>
    <definedName name="GAPTEST" localSheetId="31">#REF!</definedName>
    <definedName name="GAPTEST">#REF!</definedName>
    <definedName name="GAPTESTFG" localSheetId="36">#REF!</definedName>
    <definedName name="GAPTESTFG" localSheetId="26">#REF!</definedName>
    <definedName name="GAPTESTFG" localSheetId="28">#REF!</definedName>
    <definedName name="GAPTESTFG" localSheetId="29">#REF!</definedName>
    <definedName name="GAPTESTFG" localSheetId="30">#REF!</definedName>
    <definedName name="GAPTESTFG" localSheetId="31">#REF!</definedName>
    <definedName name="GAPTESTFG">#REF!</definedName>
    <definedName name="GCB_NGDP">#N/A</definedName>
    <definedName name="GGB_NGDP">#N/A</definedName>
    <definedName name="ggg" localSheetId="18">#REF!</definedName>
    <definedName name="ggg" localSheetId="19">#REF!</definedName>
    <definedName name="ggg" localSheetId="20">#REF!</definedName>
    <definedName name="ggg">#REF!</definedName>
    <definedName name="ggggg" localSheetId="18" hidden="1">'[29]J(Priv.Cap)'!#REF!</definedName>
    <definedName name="ggggg" localSheetId="19" hidden="1">'[29]J(Priv.Cap)'!#REF!</definedName>
    <definedName name="ggggg" localSheetId="20" hidden="1">'[29]J(Priv.Cap)'!#REF!</definedName>
    <definedName name="ggggg" hidden="1">'[29]J(Priv.Cap)'!#REF!</definedName>
    <definedName name="goga" localSheetId="6">[25]Sheet1!$M$3:$M$11</definedName>
    <definedName name="goga">[8]Sheet1!$M$3:$M$11</definedName>
    <definedName name="goods_exports" localSheetId="18">#REF!</definedName>
    <definedName name="goods_exports" localSheetId="19">#REF!</definedName>
    <definedName name="goods_exports" localSheetId="20">#REF!</definedName>
    <definedName name="goods_exports">#REF!</definedName>
    <definedName name="goodsexports" localSheetId="18">#REF!</definedName>
    <definedName name="goodsexports" localSheetId="19">#REF!</definedName>
    <definedName name="goodsexports" localSheetId="20">#REF!</definedName>
    <definedName name="goodsexports">#REF!</definedName>
    <definedName name="Grace_IDA">[22]NPV!$B$25</definedName>
    <definedName name="Grace_NC" localSheetId="6">[22]NPV!#REF!</definedName>
    <definedName name="Grace_NC" localSheetId="25">[22]NPV!#REF!</definedName>
    <definedName name="Grace_NC" localSheetId="36">[22]NPV!#REF!</definedName>
    <definedName name="Grace_NC" localSheetId="26">[22]NPV!#REF!</definedName>
    <definedName name="Grace_NC" localSheetId="28">[22]NPV!#REF!</definedName>
    <definedName name="Grace_NC" localSheetId="29">[22]NPV!#REF!</definedName>
    <definedName name="Grace_NC" localSheetId="30">[22]NPV!#REF!</definedName>
    <definedName name="Grace_NC" localSheetId="31">[22]NPV!#REF!</definedName>
    <definedName name="Grace_NC">[22]NPV!#REF!</definedName>
    <definedName name="h">[8]Sheet1!$P$3:$P$11</definedName>
    <definedName name="HEADING" localSheetId="6">#REF!</definedName>
    <definedName name="HEADING" localSheetId="25">#REF!</definedName>
    <definedName name="HEADING" localSheetId="36">#REF!</definedName>
    <definedName name="HEADING" localSheetId="26">#REF!</definedName>
    <definedName name="HEADING" localSheetId="28">#REF!</definedName>
    <definedName name="HEADING" localSheetId="29">#REF!</definedName>
    <definedName name="HEADING" localSheetId="30">#REF!</definedName>
    <definedName name="HEADING" localSheetId="31">#REF!</definedName>
    <definedName name="HEADING">#REF!</definedName>
    <definedName name="hhh" localSheetId="18" hidden="1">'[30]J(Priv.Cap)'!#REF!</definedName>
    <definedName name="hhh" localSheetId="19" hidden="1">'[30]J(Priv.Cap)'!#REF!</definedName>
    <definedName name="hhh" localSheetId="20" hidden="1">'[30]J(Priv.Cap)'!#REF!</definedName>
    <definedName name="hhh" hidden="1">'[30]J(Priv.Cap)'!#REF!</definedName>
    <definedName name="hk" localSheetId="18">OFFSET(#REF!,0,0,1,COUNT(#REF!))</definedName>
    <definedName name="hk" localSheetId="19">OFFSET(#REF!,0,0,1,COUNT(#REF!))</definedName>
    <definedName name="hk" localSheetId="20">OFFSET(#REF!,0,0,1,COUNT(#REF!))</definedName>
    <definedName name="hk">OFFSET(#REF!,0,0,1,COUNT(#REF!))</definedName>
    <definedName name="HRK">OFFSET(#REF!,0,0,COUNT(#REF!),1)</definedName>
    <definedName name="i" localSheetId="18">#REF!</definedName>
    <definedName name="i" localSheetId="19">#REF!</definedName>
    <definedName name="i" localSheetId="20">#REF!</definedName>
    <definedName name="i">#REF!</definedName>
    <definedName name="IDAr" localSheetId="18">#REF!</definedName>
    <definedName name="IDAr" localSheetId="19">#REF!</definedName>
    <definedName name="IDAr" localSheetId="20">#REF!</definedName>
    <definedName name="IDAr" localSheetId="36">#REF!</definedName>
    <definedName name="IDAr" localSheetId="26">#REF!</definedName>
    <definedName name="IDAr" localSheetId="28">#REF!</definedName>
    <definedName name="IDAr" localSheetId="29">#REF!</definedName>
    <definedName name="IDAr" localSheetId="30">#REF!</definedName>
    <definedName name="IDAr" localSheetId="31">#REF!</definedName>
    <definedName name="IDAr">#REF!</definedName>
    <definedName name="IdiNa1" localSheetId="1">[31]!IdiNa1</definedName>
    <definedName name="IdiNa1" localSheetId="3">[31]!IdiNa1</definedName>
    <definedName name="IdiNa1" localSheetId="4">[31]!IdiNa1</definedName>
    <definedName name="IdiNa1" localSheetId="5">[31]!IdiNa1</definedName>
    <definedName name="IdiNa1" localSheetId="8">[31]!IdiNa1</definedName>
    <definedName name="IdiNa1" localSheetId="25">[31]!IdiNa1</definedName>
    <definedName name="IdiNa1" localSheetId="26">[31]!IdiNa1</definedName>
    <definedName name="IdiNa1">[31]!IdiNa1</definedName>
    <definedName name="IdiNa10" localSheetId="1">[31]!IdiNa10</definedName>
    <definedName name="IdiNa10" localSheetId="3">[31]!IdiNa10</definedName>
    <definedName name="IdiNa10" localSheetId="4">[31]!IdiNa10</definedName>
    <definedName name="IdiNa10" localSheetId="5">[31]!IdiNa10</definedName>
    <definedName name="IdiNa10" localSheetId="8">[31]!IdiNa10</definedName>
    <definedName name="IdiNa10" localSheetId="25">[31]!IdiNa10</definedName>
    <definedName name="IdiNa10" localSheetId="26">[31]!IdiNa10</definedName>
    <definedName name="IdiNa10">[31]!IdiNa10</definedName>
    <definedName name="IdiNa11" localSheetId="1">[31]!IdiNa11</definedName>
    <definedName name="IdiNa11" localSheetId="3">[31]!IdiNa11</definedName>
    <definedName name="IdiNa11" localSheetId="4">[31]!IdiNa11</definedName>
    <definedName name="IdiNa11" localSheetId="5">[31]!IdiNa11</definedName>
    <definedName name="IdiNa11" localSheetId="8">[31]!IdiNa11</definedName>
    <definedName name="IdiNa11" localSheetId="25">[31]!IdiNa11</definedName>
    <definedName name="IdiNa11" localSheetId="26">[31]!IdiNa11</definedName>
    <definedName name="IdiNa11">[31]!IdiNa11</definedName>
    <definedName name="IdiNa12" localSheetId="1">[31]!IdiNa12</definedName>
    <definedName name="IdiNa12" localSheetId="3">[31]!IdiNa12</definedName>
    <definedName name="IdiNa12" localSheetId="4">[31]!IdiNa12</definedName>
    <definedName name="IdiNa12" localSheetId="5">[31]!IdiNa12</definedName>
    <definedName name="IdiNa12" localSheetId="8">[31]!IdiNa12</definedName>
    <definedName name="IdiNa12" localSheetId="25">[31]!IdiNa12</definedName>
    <definedName name="IdiNa12" localSheetId="26">[31]!IdiNa12</definedName>
    <definedName name="IdiNa12">[31]!IdiNa12</definedName>
    <definedName name="IdiNa13" localSheetId="1">[31]!IdiNa13</definedName>
    <definedName name="IdiNa13" localSheetId="3">[31]!IdiNa13</definedName>
    <definedName name="IdiNa13" localSheetId="4">[31]!IdiNa13</definedName>
    <definedName name="IdiNa13" localSheetId="5">[31]!IdiNa13</definedName>
    <definedName name="IdiNa13" localSheetId="8">[31]!IdiNa13</definedName>
    <definedName name="IdiNa13" localSheetId="25">[31]!IdiNa13</definedName>
    <definedName name="IdiNa13" localSheetId="26">[31]!IdiNa13</definedName>
    <definedName name="IdiNa13">[31]!IdiNa13</definedName>
    <definedName name="IdiNa14" localSheetId="1">[31]!IdiNa14</definedName>
    <definedName name="IdiNa14" localSheetId="3">[31]!IdiNa14</definedName>
    <definedName name="IdiNa14" localSheetId="4">[31]!IdiNa14</definedName>
    <definedName name="IdiNa14" localSheetId="5">[31]!IdiNa14</definedName>
    <definedName name="IdiNa14" localSheetId="8">[31]!IdiNa14</definedName>
    <definedName name="IdiNa14" localSheetId="25">[31]!IdiNa14</definedName>
    <definedName name="IdiNa14" localSheetId="26">[31]!IdiNa14</definedName>
    <definedName name="IdiNa14">[31]!IdiNa14</definedName>
    <definedName name="IdiNa15" localSheetId="1">[31]!IdiNa15</definedName>
    <definedName name="IdiNa15" localSheetId="3">[31]!IdiNa15</definedName>
    <definedName name="IdiNa15" localSheetId="4">[31]!IdiNa15</definedName>
    <definedName name="IdiNa15" localSheetId="5">[31]!IdiNa15</definedName>
    <definedName name="IdiNa15" localSheetId="8">[31]!IdiNa15</definedName>
    <definedName name="IdiNa15" localSheetId="25">[31]!IdiNa15</definedName>
    <definedName name="IdiNa15" localSheetId="26">[31]!IdiNa15</definedName>
    <definedName name="IdiNa15">[31]!IdiNa15</definedName>
    <definedName name="IdiNa16" localSheetId="1">[31]!IdiNa16</definedName>
    <definedName name="IdiNa16" localSheetId="3">[31]!IdiNa16</definedName>
    <definedName name="IdiNa16" localSheetId="4">[31]!IdiNa16</definedName>
    <definedName name="IdiNa16" localSheetId="5">[31]!IdiNa16</definedName>
    <definedName name="IdiNa16" localSheetId="8">[31]!IdiNa16</definedName>
    <definedName name="IdiNa16" localSheetId="25">[31]!IdiNa16</definedName>
    <definedName name="IdiNa16" localSheetId="26">[31]!IdiNa16</definedName>
    <definedName name="IdiNa16">[31]!IdiNa16</definedName>
    <definedName name="IdiNa17" localSheetId="1">[31]!IdiNa17</definedName>
    <definedName name="IdiNa17" localSheetId="3">[31]!IdiNa17</definedName>
    <definedName name="IdiNa17" localSheetId="4">[31]!IdiNa17</definedName>
    <definedName name="IdiNa17" localSheetId="5">[31]!IdiNa17</definedName>
    <definedName name="IdiNa17" localSheetId="8">[31]!IdiNa17</definedName>
    <definedName name="IdiNa17" localSheetId="25">[31]!IdiNa17</definedName>
    <definedName name="IdiNa17" localSheetId="26">[31]!IdiNa17</definedName>
    <definedName name="IdiNa17">[31]!IdiNa17</definedName>
    <definedName name="IdiNa18" localSheetId="1">[31]!IdiNa18</definedName>
    <definedName name="IdiNa18" localSheetId="3">[31]!IdiNa18</definedName>
    <definedName name="IdiNa18" localSheetId="4">[31]!IdiNa18</definedName>
    <definedName name="IdiNa18" localSheetId="5">[31]!IdiNa18</definedName>
    <definedName name="IdiNa18" localSheetId="8">[31]!IdiNa18</definedName>
    <definedName name="IdiNa18" localSheetId="25">[31]!IdiNa18</definedName>
    <definedName name="IdiNa18" localSheetId="26">[31]!IdiNa18</definedName>
    <definedName name="IdiNa18">[31]!IdiNa18</definedName>
    <definedName name="IdiNa19" localSheetId="1">[31]!IdiNa19</definedName>
    <definedName name="IdiNa19" localSheetId="3">[31]!IdiNa19</definedName>
    <definedName name="IdiNa19" localSheetId="4">[31]!IdiNa19</definedName>
    <definedName name="IdiNa19" localSheetId="5">[31]!IdiNa19</definedName>
    <definedName name="IdiNa19" localSheetId="8">[31]!IdiNa19</definedName>
    <definedName name="IdiNa19" localSheetId="25">[31]!IdiNa19</definedName>
    <definedName name="IdiNa19" localSheetId="26">[31]!IdiNa19</definedName>
    <definedName name="IdiNa19">[31]!IdiNa19</definedName>
    <definedName name="IdiNa2" localSheetId="1">[31]!IdiNa2</definedName>
    <definedName name="IdiNa2" localSheetId="3">[31]!IdiNa2</definedName>
    <definedName name="IdiNa2" localSheetId="4">[31]!IdiNa2</definedName>
    <definedName name="IdiNa2" localSheetId="5">[31]!IdiNa2</definedName>
    <definedName name="IdiNa2" localSheetId="8">[31]!IdiNa2</definedName>
    <definedName name="IdiNa2" localSheetId="25">[31]!IdiNa2</definedName>
    <definedName name="IdiNa2" localSheetId="26">[31]!IdiNa2</definedName>
    <definedName name="IdiNa2">[31]!IdiNa2</definedName>
    <definedName name="IdiNa20" localSheetId="1">[31]!IdiNa20</definedName>
    <definedName name="IdiNa20" localSheetId="3">[31]!IdiNa20</definedName>
    <definedName name="IdiNa20" localSheetId="4">[31]!IdiNa20</definedName>
    <definedName name="IdiNa20" localSheetId="5">[31]!IdiNa20</definedName>
    <definedName name="IdiNa20" localSheetId="8">[31]!IdiNa20</definedName>
    <definedName name="IdiNa20" localSheetId="25">[31]!IdiNa20</definedName>
    <definedName name="IdiNa20" localSheetId="26">[31]!IdiNa20</definedName>
    <definedName name="IdiNa20">[31]!IdiNa20</definedName>
    <definedName name="IdiNa21" localSheetId="1">[31]!IdiNa21</definedName>
    <definedName name="IdiNa21" localSheetId="3">[31]!IdiNa21</definedName>
    <definedName name="IdiNa21" localSheetId="4">[31]!IdiNa21</definedName>
    <definedName name="IdiNa21" localSheetId="5">[31]!IdiNa21</definedName>
    <definedName name="IdiNa21" localSheetId="8">[31]!IdiNa21</definedName>
    <definedName name="IdiNa21" localSheetId="25">[31]!IdiNa21</definedName>
    <definedName name="IdiNa21" localSheetId="26">[31]!IdiNa21</definedName>
    <definedName name="IdiNa21">[31]!IdiNa21</definedName>
    <definedName name="IdiNa22" localSheetId="1">[31]!IdiNa22</definedName>
    <definedName name="IdiNa22" localSheetId="3">[31]!IdiNa22</definedName>
    <definedName name="IdiNa22" localSheetId="4">[31]!IdiNa22</definedName>
    <definedName name="IdiNa22" localSheetId="5">[31]!IdiNa22</definedName>
    <definedName name="IdiNa22" localSheetId="8">[31]!IdiNa22</definedName>
    <definedName name="IdiNa22" localSheetId="25">[31]!IdiNa22</definedName>
    <definedName name="IdiNa22" localSheetId="26">[31]!IdiNa22</definedName>
    <definedName name="IdiNa22">[31]!IdiNa22</definedName>
    <definedName name="IdiNa23" localSheetId="1">[31]!IdiNa23</definedName>
    <definedName name="IdiNa23" localSheetId="3">[31]!IdiNa23</definedName>
    <definedName name="IdiNa23" localSheetId="4">[31]!IdiNa23</definedName>
    <definedName name="IdiNa23" localSheetId="5">[31]!IdiNa23</definedName>
    <definedName name="IdiNa23" localSheetId="8">[31]!IdiNa23</definedName>
    <definedName name="IdiNa23" localSheetId="25">[31]!IdiNa23</definedName>
    <definedName name="IdiNa23" localSheetId="26">[31]!IdiNa23</definedName>
    <definedName name="IdiNa23">[31]!IdiNa23</definedName>
    <definedName name="IdiNa24" localSheetId="1">[31]!IdiNa24</definedName>
    <definedName name="IdiNa24" localSheetId="3">[31]!IdiNa24</definedName>
    <definedName name="IdiNa24" localSheetId="4">[31]!IdiNa24</definedName>
    <definedName name="IdiNa24" localSheetId="5">[31]!IdiNa24</definedName>
    <definedName name="IdiNa24" localSheetId="8">[31]!IdiNa24</definedName>
    <definedName name="IdiNa24" localSheetId="25">[31]!IdiNa24</definedName>
    <definedName name="IdiNa24" localSheetId="26">[31]!IdiNa24</definedName>
    <definedName name="IdiNa24">[31]!IdiNa24</definedName>
    <definedName name="IdiNa25" localSheetId="1">[31]!IdiNa25</definedName>
    <definedName name="IdiNa25" localSheetId="3">[31]!IdiNa25</definedName>
    <definedName name="IdiNa25" localSheetId="4">[31]!IdiNa25</definedName>
    <definedName name="IdiNa25" localSheetId="5">[31]!IdiNa25</definedName>
    <definedName name="IdiNa25" localSheetId="8">[31]!IdiNa25</definedName>
    <definedName name="IdiNa25" localSheetId="25">[31]!IdiNa25</definedName>
    <definedName name="IdiNa25" localSheetId="26">[31]!IdiNa25</definedName>
    <definedName name="IdiNa25">[31]!IdiNa25</definedName>
    <definedName name="IdiNa26" localSheetId="1">[31]!IdiNa26</definedName>
    <definedName name="IdiNa26" localSheetId="3">[31]!IdiNa26</definedName>
    <definedName name="IdiNa26" localSheetId="4">[31]!IdiNa26</definedName>
    <definedName name="IdiNa26" localSheetId="5">[31]!IdiNa26</definedName>
    <definedName name="IdiNa26" localSheetId="8">[31]!IdiNa26</definedName>
    <definedName name="IdiNa26" localSheetId="25">[31]!IdiNa26</definedName>
    <definedName name="IdiNa26" localSheetId="26">[31]!IdiNa26</definedName>
    <definedName name="IdiNa26">[31]!IdiNa26</definedName>
    <definedName name="IdiNa27" localSheetId="1">[31]!IdiNa27</definedName>
    <definedName name="IdiNa27" localSheetId="3">[31]!IdiNa27</definedName>
    <definedName name="IdiNa27" localSheetId="4">[31]!IdiNa27</definedName>
    <definedName name="IdiNa27" localSheetId="5">[31]!IdiNa27</definedName>
    <definedName name="IdiNa27" localSheetId="8">[31]!IdiNa27</definedName>
    <definedName name="IdiNa27" localSheetId="25">[31]!IdiNa27</definedName>
    <definedName name="IdiNa27" localSheetId="26">[31]!IdiNa27</definedName>
    <definedName name="IdiNa27">[31]!IdiNa27</definedName>
    <definedName name="IdiNa28" localSheetId="1">[31]!IdiNa28</definedName>
    <definedName name="IdiNa28" localSheetId="3">[31]!IdiNa28</definedName>
    <definedName name="IdiNa28" localSheetId="4">[31]!IdiNa28</definedName>
    <definedName name="IdiNa28" localSheetId="5">[31]!IdiNa28</definedName>
    <definedName name="IdiNa28" localSheetId="8">[31]!IdiNa28</definedName>
    <definedName name="IdiNa28" localSheetId="25">[31]!IdiNa28</definedName>
    <definedName name="IdiNa28" localSheetId="26">[31]!IdiNa28</definedName>
    <definedName name="IdiNa28">[31]!IdiNa28</definedName>
    <definedName name="IdiNa29" localSheetId="1">[31]!IdiNa29</definedName>
    <definedName name="IdiNa29" localSheetId="3">[31]!IdiNa29</definedName>
    <definedName name="IdiNa29" localSheetId="4">[31]!IdiNa29</definedName>
    <definedName name="IdiNa29" localSheetId="5">[31]!IdiNa29</definedName>
    <definedName name="IdiNa29" localSheetId="8">[31]!IdiNa29</definedName>
    <definedName name="IdiNa29" localSheetId="25">[31]!IdiNa29</definedName>
    <definedName name="IdiNa29" localSheetId="26">[31]!IdiNa29</definedName>
    <definedName name="IdiNa29">[31]!IdiNa29</definedName>
    <definedName name="IdiNa3" localSheetId="1">[31]!IdiNa3</definedName>
    <definedName name="IdiNa3" localSheetId="3">[31]!IdiNa3</definedName>
    <definedName name="IdiNa3" localSheetId="4">[31]!IdiNa3</definedName>
    <definedName name="IdiNa3" localSheetId="5">[31]!IdiNa3</definedName>
    <definedName name="IdiNa3" localSheetId="8">[31]!IdiNa3</definedName>
    <definedName name="IdiNa3" localSheetId="25">[31]!IdiNa3</definedName>
    <definedName name="IdiNa3" localSheetId="26">[31]!IdiNa3</definedName>
    <definedName name="IdiNa3">[31]!IdiNa3</definedName>
    <definedName name="IdiNa30" localSheetId="1">[31]!IdiNa30</definedName>
    <definedName name="IdiNa30" localSheetId="3">[31]!IdiNa30</definedName>
    <definedName name="IdiNa30" localSheetId="4">[31]!IdiNa30</definedName>
    <definedName name="IdiNa30" localSheetId="5">[31]!IdiNa30</definedName>
    <definedName name="IdiNa30" localSheetId="8">[31]!IdiNa30</definedName>
    <definedName name="IdiNa30" localSheetId="25">[31]!IdiNa30</definedName>
    <definedName name="IdiNa30" localSheetId="26">[31]!IdiNa30</definedName>
    <definedName name="IdiNa30">[31]!IdiNa30</definedName>
    <definedName name="IdiNa31" localSheetId="1">[31]!IdiNa31</definedName>
    <definedName name="IdiNa31" localSheetId="3">[31]!IdiNa31</definedName>
    <definedName name="IdiNa31" localSheetId="4">[31]!IdiNa31</definedName>
    <definedName name="IdiNa31" localSheetId="5">[31]!IdiNa31</definedName>
    <definedName name="IdiNa31" localSheetId="8">[31]!IdiNa31</definedName>
    <definedName name="IdiNa31" localSheetId="25">[31]!IdiNa31</definedName>
    <definedName name="IdiNa31" localSheetId="26">[31]!IdiNa31</definedName>
    <definedName name="IdiNa31">[31]!IdiNa31</definedName>
    <definedName name="IdiNa32" localSheetId="1">[31]!IdiNa32</definedName>
    <definedName name="IdiNa32" localSheetId="3">[31]!IdiNa32</definedName>
    <definedName name="IdiNa32" localSheetId="4">[31]!IdiNa32</definedName>
    <definedName name="IdiNa32" localSheetId="5">[31]!IdiNa32</definedName>
    <definedName name="IdiNa32" localSheetId="8">[31]!IdiNa32</definedName>
    <definedName name="IdiNa32" localSheetId="25">[31]!IdiNa32</definedName>
    <definedName name="IdiNa32" localSheetId="26">[31]!IdiNa32</definedName>
    <definedName name="IdiNa32">[31]!IdiNa32</definedName>
    <definedName name="IdiNa33" localSheetId="1">[31]!IdiNa33</definedName>
    <definedName name="IdiNa33" localSheetId="3">[31]!IdiNa33</definedName>
    <definedName name="IdiNa33" localSheetId="4">[31]!IdiNa33</definedName>
    <definedName name="IdiNa33" localSheetId="5">[31]!IdiNa33</definedName>
    <definedName name="IdiNa33" localSheetId="8">[31]!IdiNa33</definedName>
    <definedName name="IdiNa33" localSheetId="25">[31]!IdiNa33</definedName>
    <definedName name="IdiNa33" localSheetId="26">[31]!IdiNa33</definedName>
    <definedName name="IdiNa33">[31]!IdiNa33</definedName>
    <definedName name="IdiNa34" localSheetId="1">[31]!IdiNa34</definedName>
    <definedName name="IdiNa34" localSheetId="3">[31]!IdiNa34</definedName>
    <definedName name="IdiNa34" localSheetId="4">[31]!IdiNa34</definedName>
    <definedName name="IdiNa34" localSheetId="5">[31]!IdiNa34</definedName>
    <definedName name="IdiNa34" localSheetId="8">[31]!IdiNa34</definedName>
    <definedName name="IdiNa34" localSheetId="25">[31]!IdiNa34</definedName>
    <definedName name="IdiNa34" localSheetId="26">[31]!IdiNa34</definedName>
    <definedName name="IdiNa34">[31]!IdiNa34</definedName>
    <definedName name="IdiNa35" localSheetId="1">[31]!IdiNa35</definedName>
    <definedName name="IdiNa35" localSheetId="3">[31]!IdiNa35</definedName>
    <definedName name="IdiNa35" localSheetId="4">[31]!IdiNa35</definedName>
    <definedName name="IdiNa35" localSheetId="5">[31]!IdiNa35</definedName>
    <definedName name="IdiNa35" localSheetId="8">[31]!IdiNa35</definedName>
    <definedName name="IdiNa35" localSheetId="25">[31]!IdiNa35</definedName>
    <definedName name="IdiNa35" localSheetId="26">[31]!IdiNa35</definedName>
    <definedName name="IdiNa35">[31]!IdiNa35</definedName>
    <definedName name="IdiNa4" localSheetId="1">[31]!IdiNa4</definedName>
    <definedName name="IdiNa4" localSheetId="3">[31]!IdiNa4</definedName>
    <definedName name="IdiNa4" localSheetId="4">[31]!IdiNa4</definedName>
    <definedName name="IdiNa4" localSheetId="5">[31]!IdiNa4</definedName>
    <definedName name="IdiNa4" localSheetId="8">[31]!IdiNa4</definedName>
    <definedName name="IdiNa4" localSheetId="25">[31]!IdiNa4</definedName>
    <definedName name="IdiNa4" localSheetId="26">[31]!IdiNa4</definedName>
    <definedName name="IdiNa4">[31]!IdiNa4</definedName>
    <definedName name="IdiNa5" localSheetId="1">[31]!IdiNa5</definedName>
    <definedName name="IdiNa5" localSheetId="3">[31]!IdiNa5</definedName>
    <definedName name="IdiNa5" localSheetId="4">[31]!IdiNa5</definedName>
    <definedName name="IdiNa5" localSheetId="5">[31]!IdiNa5</definedName>
    <definedName name="IdiNa5" localSheetId="8">[31]!IdiNa5</definedName>
    <definedName name="IdiNa5" localSheetId="25">[31]!IdiNa5</definedName>
    <definedName name="IdiNa5" localSheetId="26">[31]!IdiNa5</definedName>
    <definedName name="IdiNa5">[31]!IdiNa5</definedName>
    <definedName name="IdiNa6" localSheetId="1">[31]!IdiNa6</definedName>
    <definedName name="IdiNa6" localSheetId="3">[31]!IdiNa6</definedName>
    <definedName name="IdiNa6" localSheetId="4">[31]!IdiNa6</definedName>
    <definedName name="IdiNa6" localSheetId="5">[31]!IdiNa6</definedName>
    <definedName name="IdiNa6" localSheetId="8">[31]!IdiNa6</definedName>
    <definedName name="IdiNa6" localSheetId="25">[31]!IdiNa6</definedName>
    <definedName name="IdiNa6" localSheetId="26">[31]!IdiNa6</definedName>
    <definedName name="IdiNa6">[31]!IdiNa6</definedName>
    <definedName name="IdiNa7" localSheetId="1">[31]!IdiNa7</definedName>
    <definedName name="IdiNa7" localSheetId="3">[31]!IdiNa7</definedName>
    <definedName name="IdiNa7" localSheetId="4">[31]!IdiNa7</definedName>
    <definedName name="IdiNa7" localSheetId="5">[31]!IdiNa7</definedName>
    <definedName name="IdiNa7" localSheetId="8">[31]!IdiNa7</definedName>
    <definedName name="IdiNa7" localSheetId="25">[31]!IdiNa7</definedName>
    <definedName name="IdiNa7" localSheetId="26">[31]!IdiNa7</definedName>
    <definedName name="IdiNa7">[31]!IdiNa7</definedName>
    <definedName name="IdiNa8" localSheetId="1">[31]!IdiNa8</definedName>
    <definedName name="IdiNa8" localSheetId="3">[31]!IdiNa8</definedName>
    <definedName name="IdiNa8" localSheetId="4">[31]!IdiNa8</definedName>
    <definedName name="IdiNa8" localSheetId="5">[31]!IdiNa8</definedName>
    <definedName name="IdiNa8" localSheetId="8">[31]!IdiNa8</definedName>
    <definedName name="IdiNa8" localSheetId="25">[31]!IdiNa8</definedName>
    <definedName name="IdiNa8" localSheetId="26">[31]!IdiNa8</definedName>
    <definedName name="IdiNa8">[31]!IdiNa8</definedName>
    <definedName name="IdiNa9" localSheetId="1">[31]!IdiNa9</definedName>
    <definedName name="IdiNa9" localSheetId="3">[31]!IdiNa9</definedName>
    <definedName name="IdiNa9" localSheetId="4">[31]!IdiNa9</definedName>
    <definedName name="IdiNa9" localSheetId="5">[31]!IdiNa9</definedName>
    <definedName name="IdiNa9" localSheetId="8">[31]!IdiNa9</definedName>
    <definedName name="IdiNa9" localSheetId="25">[31]!IdiNa9</definedName>
    <definedName name="IdiNa9" localSheetId="26">[31]!IdiNa9</definedName>
    <definedName name="IdiNa9">[31]!IdiNa9</definedName>
    <definedName name="IESS" localSheetId="18">#REF!</definedName>
    <definedName name="IESS" localSheetId="19">#REF!</definedName>
    <definedName name="IESS" localSheetId="20">#REF!</definedName>
    <definedName name="IESS">#REF!</definedName>
    <definedName name="ii" localSheetId="8" hidden="1">{"Tab1",#N/A,FALSE,"P";"Tab2",#N/A,FALSE,"P"}</definedName>
    <definedName name="ii" localSheetId="9" hidden="1">{"Tab1",#N/A,FALSE,"P";"Tab2",#N/A,FALSE,"P"}</definedName>
    <definedName name="ii" localSheetId="11" hidden="1">{"Tab1",#N/A,FALSE,"P";"Tab2",#N/A,FALSE,"P"}</definedName>
    <definedName name="ii" localSheetId="12" hidden="1">{"Tab1",#N/A,FALSE,"P";"Tab2",#N/A,FALSE,"P"}</definedName>
    <definedName name="ii" localSheetId="15" hidden="1">{"Tab1",#N/A,FALSE,"P";"Tab2",#N/A,FALSE,"P"}</definedName>
    <definedName name="ii" localSheetId="18" hidden="1">{"Tab1",#N/A,FALSE,"P";"Tab2",#N/A,FALSE,"P"}</definedName>
    <definedName name="ii" localSheetId="19" hidden="1">{"Tab1",#N/A,FALSE,"P";"Tab2",#N/A,FALSE,"P"}</definedName>
    <definedName name="ii" localSheetId="20" hidden="1">{"Tab1",#N/A,FALSE,"P";"Tab2",#N/A,FALSE,"P"}</definedName>
    <definedName name="ii" localSheetId="37" hidden="1">{"Tab1",#N/A,FALSE,"P";"Tab2",#N/A,FALSE,"P"}</definedName>
    <definedName name="ii" hidden="1">{"Tab1",#N/A,FALSE,"P";"Tab2",#N/A,FALSE,"P"}</definedName>
    <definedName name="IM" localSheetId="36">#REF!</definedName>
    <definedName name="IM" localSheetId="26">#REF!</definedName>
    <definedName name="IM" localSheetId="28">#REF!</definedName>
    <definedName name="IM" localSheetId="29">#REF!</definedName>
    <definedName name="IM" localSheetId="30">#REF!</definedName>
    <definedName name="IM" localSheetId="31">#REF!</definedName>
    <definedName name="IM">#REF!</definedName>
    <definedName name="ima" localSheetId="18">#REF!</definedName>
    <definedName name="ima" localSheetId="19">#REF!</definedName>
    <definedName name="ima" localSheetId="20">#REF!</definedName>
    <definedName name="ima">#REF!</definedName>
    <definedName name="IMF" localSheetId="36">#REF!</definedName>
    <definedName name="IMF" localSheetId="26">#REF!</definedName>
    <definedName name="IMF" localSheetId="28">#REF!</definedName>
    <definedName name="IMF" localSheetId="29">#REF!</definedName>
    <definedName name="IMF" localSheetId="30">#REF!</definedName>
    <definedName name="IMF" localSheetId="31">#REF!</definedName>
    <definedName name="IMF">#REF!</definedName>
    <definedName name="in" localSheetId="6">[11]Sheet1!$M$3:$M$11</definedName>
    <definedName name="in" localSheetId="36">[11]Sheet1!$M$3:$M$11</definedName>
    <definedName name="in" localSheetId="38">[12]Sheet1!$M$3:$M$11</definedName>
    <definedName name="in">[8]Sheet1!$M$3:$M$11</definedName>
    <definedName name="ind" localSheetId="18">#REF!</definedName>
    <definedName name="ind" localSheetId="19">#REF!</definedName>
    <definedName name="ind" localSheetId="20">#REF!</definedName>
    <definedName name="ind">#REF!</definedName>
    <definedName name="INECEL" localSheetId="18">#REF!</definedName>
    <definedName name="INECEL" localSheetId="19">#REF!</definedName>
    <definedName name="INECEL" localSheetId="20">#REF!</definedName>
    <definedName name="INECEL">#REF!</definedName>
    <definedName name="INPUT_2" localSheetId="6">[9]Input!#REF!</definedName>
    <definedName name="INPUT_2" localSheetId="18">[9]Input!#REF!</definedName>
    <definedName name="INPUT_2" localSheetId="19">[9]Input!#REF!</definedName>
    <definedName name="INPUT_2" localSheetId="20">[9]Input!#REF!</definedName>
    <definedName name="INPUT_2" localSheetId="25">[9]Input!#REF!</definedName>
    <definedName name="INPUT_2" localSheetId="36">[9]Input!#REF!</definedName>
    <definedName name="INPUT_2" localSheetId="26">[9]Input!#REF!</definedName>
    <definedName name="INPUT_2" localSheetId="28">[9]Input!#REF!</definedName>
    <definedName name="INPUT_2" localSheetId="29">[9]Input!#REF!</definedName>
    <definedName name="INPUT_2" localSheetId="30">[9]Input!#REF!</definedName>
    <definedName name="INPUT_2" localSheetId="31">[9]Input!#REF!</definedName>
    <definedName name="INPUT_2">[9]Input!#REF!</definedName>
    <definedName name="INPUT_4" localSheetId="6">[9]Input!#REF!</definedName>
    <definedName name="INPUT_4" localSheetId="18">[9]Input!#REF!</definedName>
    <definedName name="INPUT_4" localSheetId="19">[9]Input!#REF!</definedName>
    <definedName name="INPUT_4" localSheetId="20">[9]Input!#REF!</definedName>
    <definedName name="INPUT_4" localSheetId="36">[9]Input!#REF!</definedName>
    <definedName name="INPUT_4" localSheetId="26">[9]Input!#REF!</definedName>
    <definedName name="INPUT_4" localSheetId="28">[9]Input!#REF!</definedName>
    <definedName name="INPUT_4" localSheetId="29">[9]Input!#REF!</definedName>
    <definedName name="INPUT_4" localSheetId="30">[9]Input!#REF!</definedName>
    <definedName name="INPUT_4" localSheetId="31">[9]Input!#REF!</definedName>
    <definedName name="INPUT_4">[9]Input!#REF!</definedName>
    <definedName name="Interest_IDA">[22]NPV!$B$27</definedName>
    <definedName name="Interest_NC" localSheetId="6">[22]NPV!#REF!</definedName>
    <definedName name="Interest_NC" localSheetId="25">[22]NPV!#REF!</definedName>
    <definedName name="Interest_NC" localSheetId="36">[22]NPV!#REF!</definedName>
    <definedName name="Interest_NC" localSheetId="26">[22]NPV!#REF!</definedName>
    <definedName name="Interest_NC" localSheetId="28">[22]NPV!#REF!</definedName>
    <definedName name="Interest_NC" localSheetId="29">[22]NPV!#REF!</definedName>
    <definedName name="Interest_NC" localSheetId="30">[22]NPV!#REF!</definedName>
    <definedName name="Interest_NC" localSheetId="31">[22]NPV!#REF!</definedName>
    <definedName name="Interest_NC">[22]NPV!#REF!</definedName>
    <definedName name="InterestRate" localSheetId="6">#REF!</definedName>
    <definedName name="InterestRate" localSheetId="18">#REF!</definedName>
    <definedName name="InterestRate" localSheetId="19">#REF!</definedName>
    <definedName name="InterestRate" localSheetId="20">#REF!</definedName>
    <definedName name="InterestRate" localSheetId="25">#REF!</definedName>
    <definedName name="InterestRate" localSheetId="36">#REF!</definedName>
    <definedName name="InterestRate" localSheetId="26">#REF!</definedName>
    <definedName name="InterestRate" localSheetId="28">#REF!</definedName>
    <definedName name="InterestRate" localSheetId="29">#REF!</definedName>
    <definedName name="InterestRate" localSheetId="30">#REF!</definedName>
    <definedName name="InterestRate" localSheetId="31">#REF!</definedName>
    <definedName name="InterestRate">#REF!</definedName>
    <definedName name="iopiop" localSheetId="18">#REF!</definedName>
    <definedName name="iopiop" localSheetId="19">#REF!</definedName>
    <definedName name="iopiop" localSheetId="20">#REF!</definedName>
    <definedName name="iopiop">#REF!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"09/29/2015 08:06:42"</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Titles" localSheetId="9">#REF!,#REF!</definedName>
    <definedName name="_xlnm.Print_Titles" localSheetId="11">#REF!,#REF!</definedName>
    <definedName name="_xlnm.Print_Titles" localSheetId="12">#REF!,#REF!</definedName>
    <definedName name="_xlnm.Print_Titles" localSheetId="25">#REF!,#REF!</definedName>
    <definedName name="_xlnm.Print_Titles" localSheetId="36">#REF!,#REF!</definedName>
    <definedName name="_xlnm.Print_Titles" localSheetId="26">#REF!,#REF!</definedName>
    <definedName name="_xlnm.Print_Titles" localSheetId="28">#REF!,#REF!</definedName>
    <definedName name="_xlnm.Print_Titles" localSheetId="29">#REF!,#REF!</definedName>
    <definedName name="_xlnm.Print_Titles" localSheetId="30">#REF!,#REF!</definedName>
    <definedName name="_xlnm.Print_Titles" localSheetId="31">#REF!,#REF!</definedName>
    <definedName name="_xlnm.Print_Titles">#REF!,#REF!</definedName>
    <definedName name="ITL" localSheetId="6">#REF!</definedName>
    <definedName name="ITL" localSheetId="18">#REF!</definedName>
    <definedName name="ITL" localSheetId="19">#REF!</definedName>
    <definedName name="ITL" localSheetId="20">#REF!</definedName>
    <definedName name="ITL" localSheetId="25">#REF!</definedName>
    <definedName name="ITL" localSheetId="34">#REF!</definedName>
    <definedName name="ITL" localSheetId="36">#REF!</definedName>
    <definedName name="ITL" localSheetId="26">#REF!</definedName>
    <definedName name="ITL" localSheetId="28">#REF!</definedName>
    <definedName name="ITL" localSheetId="29">#REF!</definedName>
    <definedName name="ITL" localSheetId="30">#REF!</definedName>
    <definedName name="ITL" localSheetId="31">#REF!</definedName>
    <definedName name="ITL" localSheetId="38">#REF!</definedName>
    <definedName name="ITL">#REF!</definedName>
    <definedName name="Jezici">[32]jezici!$A$1:$A$2</definedName>
    <definedName name="jj" localSheetId="8" hidden="1">{"Riqfin97",#N/A,FALSE,"Tran";"Riqfinpro",#N/A,FALSE,"Tran"}</definedName>
    <definedName name="jj" localSheetId="9" hidden="1">{"Riqfin97",#N/A,FALSE,"Tran";"Riqfinpro",#N/A,FALSE,"Tran"}</definedName>
    <definedName name="jj" localSheetId="11" hidden="1">{"Riqfin97",#N/A,FALSE,"Tran";"Riqfinpro",#N/A,FALSE,"Tran"}</definedName>
    <definedName name="jj" localSheetId="12" hidden="1">{"Riqfin97",#N/A,FALSE,"Tran";"Riqfinpro",#N/A,FALSE,"Tran"}</definedName>
    <definedName name="jj" localSheetId="15" hidden="1">{"Riqfin97",#N/A,FALSE,"Tran";"Riqfinpro",#N/A,FALSE,"Tran"}</definedName>
    <definedName name="jj" localSheetId="18" hidden="1">{"Riqfin97",#N/A,FALSE,"Tran";"Riqfinpro",#N/A,FALSE,"Tran"}</definedName>
    <definedName name="jj" localSheetId="19" hidden="1">{"Riqfin97",#N/A,FALSE,"Tran";"Riqfinpro",#N/A,FALSE,"Tran"}</definedName>
    <definedName name="jj" localSheetId="20" hidden="1">{"Riqfin97",#N/A,FALSE,"Tran";"Riqfinpro",#N/A,FALSE,"Tran"}</definedName>
    <definedName name="jj" localSheetId="37" hidden="1">{"Riqfin97",#N/A,FALSE,"Tran";"Riqfinpro",#N/A,FALSE,"Tran"}</definedName>
    <definedName name="jj" hidden="1">{"Riqfin97",#N/A,FALSE,"Tran";"Riqfinpro",#N/A,FALSE,"Tran"}</definedName>
    <definedName name="jjj" hidden="1">[33]M!#REF!</definedName>
    <definedName name="jjjjjj" hidden="1">'[29]J(Priv.Cap)'!#REF!</definedName>
    <definedName name="K">[34]NEFTRANS!#REF!</definedName>
    <definedName name="kajgod" localSheetId="18">#REF!</definedName>
    <definedName name="kajgod" localSheetId="19">#REF!</definedName>
    <definedName name="kajgod" localSheetId="20">#REF!</definedName>
    <definedName name="kajgod" localSheetId="34">#REF!</definedName>
    <definedName name="kajgod" localSheetId="36">#REF!</definedName>
    <definedName name="kajgod" localSheetId="26">#REF!</definedName>
    <definedName name="kajgod" localSheetId="28">#REF!</definedName>
    <definedName name="kajgod" localSheetId="29">#REF!</definedName>
    <definedName name="kajgod" localSheetId="30">#REF!</definedName>
    <definedName name="kajgod" localSheetId="31">#REF!</definedName>
    <definedName name="kajgod" localSheetId="38">#REF!</definedName>
    <definedName name="kajgod">#REF!</definedName>
    <definedName name="kajgod2" localSheetId="26">#REF!</definedName>
    <definedName name="kajgod2" localSheetId="28">#REF!</definedName>
    <definedName name="kajgod2" localSheetId="29">#REF!</definedName>
    <definedName name="kajgod2" localSheetId="30">#REF!</definedName>
    <definedName name="kajgod2" localSheetId="31">#REF!</definedName>
    <definedName name="kajgod2">#REF!</definedName>
    <definedName name="KBB">[35]kons!#REF!</definedName>
    <definedName name="KBB_sazeta" localSheetId="18">[27]kons!#REF!</definedName>
    <definedName name="KBB_sazeta" localSheetId="19">[27]kons!#REF!</definedName>
    <definedName name="KBB_sazeta" localSheetId="20">[27]kons!#REF!</definedName>
    <definedName name="KBB_sazeta" localSheetId="34">[36]kons!#REF!</definedName>
    <definedName name="KBB_sazeta" localSheetId="36">[36]kons!#REF!</definedName>
    <definedName name="KBB_sazeta" localSheetId="26">[36]kons!#REF!</definedName>
    <definedName name="KBB_sazeta" localSheetId="28">[36]kons!#REF!</definedName>
    <definedName name="KBB_sazeta" localSheetId="29">[36]kons!#REF!</definedName>
    <definedName name="KBB_sazeta" localSheetId="30">[36]kons!#REF!</definedName>
    <definedName name="KBB_sazeta" localSheetId="31">[36]kons!#REF!</definedName>
    <definedName name="KBB_sazeta" localSheetId="38">[27]kons!#REF!</definedName>
    <definedName name="KBB_sazeta">[35]kons!#REF!</definedName>
    <definedName name="kd" localSheetId="18">OFFSET(#REF!,0,0,COUNT(#REF!),1)</definedName>
    <definedName name="kd" localSheetId="19">OFFSET(#REF!,0,0,COUNT(#REF!),1)</definedName>
    <definedName name="kd" localSheetId="20">OFFSET(#REF!,0,0,COUNT(#REF!),1)</definedName>
    <definedName name="kd">OFFSET(#REF!,0,0,COUNT(#REF!),1)</definedName>
    <definedName name="kk" localSheetId="8" hidden="1">{"Tab1",#N/A,FALSE,"P";"Tab2",#N/A,FALSE,"P"}</definedName>
    <definedName name="kk" localSheetId="9" hidden="1">{"Tab1",#N/A,FALSE,"P";"Tab2",#N/A,FALSE,"P"}</definedName>
    <definedName name="kk" localSheetId="11" hidden="1">{"Tab1",#N/A,FALSE,"P";"Tab2",#N/A,FALSE,"P"}</definedName>
    <definedName name="kk" localSheetId="12" hidden="1">{"Tab1",#N/A,FALSE,"P";"Tab2",#N/A,FALSE,"P"}</definedName>
    <definedName name="kk" localSheetId="15" hidden="1">{"Tab1",#N/A,FALSE,"P";"Tab2",#N/A,FALSE,"P"}</definedName>
    <definedName name="kk" localSheetId="18" hidden="1">{"Tab1",#N/A,FALSE,"P";"Tab2",#N/A,FALSE,"P"}</definedName>
    <definedName name="kk" localSheetId="19" hidden="1">{"Tab1",#N/A,FALSE,"P";"Tab2",#N/A,FALSE,"P"}</definedName>
    <definedName name="kk" localSheetId="20" hidden="1">{"Tab1",#N/A,FALSE,"P";"Tab2",#N/A,FALSE,"P"}</definedName>
    <definedName name="kk" localSheetId="37" hidden="1">{"Tab1",#N/A,FALSE,"P";"Tab2",#N/A,FALSE,"P"}</definedName>
    <definedName name="kk" hidden="1">{"Tab1",#N/A,FALSE,"P";"Tab2",#N/A,FALSE,"P"}</definedName>
    <definedName name="kkk" localSheetId="8" hidden="1">{"Tab1",#N/A,FALSE,"P";"Tab2",#N/A,FALSE,"P"}</definedName>
    <definedName name="kkk" localSheetId="9" hidden="1">{"Tab1",#N/A,FALSE,"P";"Tab2",#N/A,FALSE,"P"}</definedName>
    <definedName name="kkk" localSheetId="11" hidden="1">{"Tab1",#N/A,FALSE,"P";"Tab2",#N/A,FALSE,"P"}</definedName>
    <definedName name="kkk" localSheetId="12" hidden="1">{"Tab1",#N/A,FALSE,"P";"Tab2",#N/A,FALSE,"P"}</definedName>
    <definedName name="kkk" localSheetId="15" hidden="1">{"Tab1",#N/A,FALSE,"P";"Tab2",#N/A,FALSE,"P"}</definedName>
    <definedName name="kkk" localSheetId="18" hidden="1">{"Tab1",#N/A,FALSE,"P";"Tab2",#N/A,FALSE,"P"}</definedName>
    <definedName name="kkk" localSheetId="19" hidden="1">{"Tab1",#N/A,FALSE,"P";"Tab2",#N/A,FALSE,"P"}</definedName>
    <definedName name="kkk" localSheetId="20" hidden="1">{"Tab1",#N/A,FALSE,"P";"Tab2",#N/A,FALSE,"P"}</definedName>
    <definedName name="kkk" localSheetId="37" hidden="1">{"Tab1",#N/A,FALSE,"P";"Tab2",#N/A,FALSE,"P"}</definedName>
    <definedName name="kkk" hidden="1">{"Tab1",#N/A,FALSE,"P";"Tab2",#N/A,FALSE,"P"}</definedName>
    <definedName name="kkkk" hidden="1">[37]M!#REF!</definedName>
    <definedName name="kurac">[38]IZV15Ek!$A$67:$C$132</definedName>
    <definedName name="LINES" localSheetId="6">#REF!</definedName>
    <definedName name="LINES" localSheetId="18">#REF!</definedName>
    <definedName name="LINES" localSheetId="19">#REF!</definedName>
    <definedName name="LINES" localSheetId="20">#REF!</definedName>
    <definedName name="LINES" localSheetId="25">#REF!</definedName>
    <definedName name="LINES" localSheetId="36">#REF!</definedName>
    <definedName name="LINES" localSheetId="26">#REF!</definedName>
    <definedName name="LINES" localSheetId="28">#REF!</definedName>
    <definedName name="LINES" localSheetId="29">#REF!</definedName>
    <definedName name="LINES" localSheetId="30">#REF!</definedName>
    <definedName name="LINES" localSheetId="31">#REF!</definedName>
    <definedName name="LINES">#REF!</definedName>
    <definedName name="ll" localSheetId="8" hidden="1">{"Tab1",#N/A,FALSE,"P";"Tab2",#N/A,FALSE,"P"}</definedName>
    <definedName name="ll" localSheetId="9" hidden="1">{"Tab1",#N/A,FALSE,"P";"Tab2",#N/A,FALSE,"P"}</definedName>
    <definedName name="ll" localSheetId="11" hidden="1">{"Tab1",#N/A,FALSE,"P";"Tab2",#N/A,FALSE,"P"}</definedName>
    <definedName name="ll" localSheetId="12" hidden="1">{"Tab1",#N/A,FALSE,"P";"Tab2",#N/A,FALSE,"P"}</definedName>
    <definedName name="ll" localSheetId="15" hidden="1">{"Tab1",#N/A,FALSE,"P";"Tab2",#N/A,FALSE,"P"}</definedName>
    <definedName name="ll" localSheetId="18" hidden="1">{"Tab1",#N/A,FALSE,"P";"Tab2",#N/A,FALSE,"P"}</definedName>
    <definedName name="ll" localSheetId="19" hidden="1">{"Tab1",#N/A,FALSE,"P";"Tab2",#N/A,FALSE,"P"}</definedName>
    <definedName name="ll" localSheetId="20" hidden="1">{"Tab1",#N/A,FALSE,"P";"Tab2",#N/A,FALSE,"P"}</definedName>
    <definedName name="ll" localSheetId="37" hidden="1">{"Tab1",#N/A,FALSE,"P";"Tab2",#N/A,FALSE,"P"}</definedName>
    <definedName name="ll" hidden="1">{"Tab1",#N/A,FALSE,"P";"Tab2",#N/A,FALSE,"P"}</definedName>
    <definedName name="lll" localSheetId="8" hidden="1">{"Riqfin97",#N/A,FALSE,"Tran";"Riqfinpro",#N/A,FALSE,"Tran"}</definedName>
    <definedName name="lll" localSheetId="9" hidden="1">{"Riqfin97",#N/A,FALSE,"Tran";"Riqfinpro",#N/A,FALSE,"Tran"}</definedName>
    <definedName name="lll" localSheetId="11" hidden="1">{"Riqfin97",#N/A,FALSE,"Tran";"Riqfinpro",#N/A,FALSE,"Tran"}</definedName>
    <definedName name="lll" localSheetId="12" hidden="1">{"Riqfin97",#N/A,FALSE,"Tran";"Riqfinpro",#N/A,FALSE,"Tran"}</definedName>
    <definedName name="lll" localSheetId="15" hidden="1">{"Riqfin97",#N/A,FALSE,"Tran";"Riqfinpro",#N/A,FALSE,"Tran"}</definedName>
    <definedName name="lll" localSheetId="18" hidden="1">{"Riqfin97",#N/A,FALSE,"Tran";"Riqfinpro",#N/A,FALSE,"Tran"}</definedName>
    <definedName name="lll" localSheetId="19" hidden="1">{"Riqfin97",#N/A,FALSE,"Tran";"Riqfinpro",#N/A,FALSE,"Tran"}</definedName>
    <definedName name="lll" localSheetId="20" hidden="1">{"Riqfin97",#N/A,FALSE,"Tran";"Riqfinpro",#N/A,FALSE,"Tran"}</definedName>
    <definedName name="lll" localSheetId="37" hidden="1">{"Riqfin97",#N/A,FALSE,"Tran";"Riqfinpro",#N/A,FALSE,"Tran"}</definedName>
    <definedName name="lll" hidden="1">{"Riqfin97",#N/A,FALSE,"Tran";"Riqfinpro",#N/A,FALSE,"Tran"}</definedName>
    <definedName name="llll" hidden="1">[33]M!#REF!</definedName>
    <definedName name="LTcirr" localSheetId="18">#REF!</definedName>
    <definedName name="LTcirr" localSheetId="19">#REF!</definedName>
    <definedName name="LTcirr" localSheetId="20">#REF!</definedName>
    <definedName name="LTcirr" localSheetId="36">#REF!</definedName>
    <definedName name="LTcirr" localSheetId="26">#REF!</definedName>
    <definedName name="LTcirr" localSheetId="28">#REF!</definedName>
    <definedName name="LTcirr" localSheetId="29">#REF!</definedName>
    <definedName name="LTcirr" localSheetId="30">#REF!</definedName>
    <definedName name="LTcirr" localSheetId="31">#REF!</definedName>
    <definedName name="LTcirr">#REF!</definedName>
    <definedName name="LTr" localSheetId="36">#REF!</definedName>
    <definedName name="LTr" localSheetId="26">#REF!</definedName>
    <definedName name="LTr" localSheetId="28">#REF!</definedName>
    <definedName name="LTr" localSheetId="29">#REF!</definedName>
    <definedName name="LTr" localSheetId="30">#REF!</definedName>
    <definedName name="LTr" localSheetId="31">#REF!</definedName>
    <definedName name="LTr">#REF!</definedName>
    <definedName name="LUR">#N/A</definedName>
    <definedName name="M">[34]NEFTRANS!#REF!</definedName>
    <definedName name="MACRO" localSheetId="6">#REF!</definedName>
    <definedName name="MACRO" localSheetId="18">#REF!</definedName>
    <definedName name="MACRO" localSheetId="19">#REF!</definedName>
    <definedName name="MACRO" localSheetId="20">#REF!</definedName>
    <definedName name="MACRO" localSheetId="25">#REF!</definedName>
    <definedName name="MACRO" localSheetId="36">#REF!</definedName>
    <definedName name="MACRO" localSheetId="26">#REF!</definedName>
    <definedName name="MACRO" localSheetId="28">#REF!</definedName>
    <definedName name="MACRO" localSheetId="29">#REF!</definedName>
    <definedName name="MACRO" localSheetId="30">#REF!</definedName>
    <definedName name="MACRO" localSheetId="31">#REF!</definedName>
    <definedName name="MACRO">#REF!</definedName>
    <definedName name="MACRO_ASSUMP_2006" localSheetId="36">#REF!</definedName>
    <definedName name="MACRO_ASSUMP_2006" localSheetId="26">#REF!</definedName>
    <definedName name="MACRO_ASSUMP_2006" localSheetId="28">#REF!</definedName>
    <definedName name="MACRO_ASSUMP_2006" localSheetId="29">#REF!</definedName>
    <definedName name="MACRO_ASSUMP_2006" localSheetId="30">#REF!</definedName>
    <definedName name="MACRO_ASSUMP_2006" localSheetId="31">#REF!</definedName>
    <definedName name="MACRO_ASSUMP_2006">#REF!</definedName>
    <definedName name="Macrobond_Object2" localSheetId="13">'Slika 2.1. - Figure 2.1'!#REF!</definedName>
    <definedName name="Macrobond_Object2" localSheetId="14">'Slika 2.2. - Figure 2.2'!$N$12:$S$253</definedName>
    <definedName name="Malaysia" localSheetId="8">#REF!</definedName>
    <definedName name="Malaysia" localSheetId="9">#REF!</definedName>
    <definedName name="Malaysia" localSheetId="11">#REF!</definedName>
    <definedName name="Malaysia" localSheetId="12">#REF!</definedName>
    <definedName name="Malaysia" localSheetId="15">#REF!</definedName>
    <definedName name="Malaysia">#REF!</definedName>
    <definedName name="Maturity_IDA">[22]NPV!$B$26</definedName>
    <definedName name="Maturity_NC" localSheetId="6">[22]NPV!#REF!</definedName>
    <definedName name="Maturity_NC" localSheetId="25">[22]NPV!#REF!</definedName>
    <definedName name="Maturity_NC" localSheetId="36">[22]NPV!#REF!</definedName>
    <definedName name="Maturity_NC" localSheetId="26">[22]NPV!#REF!</definedName>
    <definedName name="Maturity_NC" localSheetId="28">[22]NPV!#REF!</definedName>
    <definedName name="Maturity_NC" localSheetId="29">[22]NPV!#REF!</definedName>
    <definedName name="Maturity_NC" localSheetId="30">[22]NPV!#REF!</definedName>
    <definedName name="Maturity_NC" localSheetId="31">[22]NPV!#REF!</definedName>
    <definedName name="Maturity_NC">[22]NPV!#REF!</definedName>
    <definedName name="MCV">#N/A</definedName>
    <definedName name="MCV_B">#N/A</definedName>
    <definedName name="MCV_B1" localSheetId="6">#REF!</definedName>
    <definedName name="MCV_B1" localSheetId="25">#REF!</definedName>
    <definedName name="MCV_B1" localSheetId="36">#REF!</definedName>
    <definedName name="MCV_B1" localSheetId="26">#REF!</definedName>
    <definedName name="MCV_B1" localSheetId="28">#REF!</definedName>
    <definedName name="MCV_B1" localSheetId="29">#REF!</definedName>
    <definedName name="MCV_B1" localSheetId="30">#REF!</definedName>
    <definedName name="MCV_B1" localSheetId="31">#REF!</definedName>
    <definedName name="MCV_B1">#REF!</definedName>
    <definedName name="MCV_D">#N/A</definedName>
    <definedName name="MCV_D1" localSheetId="6">#REF!</definedName>
    <definedName name="MCV_D1" localSheetId="25">#REF!</definedName>
    <definedName name="MCV_D1" localSheetId="36">#REF!</definedName>
    <definedName name="MCV_D1" localSheetId="26">#REF!</definedName>
    <definedName name="MCV_D1" localSheetId="28">#REF!</definedName>
    <definedName name="MCV_D1" localSheetId="29">#REF!</definedName>
    <definedName name="MCV_D1" localSheetId="30">#REF!</definedName>
    <definedName name="MCV_D1" localSheetId="31">#REF!</definedName>
    <definedName name="MCV_D1">#REF!</definedName>
    <definedName name="MCV_N">#N/A</definedName>
    <definedName name="MCV_T">#N/A</definedName>
    <definedName name="MCV_T1" localSheetId="6">#REF!</definedName>
    <definedName name="MCV_T1" localSheetId="25">#REF!</definedName>
    <definedName name="MCV_T1" localSheetId="36">#REF!</definedName>
    <definedName name="MCV_T1" localSheetId="26">#REF!</definedName>
    <definedName name="MCV_T1" localSheetId="28">#REF!</definedName>
    <definedName name="MCV_T1" localSheetId="29">#REF!</definedName>
    <definedName name="MCV_T1" localSheetId="30">#REF!</definedName>
    <definedName name="MCV_T1" localSheetId="31">#REF!</definedName>
    <definedName name="MCV_T1">#REF!</definedName>
    <definedName name="MED" localSheetId="18">#REF!</definedName>
    <definedName name="MED" localSheetId="19">#REF!</definedName>
    <definedName name="MED" localSheetId="20">#REF!</definedName>
    <definedName name="MED">#REF!</definedName>
    <definedName name="MENORES">#REF!</definedName>
    <definedName name="MFISCAL">'[3]Annual Raw Data'!#REF!</definedName>
    <definedName name="mflowsa" localSheetId="1">[6]!mflowsa</definedName>
    <definedName name="mflowsa" localSheetId="3">[6]!mflowsa</definedName>
    <definedName name="mflowsa" localSheetId="4">[6]!mflowsa</definedName>
    <definedName name="mflowsa" localSheetId="5">[6]!mflowsa</definedName>
    <definedName name="mflowsa" localSheetId="8">[6]!mflowsa</definedName>
    <definedName name="mflowsa" localSheetId="25">[6]!mflowsa</definedName>
    <definedName name="mflowsa" localSheetId="35">[6]!mflowsa</definedName>
    <definedName name="mflowsa" localSheetId="36">[6]!mflowsa</definedName>
    <definedName name="mflowsa" localSheetId="26">[6]!mflowsa</definedName>
    <definedName name="mflowsa" localSheetId="28">[6]!mflowsa</definedName>
    <definedName name="mflowsa" localSheetId="29">[6]!mflowsa</definedName>
    <definedName name="mflowsa" localSheetId="30">[6]!mflowsa</definedName>
    <definedName name="mflowsa" localSheetId="31">[6]!mflowsa</definedName>
    <definedName name="mflowsa">[6]!mflowsa</definedName>
    <definedName name="mflowsq" localSheetId="1">[6]!mflowsq</definedName>
    <definedName name="mflowsq" localSheetId="3">[6]!mflowsq</definedName>
    <definedName name="mflowsq" localSheetId="4">[6]!mflowsq</definedName>
    <definedName name="mflowsq" localSheetId="5">[6]!mflowsq</definedName>
    <definedName name="mflowsq" localSheetId="8">[6]!mflowsq</definedName>
    <definedName name="mflowsq" localSheetId="25">[6]!mflowsq</definedName>
    <definedName name="mflowsq" localSheetId="35">[6]!mflowsq</definedName>
    <definedName name="mflowsq" localSheetId="36">[6]!mflowsq</definedName>
    <definedName name="mflowsq" localSheetId="26">[6]!mflowsq</definedName>
    <definedName name="mflowsq" localSheetId="28">[6]!mflowsq</definedName>
    <definedName name="mflowsq" localSheetId="29">[6]!mflowsq</definedName>
    <definedName name="mflowsq" localSheetId="30">[6]!mflowsq</definedName>
    <definedName name="mflowsq" localSheetId="31">[6]!mflowsq</definedName>
    <definedName name="mflowsq">[6]!mflowsq</definedName>
    <definedName name="MICRO" localSheetId="18">#REF!</definedName>
    <definedName name="MICRO" localSheetId="19">#REF!</definedName>
    <definedName name="MICRO" localSheetId="20">#REF!</definedName>
    <definedName name="MICRO">#REF!</definedName>
    <definedName name="MIDDLE" localSheetId="6">#REF!</definedName>
    <definedName name="MIDDLE" localSheetId="18">#REF!</definedName>
    <definedName name="MIDDLE" localSheetId="19">#REF!</definedName>
    <definedName name="MIDDLE" localSheetId="20">#REF!</definedName>
    <definedName name="MIDDLE" localSheetId="25">#REF!</definedName>
    <definedName name="MIDDLE" localSheetId="36">#REF!</definedName>
    <definedName name="MIDDLE" localSheetId="26">#REF!</definedName>
    <definedName name="MIDDLE" localSheetId="28">#REF!</definedName>
    <definedName name="MIDDLE" localSheetId="29">#REF!</definedName>
    <definedName name="MIDDLE" localSheetId="30">#REF!</definedName>
    <definedName name="MIDDLE" localSheetId="31">#REF!</definedName>
    <definedName name="MIDDLE">#REF!</definedName>
    <definedName name="miroslav">'[39]Izbor posla'!$B$18</definedName>
    <definedName name="MISC3" localSheetId="18">#REF!</definedName>
    <definedName name="MISC3" localSheetId="19">#REF!</definedName>
    <definedName name="MISC3" localSheetId="20">#REF!</definedName>
    <definedName name="MISC3">#REF!</definedName>
    <definedName name="MISC4" localSheetId="6">[9]OUTPUT!#REF!</definedName>
    <definedName name="MISC4" localSheetId="18">[9]OUTPUT!#REF!</definedName>
    <definedName name="MISC4" localSheetId="19">[9]OUTPUT!#REF!</definedName>
    <definedName name="MISC4" localSheetId="20">[9]OUTPUT!#REF!</definedName>
    <definedName name="MISC4" localSheetId="25">[9]OUTPUT!#REF!</definedName>
    <definedName name="MISC4" localSheetId="36">[9]OUTPUT!#REF!</definedName>
    <definedName name="MISC4" localSheetId="26">[9]OUTPUT!#REF!</definedName>
    <definedName name="MISC4" localSheetId="28">[9]OUTPUT!#REF!</definedName>
    <definedName name="MISC4" localSheetId="29">[9]OUTPUT!#REF!</definedName>
    <definedName name="MISC4" localSheetId="30">[9]OUTPUT!#REF!</definedName>
    <definedName name="MISC4" localSheetId="31">[9]OUTPUT!#REF!</definedName>
    <definedName name="MISC4">[9]OUTPUT!#REF!</definedName>
    <definedName name="mmm" localSheetId="8" hidden="1">{"Riqfin97",#N/A,FALSE,"Tran";"Riqfinpro",#N/A,FALSE,"Tran"}</definedName>
    <definedName name="mmm" localSheetId="9" hidden="1">{"Riqfin97",#N/A,FALSE,"Tran";"Riqfinpro",#N/A,FALSE,"Tran"}</definedName>
    <definedName name="mmm" localSheetId="11" hidden="1">{"Riqfin97",#N/A,FALSE,"Tran";"Riqfinpro",#N/A,FALSE,"Tran"}</definedName>
    <definedName name="mmm" localSheetId="12" hidden="1">{"Riqfin97",#N/A,FALSE,"Tran";"Riqfinpro",#N/A,FALSE,"Tran"}</definedName>
    <definedName name="mmm" localSheetId="15" hidden="1">{"Riqfin97",#N/A,FALSE,"Tran";"Riqfinpro",#N/A,FALSE,"Tran"}</definedName>
    <definedName name="mmm" localSheetId="18" hidden="1">{"Riqfin97",#N/A,FALSE,"Tran";"Riqfinpro",#N/A,FALSE,"Tran"}</definedName>
    <definedName name="mmm" localSheetId="19" hidden="1">{"Riqfin97",#N/A,FALSE,"Tran";"Riqfinpro",#N/A,FALSE,"Tran"}</definedName>
    <definedName name="mmm" localSheetId="20" hidden="1">{"Riqfin97",#N/A,FALSE,"Tran";"Riqfinpro",#N/A,FALSE,"Tran"}</definedName>
    <definedName name="mmm" localSheetId="37" hidden="1">{"Riqfin97",#N/A,FALSE,"Tran";"Riqfinpro",#N/A,FALSE,"Tran"}</definedName>
    <definedName name="mmm" hidden="1">{"Riqfin97",#N/A,FALSE,"Tran";"Riqfinpro",#N/A,FALSE,"Tran"}</definedName>
    <definedName name="mmmm" localSheetId="8" hidden="1">{"Tab1",#N/A,FALSE,"P";"Tab2",#N/A,FALSE,"P"}</definedName>
    <definedName name="mmmm" localSheetId="9" hidden="1">{"Tab1",#N/A,FALSE,"P";"Tab2",#N/A,FALSE,"P"}</definedName>
    <definedName name="mmmm" localSheetId="11" hidden="1">{"Tab1",#N/A,FALSE,"P";"Tab2",#N/A,FALSE,"P"}</definedName>
    <definedName name="mmmm" localSheetId="12" hidden="1">{"Tab1",#N/A,FALSE,"P";"Tab2",#N/A,FALSE,"P"}</definedName>
    <definedName name="mmmm" localSheetId="15" hidden="1">{"Tab1",#N/A,FALSE,"P";"Tab2",#N/A,FALSE,"P"}</definedName>
    <definedName name="mmmm" localSheetId="18" hidden="1">{"Tab1",#N/A,FALSE,"P";"Tab2",#N/A,FALSE,"P"}</definedName>
    <definedName name="mmmm" localSheetId="19" hidden="1">{"Tab1",#N/A,FALSE,"P";"Tab2",#N/A,FALSE,"P"}</definedName>
    <definedName name="mmmm" localSheetId="20" hidden="1">{"Tab1",#N/A,FALSE,"P";"Tab2",#N/A,FALSE,"P"}</definedName>
    <definedName name="mmmm" localSheetId="37" hidden="1">{"Tab1",#N/A,FALSE,"P";"Tab2",#N/A,FALSE,"P"}</definedName>
    <definedName name="mmmm" hidden="1">{"Tab1",#N/A,FALSE,"P";"Tab2",#N/A,FALSE,"P"}</definedName>
    <definedName name="ModeW">[14]WordCopy!$Z$34:$Z$36</definedName>
    <definedName name="MON_SM" localSheetId="18">#REF!</definedName>
    <definedName name="MON_SM" localSheetId="19">#REF!</definedName>
    <definedName name="MON_SM" localSheetId="20">#REF!</definedName>
    <definedName name="MON_SM">#REF!</definedName>
    <definedName name="MONF_SM" localSheetId="18">#REF!</definedName>
    <definedName name="MONF_SM" localSheetId="19">#REF!</definedName>
    <definedName name="MONF_SM" localSheetId="20">#REF!</definedName>
    <definedName name="MONF_SM">#REF!</definedName>
    <definedName name="mstocksa" localSheetId="1">[6]!mstocksa</definedName>
    <definedName name="mstocksa" localSheetId="3">[6]!mstocksa</definedName>
    <definedName name="mstocksa" localSheetId="4">[6]!mstocksa</definedName>
    <definedName name="mstocksa" localSheetId="5">[6]!mstocksa</definedName>
    <definedName name="mstocksa" localSheetId="8">[6]!mstocksa</definedName>
    <definedName name="mstocksa" localSheetId="25">[6]!mstocksa</definedName>
    <definedName name="mstocksa" localSheetId="35">[6]!mstocksa</definedName>
    <definedName name="mstocksa" localSheetId="36">[6]!mstocksa</definedName>
    <definedName name="mstocksa" localSheetId="26">[6]!mstocksa</definedName>
    <definedName name="mstocksa" localSheetId="28">[6]!mstocksa</definedName>
    <definedName name="mstocksa" localSheetId="29">[6]!mstocksa</definedName>
    <definedName name="mstocksa" localSheetId="30">[6]!mstocksa</definedName>
    <definedName name="mstocksa" localSheetId="31">[6]!mstocksa</definedName>
    <definedName name="mstocksa">[6]!mstocksa</definedName>
    <definedName name="mstocksq" localSheetId="1">[6]!mstocksq</definedName>
    <definedName name="mstocksq" localSheetId="3">[6]!mstocksq</definedName>
    <definedName name="mstocksq" localSheetId="4">[6]!mstocksq</definedName>
    <definedName name="mstocksq" localSheetId="5">[6]!mstocksq</definedName>
    <definedName name="mstocksq" localSheetId="8">[6]!mstocksq</definedName>
    <definedName name="mstocksq" localSheetId="25">[6]!mstocksq</definedName>
    <definedName name="mstocksq" localSheetId="35">[6]!mstocksq</definedName>
    <definedName name="mstocksq" localSheetId="36">[6]!mstocksq</definedName>
    <definedName name="mstocksq" localSheetId="26">[6]!mstocksq</definedName>
    <definedName name="mstocksq" localSheetId="28">[6]!mstocksq</definedName>
    <definedName name="mstocksq" localSheetId="29">[6]!mstocksq</definedName>
    <definedName name="mstocksq" localSheetId="30">[6]!mstocksq</definedName>
    <definedName name="mstocksq" localSheetId="31">[6]!mstocksq</definedName>
    <definedName name="mstocksq">[6]!mstocksq</definedName>
    <definedName name="Municipios" localSheetId="18">#REF!</definedName>
    <definedName name="Municipios" localSheetId="19">#REF!</definedName>
    <definedName name="Municipios" localSheetId="20">#REF!</definedName>
    <definedName name="Municipios">#REF!</definedName>
    <definedName name="n" localSheetId="6">#REF!</definedName>
    <definedName name="n" localSheetId="18">#REF!</definedName>
    <definedName name="n" localSheetId="19">#REF!</definedName>
    <definedName name="n" localSheetId="20">#REF!</definedName>
    <definedName name="n" localSheetId="25">#REF!</definedName>
    <definedName name="n" localSheetId="36">#REF!</definedName>
    <definedName name="n" localSheetId="26">#REF!</definedName>
    <definedName name="n" localSheetId="28">#REF!</definedName>
    <definedName name="n" localSheetId="29">#REF!</definedName>
    <definedName name="n" localSheetId="30">#REF!</definedName>
    <definedName name="n" localSheetId="31">#REF!</definedName>
    <definedName name="n">#REF!</definedName>
    <definedName name="Naftaisirovine">'[21]Izbor posla'!$B$17</definedName>
    <definedName name="NAMES" localSheetId="18">#REF!</definedName>
    <definedName name="NAMES" localSheetId="19">#REF!</definedName>
    <definedName name="NAMES" localSheetId="20">#REF!</definedName>
    <definedName name="NAMES" localSheetId="36">#REF!</definedName>
    <definedName name="NAMES" localSheetId="26">#REF!</definedName>
    <definedName name="NAMES" localSheetId="28">#REF!</definedName>
    <definedName name="NAMES" localSheetId="29">#REF!</definedName>
    <definedName name="NAMES" localSheetId="30">#REF!</definedName>
    <definedName name="NAMES" localSheetId="31">#REF!</definedName>
    <definedName name="NAMES">#REF!</definedName>
    <definedName name="NAMES_Q" localSheetId="34">#REF!</definedName>
    <definedName name="NAMES_Q" localSheetId="36">#REF!</definedName>
    <definedName name="NAMES_Q" localSheetId="26">#REF!</definedName>
    <definedName name="NAMES_Q" localSheetId="28">#REF!</definedName>
    <definedName name="NAMES_Q" localSheetId="29">#REF!</definedName>
    <definedName name="NAMES_Q" localSheetId="30">#REF!</definedName>
    <definedName name="NAMES_Q" localSheetId="31">#REF!</definedName>
    <definedName name="NAMES_Q" localSheetId="38">#REF!</definedName>
    <definedName name="NAMES_Q">#REF!</definedName>
    <definedName name="names_w">#REF!</definedName>
    <definedName name="Naziv" localSheetId="34">#REF!</definedName>
    <definedName name="Naziv" localSheetId="36">#REF!</definedName>
    <definedName name="Naziv" localSheetId="26">#REF!</definedName>
    <definedName name="Naziv" localSheetId="28">#REF!</definedName>
    <definedName name="Naziv" localSheetId="29">#REF!</definedName>
    <definedName name="Naziv" localSheetId="30">#REF!</definedName>
    <definedName name="Naziv" localSheetId="31">#REF!</definedName>
    <definedName name="Naziv" localSheetId="38">#REF!</definedName>
    <definedName name="Naziv">#REF!</definedName>
    <definedName name="NCG">#N/A</definedName>
    <definedName name="NCG_R">#N/A</definedName>
    <definedName name="NCP">#N/A</definedName>
    <definedName name="NCP_R">#N/A</definedName>
    <definedName name="NEWSHEET" localSheetId="6">#REF!</definedName>
    <definedName name="NEWSHEET" localSheetId="25">#REF!</definedName>
    <definedName name="NEWSHEET" localSheetId="36">#REF!</definedName>
    <definedName name="NEWSHEET" localSheetId="26">#REF!</definedName>
    <definedName name="NEWSHEET" localSheetId="28">#REF!</definedName>
    <definedName name="NEWSHEET" localSheetId="29">#REF!</definedName>
    <definedName name="NEWSHEET" localSheetId="30">#REF!</definedName>
    <definedName name="NEWSHEET" localSheetId="31">#REF!</definedName>
    <definedName name="NEWSHEET">#REF!</definedName>
    <definedName name="NFI">#N/A</definedName>
    <definedName name="NFI_R">#N/A</definedName>
    <definedName name="NGDP">#N/A</definedName>
    <definedName name="NGDP_DG">#N/A</definedName>
    <definedName name="NGDP_R">#N/A</definedName>
    <definedName name="NGDP_RG">#N/A</definedName>
    <definedName name="NGDPA" localSheetId="18">#REF!</definedName>
    <definedName name="NGDPA" localSheetId="19">#REF!</definedName>
    <definedName name="NGDPA" localSheetId="20">#REF!</definedName>
    <definedName name="NGDPA">#REF!</definedName>
    <definedName name="NGS_NGDP">#N/A</definedName>
    <definedName name="NINV">#N/A</definedName>
    <definedName name="NINV_R">#N/A</definedName>
    <definedName name="NM">#N/A</definedName>
    <definedName name="NM_R">#N/A</definedName>
    <definedName name="NMG_RG">#N/A</definedName>
    <definedName name="nn" localSheetId="8" hidden="1">{"Riqfin97",#N/A,FALSE,"Tran";"Riqfinpro",#N/A,FALSE,"Tran"}</definedName>
    <definedName name="nn" localSheetId="9" hidden="1">{"Riqfin97",#N/A,FALSE,"Tran";"Riqfinpro",#N/A,FALSE,"Tran"}</definedName>
    <definedName name="nn" localSheetId="11" hidden="1">{"Riqfin97",#N/A,FALSE,"Tran";"Riqfinpro",#N/A,FALSE,"Tran"}</definedName>
    <definedName name="nn" localSheetId="12" hidden="1">{"Riqfin97",#N/A,FALSE,"Tran";"Riqfinpro",#N/A,FALSE,"Tran"}</definedName>
    <definedName name="nn" localSheetId="15" hidden="1">{"Riqfin97",#N/A,FALSE,"Tran";"Riqfinpro",#N/A,FALSE,"Tran"}</definedName>
    <definedName name="nn" localSheetId="18" hidden="1">{"Riqfin97",#N/A,FALSE,"Tran";"Riqfinpro",#N/A,FALSE,"Tran"}</definedName>
    <definedName name="nn" localSheetId="19" hidden="1">{"Riqfin97",#N/A,FALSE,"Tran";"Riqfinpro",#N/A,FALSE,"Tran"}</definedName>
    <definedName name="nn" localSheetId="20" hidden="1">{"Riqfin97",#N/A,FALSE,"Tran";"Riqfinpro",#N/A,FALSE,"Tran"}</definedName>
    <definedName name="nn" localSheetId="37" hidden="1">{"Riqfin97",#N/A,FALSE,"Tran";"Riqfinpro",#N/A,FALSE,"Tran"}</definedName>
    <definedName name="nn" hidden="1">{"Riqfin97",#N/A,FALSE,"Tran";"Riqfinpro",#N/A,FALSE,"Tran"}</definedName>
    <definedName name="nnn" localSheetId="8" hidden="1">{"Tab1",#N/A,FALSE,"P";"Tab2",#N/A,FALSE,"P"}</definedName>
    <definedName name="nnn" localSheetId="9" hidden="1">{"Tab1",#N/A,FALSE,"P";"Tab2",#N/A,FALSE,"P"}</definedName>
    <definedName name="nnn" localSheetId="11" hidden="1">{"Tab1",#N/A,FALSE,"P";"Tab2",#N/A,FALSE,"P"}</definedName>
    <definedName name="nnn" localSheetId="12" hidden="1">{"Tab1",#N/A,FALSE,"P";"Tab2",#N/A,FALSE,"P"}</definedName>
    <definedName name="nnn" localSheetId="15" hidden="1">{"Tab1",#N/A,FALSE,"P";"Tab2",#N/A,FALSE,"P"}</definedName>
    <definedName name="nnn" localSheetId="18" hidden="1">{"Tab1",#N/A,FALSE,"P";"Tab2",#N/A,FALSE,"P"}</definedName>
    <definedName name="nnn" localSheetId="19" hidden="1">{"Tab1",#N/A,FALSE,"P";"Tab2",#N/A,FALSE,"P"}</definedName>
    <definedName name="nnn" localSheetId="20" hidden="1">{"Tab1",#N/A,FALSE,"P";"Tab2",#N/A,FALSE,"P"}</definedName>
    <definedName name="nnn" localSheetId="37" hidden="1">{"Tab1",#N/A,FALSE,"P";"Tab2",#N/A,FALSE,"P"}</definedName>
    <definedName name="nnn" hidden="1">{"Tab1",#N/A,FALSE,"P";"Tab2",#N/A,FALSE,"P"}</definedName>
    <definedName name="Notes" localSheetId="6">#REF!</definedName>
    <definedName name="Notes" localSheetId="25">#REF!</definedName>
    <definedName name="Notes" localSheetId="36">#REF!</definedName>
    <definedName name="Notes" localSheetId="26">#REF!</definedName>
    <definedName name="Notes" localSheetId="28">#REF!</definedName>
    <definedName name="Notes" localSheetId="29">#REF!</definedName>
    <definedName name="Notes" localSheetId="30">#REF!</definedName>
    <definedName name="Notes" localSheetId="31">#REF!</definedName>
    <definedName name="Notes">#REF!</definedName>
    <definedName name="NOTITLES" localSheetId="36">#REF!</definedName>
    <definedName name="NOTITLES" localSheetId="26">#REF!</definedName>
    <definedName name="NOTITLES" localSheetId="28">#REF!</definedName>
    <definedName name="NOTITLES" localSheetId="29">#REF!</definedName>
    <definedName name="NOTITLES" localSheetId="30">#REF!</definedName>
    <definedName name="NOTITLES" localSheetId="31">#REF!</definedName>
    <definedName name="NOTITLES">#REF!</definedName>
    <definedName name="novi" localSheetId="34">#REF!</definedName>
    <definedName name="novi" localSheetId="36">#REF!</definedName>
    <definedName name="novi" localSheetId="26">#REF!</definedName>
    <definedName name="novi" localSheetId="28">#REF!</definedName>
    <definedName name="novi" localSheetId="29">#REF!</definedName>
    <definedName name="novi" localSheetId="30">#REF!</definedName>
    <definedName name="novi" localSheetId="31">#REF!</definedName>
    <definedName name="novi" localSheetId="38">#REF!</definedName>
    <definedName name="novi">#REF!</definedName>
    <definedName name="novo">[20]NEFTRANS!#REF!</definedName>
    <definedName name="NTDD_RG" localSheetId="6">'6a MONETARY INDICATORS'!NTDD_RG</definedName>
    <definedName name="NTDD_RG" localSheetId="25">'Slika 6.1. - Figure 6.1'!NTDD_RG</definedName>
    <definedName name="NTDD_RG" localSheetId="36">'Slika 6.13. - Figure 6.13'!NTDD_RG</definedName>
    <definedName name="NTDD_RG" localSheetId="26">'Slika 6.2. - Figure 6.2'!NTDD_RG</definedName>
    <definedName name="NTDD_RG">#N/A</definedName>
    <definedName name="NX">#N/A</definedName>
    <definedName name="NX_R">#N/A</definedName>
    <definedName name="NXG_RG">#N/A</definedName>
    <definedName name="OECD">'[10]VAT rates OECD Countries'!$B$5:$G$68</definedName>
    <definedName name="OECD_Table" localSheetId="6">#REF!</definedName>
    <definedName name="OECD_Table" localSheetId="18">#REF!</definedName>
    <definedName name="OECD_Table" localSheetId="19">#REF!</definedName>
    <definedName name="OECD_Table" localSheetId="20">#REF!</definedName>
    <definedName name="OECD_Table" localSheetId="25">#REF!</definedName>
    <definedName name="OECD_Table" localSheetId="36">#REF!</definedName>
    <definedName name="OECD_Table" localSheetId="26">#REF!</definedName>
    <definedName name="OECD_Table" localSheetId="28">#REF!</definedName>
    <definedName name="OECD_Table" localSheetId="29">#REF!</definedName>
    <definedName name="OECD_Table" localSheetId="30">#REF!</definedName>
    <definedName name="OECD_Table" localSheetId="31">#REF!</definedName>
    <definedName name="OECD_Table">#REF!</definedName>
    <definedName name="oo" localSheetId="8" hidden="1">{"Riqfin97",#N/A,FALSE,"Tran";"Riqfinpro",#N/A,FALSE,"Tran"}</definedName>
    <definedName name="oo" localSheetId="9" hidden="1">{"Riqfin97",#N/A,FALSE,"Tran";"Riqfinpro",#N/A,FALSE,"Tran"}</definedName>
    <definedName name="oo" localSheetId="11" hidden="1">{"Riqfin97",#N/A,FALSE,"Tran";"Riqfinpro",#N/A,FALSE,"Tran"}</definedName>
    <definedName name="oo" localSheetId="12" hidden="1">{"Riqfin97",#N/A,FALSE,"Tran";"Riqfinpro",#N/A,FALSE,"Tran"}</definedName>
    <definedName name="oo" localSheetId="15" hidden="1">{"Riqfin97",#N/A,FALSE,"Tran";"Riqfinpro",#N/A,FALSE,"Tran"}</definedName>
    <definedName name="oo" localSheetId="18" hidden="1">{"Riqfin97",#N/A,FALSE,"Tran";"Riqfinpro",#N/A,FALSE,"Tran"}</definedName>
    <definedName name="oo" localSheetId="19" hidden="1">{"Riqfin97",#N/A,FALSE,"Tran";"Riqfinpro",#N/A,FALSE,"Tran"}</definedName>
    <definedName name="oo" localSheetId="20" hidden="1">{"Riqfin97",#N/A,FALSE,"Tran";"Riqfinpro",#N/A,FALSE,"Tran"}</definedName>
    <definedName name="oo" localSheetId="37" hidden="1">{"Riqfin97",#N/A,FALSE,"Tran";"Riqfinpro",#N/A,FALSE,"Tran"}</definedName>
    <definedName name="oo" hidden="1">{"Riqfin97",#N/A,FALSE,"Tran";"Riqfinpro",#N/A,FALSE,"Tran"}</definedName>
    <definedName name="ooo" localSheetId="8" hidden="1">{"Tab1",#N/A,FALSE,"P";"Tab2",#N/A,FALSE,"P"}</definedName>
    <definedName name="ooo" localSheetId="9" hidden="1">{"Tab1",#N/A,FALSE,"P";"Tab2",#N/A,FALSE,"P"}</definedName>
    <definedName name="ooo" localSheetId="11" hidden="1">{"Tab1",#N/A,FALSE,"P";"Tab2",#N/A,FALSE,"P"}</definedName>
    <definedName name="ooo" localSheetId="12" hidden="1">{"Tab1",#N/A,FALSE,"P";"Tab2",#N/A,FALSE,"P"}</definedName>
    <definedName name="ooo" localSheetId="15" hidden="1">{"Tab1",#N/A,FALSE,"P";"Tab2",#N/A,FALSE,"P"}</definedName>
    <definedName name="ooo" localSheetId="18" hidden="1">{"Tab1",#N/A,FALSE,"P";"Tab2",#N/A,FALSE,"P"}</definedName>
    <definedName name="ooo" localSheetId="19" hidden="1">{"Tab1",#N/A,FALSE,"P";"Tab2",#N/A,FALSE,"P"}</definedName>
    <definedName name="ooo" localSheetId="20" hidden="1">{"Tab1",#N/A,FALSE,"P";"Tab2",#N/A,FALSE,"P"}</definedName>
    <definedName name="ooo" localSheetId="37" hidden="1">{"Tab1",#N/A,FALSE,"P";"Tab2",#N/A,FALSE,"P"}</definedName>
    <definedName name="ooo" hidden="1">{"Tab1",#N/A,FALSE,"P";"Tab2",#N/A,FALSE,"P"}</definedName>
    <definedName name="Otras_Residuales" localSheetId="18">#REF!</definedName>
    <definedName name="Otras_Residuales" localSheetId="19">#REF!</definedName>
    <definedName name="Otras_Residuales" localSheetId="20">#REF!</definedName>
    <definedName name="Otras_Residuales">#REF!</definedName>
    <definedName name="p" localSheetId="8" hidden="1">{"Riqfin97",#N/A,FALSE,"Tran";"Riqfinpro",#N/A,FALSE,"Tran"}</definedName>
    <definedName name="p" localSheetId="9" hidden="1">{"Riqfin97",#N/A,FALSE,"Tran";"Riqfinpro",#N/A,FALSE,"Tran"}</definedName>
    <definedName name="p" localSheetId="11" hidden="1">{"Riqfin97",#N/A,FALSE,"Tran";"Riqfinpro",#N/A,FALSE,"Tran"}</definedName>
    <definedName name="p" localSheetId="12" hidden="1">{"Riqfin97",#N/A,FALSE,"Tran";"Riqfinpro",#N/A,FALSE,"Tran"}</definedName>
    <definedName name="p" localSheetId="15" hidden="1">{"Riqfin97",#N/A,FALSE,"Tran";"Riqfinpro",#N/A,FALSE,"Tran"}</definedName>
    <definedName name="p" localSheetId="18" hidden="1">{"Riqfin97",#N/A,FALSE,"Tran";"Riqfinpro",#N/A,FALSE,"Tran"}</definedName>
    <definedName name="p" localSheetId="19" hidden="1">{"Riqfin97",#N/A,FALSE,"Tran";"Riqfinpro",#N/A,FALSE,"Tran"}</definedName>
    <definedName name="p" localSheetId="20" hidden="1">{"Riqfin97",#N/A,FALSE,"Tran";"Riqfinpro",#N/A,FALSE,"Tran"}</definedName>
    <definedName name="p" localSheetId="37" hidden="1">{"Riqfin97",#N/A,FALSE,"Tran";"Riqfinpro",#N/A,FALSE,"Tran"}</definedName>
    <definedName name="p" hidden="1">{"Riqfin97",#N/A,FALSE,"Tran";"Riqfinpro",#N/A,FALSE,"Tran"}</definedName>
    <definedName name="Part1" localSheetId="18">#REF!</definedName>
    <definedName name="Part1" localSheetId="19">#REF!</definedName>
    <definedName name="Part1" localSheetId="20">#REF!</definedName>
    <definedName name="Part1">#REF!</definedName>
    <definedName name="Paym_Cap" localSheetId="18">#REF!</definedName>
    <definedName name="Paym_Cap" localSheetId="19">#REF!</definedName>
    <definedName name="Paym_Cap" localSheetId="20">#REF!</definedName>
    <definedName name="Paym_Cap" localSheetId="36">#REF!</definedName>
    <definedName name="Paym_Cap" localSheetId="26">#REF!</definedName>
    <definedName name="Paym_Cap" localSheetId="28">#REF!</definedName>
    <definedName name="Paym_Cap" localSheetId="29">#REF!</definedName>
    <definedName name="Paym_Cap" localSheetId="30">#REF!</definedName>
    <definedName name="Paym_Cap" localSheetId="31">#REF!</definedName>
    <definedName name="Paym_Cap">#REF!</definedName>
    <definedName name="pchBM" localSheetId="36">#REF!</definedName>
    <definedName name="pchBM" localSheetId="26">#REF!</definedName>
    <definedName name="pchBM" localSheetId="28">#REF!</definedName>
    <definedName name="pchBM" localSheetId="29">#REF!</definedName>
    <definedName name="pchBM" localSheetId="30">#REF!</definedName>
    <definedName name="pchBM" localSheetId="31">#REF!</definedName>
    <definedName name="pchBM">#REF!</definedName>
    <definedName name="pchBMG" localSheetId="36">#REF!</definedName>
    <definedName name="pchBMG" localSheetId="26">#REF!</definedName>
    <definedName name="pchBMG" localSheetId="28">#REF!</definedName>
    <definedName name="pchBMG" localSheetId="29">#REF!</definedName>
    <definedName name="pchBMG" localSheetId="30">#REF!</definedName>
    <definedName name="pchBMG" localSheetId="31">#REF!</definedName>
    <definedName name="pchBMG">#REF!</definedName>
    <definedName name="pchBX" localSheetId="36">#REF!</definedName>
    <definedName name="pchBX" localSheetId="26">#REF!</definedName>
    <definedName name="pchBX" localSheetId="28">#REF!</definedName>
    <definedName name="pchBX" localSheetId="29">#REF!</definedName>
    <definedName name="pchBX" localSheetId="30">#REF!</definedName>
    <definedName name="pchBX" localSheetId="31">#REF!</definedName>
    <definedName name="pchBX">#REF!</definedName>
    <definedName name="pchBXG" localSheetId="36">#REF!</definedName>
    <definedName name="pchBXG" localSheetId="26">#REF!</definedName>
    <definedName name="pchBXG" localSheetId="28">#REF!</definedName>
    <definedName name="pchBXG" localSheetId="29">#REF!</definedName>
    <definedName name="pchBXG" localSheetId="30">#REF!</definedName>
    <definedName name="pchBXG" localSheetId="31">#REF!</definedName>
    <definedName name="pchBXG">#REF!</definedName>
    <definedName name="PCPI" localSheetId="36">#REF!</definedName>
    <definedName name="PCPI" localSheetId="26">#REF!</definedName>
    <definedName name="PCPI" localSheetId="28">#REF!</definedName>
    <definedName name="PCPI" localSheetId="29">#REF!</definedName>
    <definedName name="PCPI" localSheetId="30">#REF!</definedName>
    <definedName name="PCPI" localSheetId="31">#REF!</definedName>
    <definedName name="PCPI">#REF!</definedName>
    <definedName name="PCPIG">#N/A</definedName>
    <definedName name="Petroecuador" localSheetId="18">#REF!</definedName>
    <definedName name="Petroecuador" localSheetId="19">#REF!</definedName>
    <definedName name="Petroecuador" localSheetId="20">#REF!</definedName>
    <definedName name="Petroecuador">#REF!</definedName>
    <definedName name="PFP" localSheetId="6">#REF!</definedName>
    <definedName name="PFP" localSheetId="18">#REF!</definedName>
    <definedName name="PFP" localSheetId="19">#REF!</definedName>
    <definedName name="PFP" localSheetId="20">#REF!</definedName>
    <definedName name="PFP" localSheetId="25">#REF!</definedName>
    <definedName name="PFP" localSheetId="36">#REF!</definedName>
    <definedName name="PFP" localSheetId="26">#REF!</definedName>
    <definedName name="PFP" localSheetId="28">#REF!</definedName>
    <definedName name="PFP" localSheetId="29">#REF!</definedName>
    <definedName name="PFP" localSheetId="30">#REF!</definedName>
    <definedName name="PFP" localSheetId="31">#REF!</definedName>
    <definedName name="PFP">#REF!</definedName>
    <definedName name="pfp_table1" localSheetId="36">#REF!</definedName>
    <definedName name="pfp_table1" localSheetId="26">#REF!</definedName>
    <definedName name="pfp_table1" localSheetId="28">#REF!</definedName>
    <definedName name="pfp_table1" localSheetId="29">#REF!</definedName>
    <definedName name="pfp_table1" localSheetId="30">#REF!</definedName>
    <definedName name="pfp_table1" localSheetId="31">#REF!</definedName>
    <definedName name="pfp_table1">#REF!</definedName>
    <definedName name="PictureW">[14]WordCopy!$Z$21:$Z$22</definedName>
    <definedName name="_xlnm.Print_Area" localSheetId="1">'1. EUROAREA'!$B$1:$O$67</definedName>
    <definedName name="_xlnm.Print_Area" localSheetId="2">'2.REAL SECTOR'!$B$1:$N$75</definedName>
    <definedName name="_xlnm.Print_Area" localSheetId="3">'3.EXTERNAL SECTOR'!$B$1:$P$67</definedName>
    <definedName name="_xlnm.Print_Area" localSheetId="4">'4. LABOUR MARKET'!$A$1:$O$69</definedName>
    <definedName name="_xlnm.Print_Area" localSheetId="5">'5. INFLATION'!$A$1:$O$92</definedName>
    <definedName name="_xlnm.Print_Area" localSheetId="6">'6a MONETARY INDICATORS'!$B$1:$P$62,'6a MONETARY INDICATORS'!$B$64:$P$111</definedName>
    <definedName name="_xlnm.Print_Area" localSheetId="7">'6b MONETARY INDICATORS'!$B$1:$O$62</definedName>
    <definedName name="_xlnm.Print_Area" localSheetId="8">'7. PUBLIC FINANCE'!$B$1:$P$68</definedName>
    <definedName name="_xlnm.Print_Area" localSheetId="10">'Slika 1.2. - Figure 1.2'!#REF!</definedName>
    <definedName name="_xlnm.Print_Area" localSheetId="11">'Slika 1.3. - Figure 1.3 '!#REF!</definedName>
    <definedName name="_xlnm.Print_Area" localSheetId="18">'Slika 4.1. - Figure 4.1'!$G$1</definedName>
    <definedName name="_xlnm.Print_Area" localSheetId="19">#REF!</definedName>
    <definedName name="_xlnm.Print_Area" localSheetId="20">#REF!</definedName>
    <definedName name="_xlnm.Print_Area" localSheetId="25">#REF!</definedName>
    <definedName name="_xlnm.Print_Area" localSheetId="34">#REF!</definedName>
    <definedName name="_xlnm.Print_Area" localSheetId="36">#REF!</definedName>
    <definedName name="_xlnm.Print_Area" localSheetId="26">#REF!</definedName>
    <definedName name="_xlnm.Print_Area" localSheetId="28">#REF!</definedName>
    <definedName name="_xlnm.Print_Area" localSheetId="29">#REF!</definedName>
    <definedName name="_xlnm.Print_Area" localSheetId="30">#REF!</definedName>
    <definedName name="_xlnm.Print_Area" localSheetId="31">#REF!</definedName>
    <definedName name="_xlnm.Print_Area" localSheetId="38">#REF!</definedName>
    <definedName name="_xlnm.Print_Area">#REF!</definedName>
    <definedName name="Ports" localSheetId="18">#REF!</definedName>
    <definedName name="Ports" localSheetId="19">#REF!</definedName>
    <definedName name="Ports" localSheetId="20">#REF!</definedName>
    <definedName name="Ports">#REF!</definedName>
    <definedName name="potr" localSheetId="18">OFFSET(#REF!,0,0,1,COUNT(#REF!))</definedName>
    <definedName name="potr" localSheetId="19">OFFSET(#REF!,0,0,1,COUNT(#REF!))</definedName>
    <definedName name="potr" localSheetId="20">OFFSET(#REF!,0,0,1,COUNT(#REF!))</definedName>
    <definedName name="potr">OFFSET(#REF!,0,0,1,COUNT(#REF!))</definedName>
    <definedName name="pp" localSheetId="8" hidden="1">{"Riqfin97",#N/A,FALSE,"Tran";"Riqfinpro",#N/A,FALSE,"Tran"}</definedName>
    <definedName name="pp" localSheetId="9" hidden="1">{"Riqfin97",#N/A,FALSE,"Tran";"Riqfinpro",#N/A,FALSE,"Tran"}</definedName>
    <definedName name="pp" localSheetId="11" hidden="1">{"Riqfin97",#N/A,FALSE,"Tran";"Riqfinpro",#N/A,FALSE,"Tran"}</definedName>
    <definedName name="pp" localSheetId="12" hidden="1">{"Riqfin97",#N/A,FALSE,"Tran";"Riqfinpro",#N/A,FALSE,"Tran"}</definedName>
    <definedName name="pp" localSheetId="15" hidden="1">{"Riqfin97",#N/A,FALSE,"Tran";"Riqfinpro",#N/A,FALSE,"Tran"}</definedName>
    <definedName name="pp" localSheetId="18" hidden="1">{"Riqfin97",#N/A,FALSE,"Tran";"Riqfinpro",#N/A,FALSE,"Tran"}</definedName>
    <definedName name="pp" localSheetId="19" hidden="1">{"Riqfin97",#N/A,FALSE,"Tran";"Riqfinpro",#N/A,FALSE,"Tran"}</definedName>
    <definedName name="pp" localSheetId="20" hidden="1">{"Riqfin97",#N/A,FALSE,"Tran";"Riqfinpro",#N/A,FALSE,"Tran"}</definedName>
    <definedName name="pp" localSheetId="37" hidden="1">{"Riqfin97",#N/A,FALSE,"Tran";"Riqfinpro",#N/A,FALSE,"Tran"}</definedName>
    <definedName name="pp" hidden="1">{"Riqfin97",#N/A,FALSE,"Tran";"Riqfinpro",#N/A,FALSE,"Tran"}</definedName>
    <definedName name="ppp" localSheetId="8" hidden="1">{"Riqfin97",#N/A,FALSE,"Tran";"Riqfinpro",#N/A,FALSE,"Tran"}</definedName>
    <definedName name="ppp" localSheetId="9" hidden="1">{"Riqfin97",#N/A,FALSE,"Tran";"Riqfinpro",#N/A,FALSE,"Tran"}</definedName>
    <definedName name="ppp" localSheetId="11" hidden="1">{"Riqfin97",#N/A,FALSE,"Tran";"Riqfinpro",#N/A,FALSE,"Tran"}</definedName>
    <definedName name="ppp" localSheetId="12" hidden="1">{"Riqfin97",#N/A,FALSE,"Tran";"Riqfinpro",#N/A,FALSE,"Tran"}</definedName>
    <definedName name="ppp" localSheetId="15" hidden="1">{"Riqfin97",#N/A,FALSE,"Tran";"Riqfinpro",#N/A,FALSE,"Tran"}</definedName>
    <definedName name="ppp" localSheetId="18" hidden="1">{"Riqfin97",#N/A,FALSE,"Tran";"Riqfinpro",#N/A,FALSE,"Tran"}</definedName>
    <definedName name="ppp" localSheetId="19" hidden="1">{"Riqfin97",#N/A,FALSE,"Tran";"Riqfinpro",#N/A,FALSE,"Tran"}</definedName>
    <definedName name="ppp" localSheetId="20" hidden="1">{"Riqfin97",#N/A,FALSE,"Tran";"Riqfinpro",#N/A,FALSE,"Tran"}</definedName>
    <definedName name="ppp" localSheetId="37" hidden="1">{"Riqfin97",#N/A,FALSE,"Tran";"Riqfinpro",#N/A,FALSE,"Tran"}</definedName>
    <definedName name="ppp" hidden="1">{"Riqfin97",#N/A,FALSE,"Tran";"Riqfinpro",#N/A,FALSE,"Tran"}</definedName>
    <definedName name="ppppp" localSheetId="4">'4. LABOUR MARKET'!$A$1:$O$64</definedName>
    <definedName name="PPPWGT">#N/A</definedName>
    <definedName name="PRICE" localSheetId="6">#REF!</definedName>
    <definedName name="PRICE" localSheetId="25">#REF!</definedName>
    <definedName name="PRICE" localSheetId="36">#REF!</definedName>
    <definedName name="PRICE" localSheetId="26">#REF!</definedName>
    <definedName name="PRICE" localSheetId="28">#REF!</definedName>
    <definedName name="PRICE" localSheetId="29">#REF!</definedName>
    <definedName name="PRICE" localSheetId="30">#REF!</definedName>
    <definedName name="PRICE" localSheetId="31">#REF!</definedName>
    <definedName name="PRICE">#REF!</definedName>
    <definedName name="PRICETAB" localSheetId="36">#REF!</definedName>
    <definedName name="PRICETAB" localSheetId="26">#REF!</definedName>
    <definedName name="PRICETAB" localSheetId="28">#REF!</definedName>
    <definedName name="PRICETAB" localSheetId="29">#REF!</definedName>
    <definedName name="PRICETAB" localSheetId="30">#REF!</definedName>
    <definedName name="PRICETAB" localSheetId="31">#REF!</definedName>
    <definedName name="PRICETAB">#REF!</definedName>
    <definedName name="PRINT_AREA_MI" localSheetId="34">#REF!</definedName>
    <definedName name="PRINT_AREA_MI" localSheetId="36">#REF!</definedName>
    <definedName name="PRINT_AREA_MI" localSheetId="26">#REF!</definedName>
    <definedName name="PRINT_AREA_MI" localSheetId="28">#REF!</definedName>
    <definedName name="PRINT_AREA_MI" localSheetId="29">#REF!</definedName>
    <definedName name="PRINT_AREA_MI" localSheetId="30">#REF!</definedName>
    <definedName name="PRINT_AREA_MI" localSheetId="31">#REF!</definedName>
    <definedName name="PRINT_AREA_MI" localSheetId="38">#REF!</definedName>
    <definedName name="PRINT_AREA_MI">#REF!</definedName>
    <definedName name="Print_area1">#REF!</definedName>
    <definedName name="Print_titles1">#REF!,#REF!</definedName>
    <definedName name="PRINTMACRO" localSheetId="36">#REF!</definedName>
    <definedName name="PRINTMACRO" localSheetId="26">#REF!</definedName>
    <definedName name="PRINTMACRO" localSheetId="28">#REF!</definedName>
    <definedName name="PRINTMACRO" localSheetId="29">#REF!</definedName>
    <definedName name="PRINTMACRO" localSheetId="30">#REF!</definedName>
    <definedName name="PRINTMACRO" localSheetId="31">#REF!</definedName>
    <definedName name="PRINTMACRO">#REF!</definedName>
    <definedName name="PrintThis_Links">[26]Links!$A$1:$F$33</definedName>
    <definedName name="PRMONTH" localSheetId="6">#REF!</definedName>
    <definedName name="PRMONTH" localSheetId="18">#REF!</definedName>
    <definedName name="PRMONTH" localSheetId="19">#REF!</definedName>
    <definedName name="PRMONTH" localSheetId="20">#REF!</definedName>
    <definedName name="PRMONTH" localSheetId="25">#REF!</definedName>
    <definedName name="PRMONTH" localSheetId="36">#REF!</definedName>
    <definedName name="PRMONTH" localSheetId="26">#REF!</definedName>
    <definedName name="PRMONTH" localSheetId="28">#REF!</definedName>
    <definedName name="PRMONTH" localSheetId="29">#REF!</definedName>
    <definedName name="PRMONTH" localSheetId="30">#REF!</definedName>
    <definedName name="PRMONTH" localSheetId="31">#REF!</definedName>
    <definedName name="PRMONTH">#REF!</definedName>
    <definedName name="prn">[22]FSUOUT!$B$2:$V$32</definedName>
    <definedName name="Prog1998" localSheetId="6">'[40]2003'!#REF!</definedName>
    <definedName name="Prog1998" localSheetId="25">'[40]2003'!#REF!</definedName>
    <definedName name="Prog1998" localSheetId="36">'[40]2003'!#REF!</definedName>
    <definedName name="Prog1998" localSheetId="26">'[40]2003'!#REF!</definedName>
    <definedName name="Prog1998" localSheetId="28">'[40]2003'!#REF!</definedName>
    <definedName name="Prog1998" localSheetId="29">'[40]2003'!#REF!</definedName>
    <definedName name="Prog1998" localSheetId="30">'[40]2003'!#REF!</definedName>
    <definedName name="Prog1998" localSheetId="31">'[40]2003'!#REF!</definedName>
    <definedName name="Prog1998">'[40]2003'!#REF!</definedName>
    <definedName name="PRYEAR" localSheetId="6">#REF!</definedName>
    <definedName name="PRYEAR" localSheetId="18">#REF!</definedName>
    <definedName name="PRYEAR" localSheetId="19">#REF!</definedName>
    <definedName name="PRYEAR" localSheetId="20">#REF!</definedName>
    <definedName name="PRYEAR" localSheetId="25">#REF!</definedName>
    <definedName name="PRYEAR" localSheetId="36">#REF!</definedName>
    <definedName name="PRYEAR" localSheetId="26">#REF!</definedName>
    <definedName name="PRYEAR" localSheetId="28">#REF!</definedName>
    <definedName name="PRYEAR" localSheetId="29">#REF!</definedName>
    <definedName name="PRYEAR" localSheetId="30">#REF!</definedName>
    <definedName name="PRYEAR" localSheetId="31">#REF!</definedName>
    <definedName name="PRYEAR">#REF!</definedName>
    <definedName name="Q_5" localSheetId="36">#REF!</definedName>
    <definedName name="Q_5" localSheetId="26">#REF!</definedName>
    <definedName name="Q_5" localSheetId="28">#REF!</definedName>
    <definedName name="Q_5" localSheetId="29">#REF!</definedName>
    <definedName name="Q_5" localSheetId="30">#REF!</definedName>
    <definedName name="Q_5" localSheetId="31">#REF!</definedName>
    <definedName name="Q_5">#REF!</definedName>
    <definedName name="Q_6" localSheetId="36">#REF!</definedName>
    <definedName name="Q_6" localSheetId="26">#REF!</definedName>
    <definedName name="Q_6" localSheetId="28">#REF!</definedName>
    <definedName name="Q_6" localSheetId="29">#REF!</definedName>
    <definedName name="Q_6" localSheetId="30">#REF!</definedName>
    <definedName name="Q_6" localSheetId="31">#REF!</definedName>
    <definedName name="Q_6">#REF!</definedName>
    <definedName name="Q_7" localSheetId="36">#REF!</definedName>
    <definedName name="Q_7" localSheetId="26">#REF!</definedName>
    <definedName name="Q_7" localSheetId="28">#REF!</definedName>
    <definedName name="Q_7" localSheetId="29">#REF!</definedName>
    <definedName name="Q_7" localSheetId="30">#REF!</definedName>
    <definedName name="Q_7" localSheetId="31">#REF!</definedName>
    <definedName name="Q_7">#REF!</definedName>
    <definedName name="Q6_">#REF!</definedName>
    <definedName name="QFISCAL" localSheetId="36">'[41]Quarterly Raw Data'!#REF!</definedName>
    <definedName name="QFISCAL" localSheetId="26">'[41]Quarterly Raw Data'!#REF!</definedName>
    <definedName name="QFISCAL" localSheetId="28">'[41]Quarterly Raw Data'!#REF!</definedName>
    <definedName name="QFISCAL" localSheetId="29">'[41]Quarterly Raw Data'!#REF!</definedName>
    <definedName name="QFISCAL" localSheetId="30">'[41]Quarterly Raw Data'!#REF!</definedName>
    <definedName name="QFISCAL" localSheetId="31">'[41]Quarterly Raw Data'!#REF!</definedName>
    <definedName name="QFISCAL">'[41]Quarterly Raw Data'!#REF!</definedName>
    <definedName name="qq" hidden="1">'[30]J(Priv.Cap)'!#REF!</definedName>
    <definedName name="qqq" localSheetId="6" hidden="1">{#N/A,#N/A,FALSE,"EXTRABUDGT"}</definedName>
    <definedName name="qqq" localSheetId="8" hidden="1">{#N/A,#N/A,FALSE,"EXTRABUDGT"}</definedName>
    <definedName name="qqq" localSheetId="9" hidden="1">{#N/A,#N/A,FALSE,"EXTRABUDGT"}</definedName>
    <definedName name="qqq" localSheetId="11" hidden="1">{#N/A,#N/A,FALSE,"EXTRABUDGT"}</definedName>
    <definedName name="qqq" localSheetId="12" hidden="1">{#N/A,#N/A,FALSE,"EXTRABUDGT"}</definedName>
    <definedName name="qqq" localSheetId="15" hidden="1">{#N/A,#N/A,FALSE,"EXTRABUDGT"}</definedName>
    <definedName name="qqq" localSheetId="18" hidden="1">{#N/A,#N/A,FALSE,"EXTRABUDGT"}</definedName>
    <definedName name="qqq" localSheetId="19" hidden="1">{#N/A,#N/A,FALSE,"EXTRABUDGT"}</definedName>
    <definedName name="qqq" localSheetId="20" hidden="1">{#N/A,#N/A,FALSE,"EXTRABUDGT"}</definedName>
    <definedName name="qqq" localSheetId="25" hidden="1">{#N/A,#N/A,FALSE,"EXTRABUDGT"}</definedName>
    <definedName name="qqq" localSheetId="36" hidden="1">{#N/A,#N/A,FALSE,"EXTRABUDGT"}</definedName>
    <definedName name="qqq" localSheetId="26" hidden="1">{#N/A,#N/A,FALSE,"EXTRABUDGT"}</definedName>
    <definedName name="qqq" localSheetId="37" hidden="1">{#N/A,#N/A,FALSE,"EXTRABUDGT"}</definedName>
    <definedName name="qqq" hidden="1">{#N/A,#N/A,FALSE,"EXTRABUDGT"}</definedName>
    <definedName name="QTAB7" localSheetId="36">'[41]Quarterly MacroFlow'!#REF!</definedName>
    <definedName name="QTAB7" localSheetId="26">'[41]Quarterly MacroFlow'!#REF!</definedName>
    <definedName name="QTAB7" localSheetId="28">'[41]Quarterly MacroFlow'!#REF!</definedName>
    <definedName name="QTAB7" localSheetId="29">'[41]Quarterly MacroFlow'!#REF!</definedName>
    <definedName name="QTAB7" localSheetId="30">'[41]Quarterly MacroFlow'!#REF!</definedName>
    <definedName name="QTAB7" localSheetId="31">'[41]Quarterly MacroFlow'!#REF!</definedName>
    <definedName name="QTAB7">'[41]Quarterly MacroFlow'!#REF!</definedName>
    <definedName name="QTAB7A" localSheetId="36">'[41]Quarterly MacroFlow'!#REF!</definedName>
    <definedName name="QTAB7A" localSheetId="26">'[41]Quarterly MacroFlow'!#REF!</definedName>
    <definedName name="QTAB7A" localSheetId="28">'[41]Quarterly MacroFlow'!#REF!</definedName>
    <definedName name="QTAB7A" localSheetId="29">'[41]Quarterly MacroFlow'!#REF!</definedName>
    <definedName name="QTAB7A" localSheetId="30">'[41]Quarterly MacroFlow'!#REF!</definedName>
    <definedName name="QTAB7A" localSheetId="31">'[41]Quarterly MacroFlow'!#REF!</definedName>
    <definedName name="QTAB7A">'[41]Quarterly MacroFlow'!#REF!</definedName>
    <definedName name="QW" localSheetId="18">#REF!</definedName>
    <definedName name="QW" localSheetId="19">#REF!</definedName>
    <definedName name="QW" localSheetId="20">#REF!</definedName>
    <definedName name="QW">#REF!</definedName>
    <definedName name="range" localSheetId="6">[11]Sheet1!$M$3:$M$11</definedName>
    <definedName name="range" localSheetId="18">[8]Sheet1!$M$3:$M$11</definedName>
    <definedName name="range" localSheetId="19">[8]Sheet1!$M$3:$M$11</definedName>
    <definedName name="range" localSheetId="20">[8]Sheet1!$M$3:$M$11</definedName>
    <definedName name="range" localSheetId="36">[11]Sheet1!$M$3:$M$11</definedName>
    <definedName name="range" localSheetId="38">[12]Sheet1!$M$3:$M$11</definedName>
    <definedName name="range">[13]Sheet1!$M$3:$M$11</definedName>
    <definedName name="range03" localSheetId="6">[11]Sheet1!$O$3:$O$11</definedName>
    <definedName name="range03" localSheetId="18">[8]Sheet1!$O$3:$O$11</definedName>
    <definedName name="range03" localSheetId="19">[8]Sheet1!$O$3:$O$11</definedName>
    <definedName name="range03" localSheetId="20">[8]Sheet1!$O$3:$O$11</definedName>
    <definedName name="range03" localSheetId="36">[11]Sheet1!$O$3:$O$11</definedName>
    <definedName name="range03" localSheetId="38">[12]Sheet1!$O$3:$O$11</definedName>
    <definedName name="range03">[13]Sheet1!$O$3:$O$11</definedName>
    <definedName name="range04" localSheetId="6">[11]Sheet1!$P$3:$P$11</definedName>
    <definedName name="range04" localSheetId="18">[8]Sheet1!$P$3:$P$11</definedName>
    <definedName name="range04" localSheetId="19">[8]Sheet1!$P$3:$P$11</definedName>
    <definedName name="range04" localSheetId="20">[8]Sheet1!$P$3:$P$11</definedName>
    <definedName name="range04" localSheetId="36">[11]Sheet1!$P$3:$P$11</definedName>
    <definedName name="range04" localSheetId="38">[12]Sheet1!$P$3:$P$11</definedName>
    <definedName name="range04">[13]Sheet1!$P$3:$P$11</definedName>
    <definedName name="range1" localSheetId="6">[11]Sheet1!$M$3:$M$11</definedName>
    <definedName name="range1" localSheetId="18">[8]Sheet1!$M$3:$M$11</definedName>
    <definedName name="range1" localSheetId="19">[8]Sheet1!$M$3:$M$11</definedName>
    <definedName name="range1" localSheetId="20">[8]Sheet1!$M$3:$M$11</definedName>
    <definedName name="range1" localSheetId="36">[11]Sheet1!$M$3:$M$11</definedName>
    <definedName name="range1" localSheetId="38">[12]Sheet1!$M$3:$M$11</definedName>
    <definedName name="range1">[13]Sheet1!$M$3:$M$11</definedName>
    <definedName name="range2" localSheetId="6">[11]Sheet1!$N$3:$N$11</definedName>
    <definedName name="range2" localSheetId="18">[8]Sheet1!$N$3:$N$11</definedName>
    <definedName name="range2" localSheetId="19">[8]Sheet1!$N$3:$N$11</definedName>
    <definedName name="range2" localSheetId="20">[8]Sheet1!$N$3:$N$11</definedName>
    <definedName name="range2" localSheetId="36">[11]Sheet1!$N$3:$N$11</definedName>
    <definedName name="range2" localSheetId="38">[12]Sheet1!$N$3:$N$11</definedName>
    <definedName name="range2">[13]Sheet1!$N$3:$N$11</definedName>
    <definedName name="range3" localSheetId="6">[11]Sheet1!$O$3:$O$11</definedName>
    <definedName name="range3" localSheetId="18">[8]Sheet1!$O$3:$O$11</definedName>
    <definedName name="range3" localSheetId="19">[8]Sheet1!$O$3:$O$11</definedName>
    <definedName name="range3" localSheetId="20">[8]Sheet1!$O$3:$O$11</definedName>
    <definedName name="range3" localSheetId="36">[11]Sheet1!$O$3:$O$11</definedName>
    <definedName name="range3" localSheetId="38">[12]Sheet1!$O$3:$O$11</definedName>
    <definedName name="range3">[13]Sheet1!$O$3:$O$11</definedName>
    <definedName name="range4" localSheetId="6">[11]Sheet1!$P$3:$P$11</definedName>
    <definedName name="range4" localSheetId="18">[8]Sheet1!$P$3:$P$11</definedName>
    <definedName name="range4" localSheetId="19">[8]Sheet1!$P$3:$P$11</definedName>
    <definedName name="range4" localSheetId="20">[8]Sheet1!$P$3:$P$11</definedName>
    <definedName name="range4" localSheetId="36">[11]Sheet1!$P$3:$P$11</definedName>
    <definedName name="range4" localSheetId="38">[12]Sheet1!$P$3:$P$11</definedName>
    <definedName name="range4">[13]Sheet1!$P$3:$P$11</definedName>
    <definedName name="range5" localSheetId="6">[11]Sheet1!$M$3:$M$11</definedName>
    <definedName name="range5" localSheetId="18">[8]Sheet1!$M$3:$M$11</definedName>
    <definedName name="range5" localSheetId="19">[8]Sheet1!$M$3:$M$11</definedName>
    <definedName name="range5" localSheetId="20">[8]Sheet1!$M$3:$M$11</definedName>
    <definedName name="range5" localSheetId="36">[11]Sheet1!$M$3:$M$11</definedName>
    <definedName name="range5" localSheetId="38">[12]Sheet1!$M$3:$M$11</definedName>
    <definedName name="range5">[13]Sheet1!$M$3:$M$11</definedName>
    <definedName name="range9" localSheetId="6">[11]Sheet1!$N$3:$N$11</definedName>
    <definedName name="range9" localSheetId="18">[8]Sheet1!$N$3:$N$11</definedName>
    <definedName name="range9" localSheetId="19">[8]Sheet1!$N$3:$N$11</definedName>
    <definedName name="range9" localSheetId="20">[8]Sheet1!$N$3:$N$11</definedName>
    <definedName name="range9" localSheetId="38">[12]Sheet1!$N$3:$N$11</definedName>
    <definedName name="range9">[13]Sheet1!$N$3:$N$11</definedName>
    <definedName name="RED_BOP" localSheetId="6">#REF!</definedName>
    <definedName name="RED_BOP" localSheetId="18">#REF!</definedName>
    <definedName name="RED_BOP" localSheetId="19">#REF!</definedName>
    <definedName name="RED_BOP" localSheetId="20">#REF!</definedName>
    <definedName name="RED_BOP" localSheetId="25">#REF!</definedName>
    <definedName name="RED_BOP" localSheetId="36">#REF!</definedName>
    <definedName name="RED_BOP" localSheetId="26">#REF!</definedName>
    <definedName name="RED_BOP" localSheetId="28">#REF!</definedName>
    <definedName name="RED_BOP" localSheetId="29">#REF!</definedName>
    <definedName name="RED_BOP" localSheetId="30">#REF!</definedName>
    <definedName name="RED_BOP" localSheetId="31">#REF!</definedName>
    <definedName name="RED_BOP">#REF!</definedName>
    <definedName name="red_cpi" localSheetId="36">#REF!</definedName>
    <definedName name="red_cpi" localSheetId="26">#REF!</definedName>
    <definedName name="red_cpi" localSheetId="28">#REF!</definedName>
    <definedName name="red_cpi" localSheetId="29">#REF!</definedName>
    <definedName name="red_cpi" localSheetId="30">#REF!</definedName>
    <definedName name="red_cpi" localSheetId="31">#REF!</definedName>
    <definedName name="red_cpi">#REF!</definedName>
    <definedName name="RED_D" localSheetId="36">#REF!</definedName>
    <definedName name="RED_D" localSheetId="26">#REF!</definedName>
    <definedName name="RED_D" localSheetId="28">#REF!</definedName>
    <definedName name="RED_D" localSheetId="29">#REF!</definedName>
    <definedName name="RED_D" localSheetId="30">#REF!</definedName>
    <definedName name="RED_D" localSheetId="31">#REF!</definedName>
    <definedName name="RED_D">#REF!</definedName>
    <definedName name="RED_DS" localSheetId="36">#REF!</definedName>
    <definedName name="RED_DS" localSheetId="26">#REF!</definedName>
    <definedName name="RED_DS" localSheetId="28">#REF!</definedName>
    <definedName name="RED_DS" localSheetId="29">#REF!</definedName>
    <definedName name="RED_DS" localSheetId="30">#REF!</definedName>
    <definedName name="RED_DS" localSheetId="31">#REF!</definedName>
    <definedName name="RED_DS">#REF!</definedName>
    <definedName name="red_gdp_exp" localSheetId="36">#REF!</definedName>
    <definedName name="red_gdp_exp" localSheetId="26">#REF!</definedName>
    <definedName name="red_gdp_exp" localSheetId="28">#REF!</definedName>
    <definedName name="red_gdp_exp" localSheetId="29">#REF!</definedName>
    <definedName name="red_gdp_exp" localSheetId="30">#REF!</definedName>
    <definedName name="red_gdp_exp" localSheetId="31">#REF!</definedName>
    <definedName name="red_gdp_exp">#REF!</definedName>
    <definedName name="red_govt_empl" localSheetId="36">#REF!</definedName>
    <definedName name="red_govt_empl" localSheetId="26">#REF!</definedName>
    <definedName name="red_govt_empl" localSheetId="28">#REF!</definedName>
    <definedName name="red_govt_empl" localSheetId="29">#REF!</definedName>
    <definedName name="red_govt_empl" localSheetId="30">#REF!</definedName>
    <definedName name="red_govt_empl" localSheetId="31">#REF!</definedName>
    <definedName name="red_govt_empl">#REF!</definedName>
    <definedName name="RED_NATCPI" localSheetId="36">#REF!</definedName>
    <definedName name="RED_NATCPI" localSheetId="26">#REF!</definedName>
    <definedName name="RED_NATCPI" localSheetId="28">#REF!</definedName>
    <definedName name="RED_NATCPI" localSheetId="29">#REF!</definedName>
    <definedName name="RED_NATCPI" localSheetId="30">#REF!</definedName>
    <definedName name="RED_NATCPI" localSheetId="31">#REF!</definedName>
    <definedName name="RED_NATCPI">#REF!</definedName>
    <definedName name="RED_TBCPI" localSheetId="36">#REF!</definedName>
    <definedName name="RED_TBCPI" localSheetId="26">#REF!</definedName>
    <definedName name="RED_TBCPI" localSheetId="28">#REF!</definedName>
    <definedName name="RED_TBCPI" localSheetId="29">#REF!</definedName>
    <definedName name="RED_TBCPI" localSheetId="30">#REF!</definedName>
    <definedName name="RED_TBCPI" localSheetId="31">#REF!</definedName>
    <definedName name="RED_TBCPI">#REF!</definedName>
    <definedName name="RED_TRD" localSheetId="36">#REF!</definedName>
    <definedName name="RED_TRD" localSheetId="26">#REF!</definedName>
    <definedName name="RED_TRD" localSheetId="28">#REF!</definedName>
    <definedName name="RED_TRD" localSheetId="29">#REF!</definedName>
    <definedName name="RED_TRD" localSheetId="30">#REF!</definedName>
    <definedName name="RED_TRD" localSheetId="31">#REF!</definedName>
    <definedName name="RED_TRD">#REF!</definedName>
    <definedName name="REDTbl3">#REF!</definedName>
    <definedName name="REDTbl4">#REF!</definedName>
    <definedName name="REDTbl5">#REF!</definedName>
    <definedName name="REDTbl6">#REF!</definedName>
    <definedName name="REDTbl7">#REF!</definedName>
    <definedName name="rfe">'[42]Izbor posla'!$B$17</definedName>
    <definedName name="RGDPA" localSheetId="18">#REF!</definedName>
    <definedName name="RGDPA" localSheetId="19">#REF!</definedName>
    <definedName name="RGDPA" localSheetId="20">#REF!</definedName>
    <definedName name="RGDPA">#REF!</definedName>
    <definedName name="RGSPA" localSheetId="18">#REF!</definedName>
    <definedName name="RGSPA" localSheetId="19">#REF!</definedName>
    <definedName name="RGSPA" localSheetId="20">#REF!</definedName>
    <definedName name="RGSPA">#REF!</definedName>
    <definedName name="right" localSheetId="6">#REF!</definedName>
    <definedName name="right" localSheetId="25">#REF!</definedName>
    <definedName name="right" localSheetId="36">#REF!</definedName>
    <definedName name="right" localSheetId="26">#REF!</definedName>
    <definedName name="right" localSheetId="28">#REF!</definedName>
    <definedName name="right" localSheetId="29">#REF!</definedName>
    <definedName name="right" localSheetId="30">#REF!</definedName>
    <definedName name="right" localSheetId="31">#REF!</definedName>
    <definedName name="right">#REF!</definedName>
    <definedName name="rindex" localSheetId="36">#REF!</definedName>
    <definedName name="rindex" localSheetId="26">#REF!</definedName>
    <definedName name="rindex" localSheetId="28">#REF!</definedName>
    <definedName name="rindex" localSheetId="29">#REF!</definedName>
    <definedName name="rindex" localSheetId="30">#REF!</definedName>
    <definedName name="rindex" localSheetId="31">#REF!</definedName>
    <definedName name="rindex">#REF!</definedName>
    <definedName name="rngErrorSort">[26]ErrCheck!$A$4</definedName>
    <definedName name="rngLastSave">[26]Main!$G$19</definedName>
    <definedName name="rngLastSent">[26]Main!$G$18</definedName>
    <definedName name="rngLastUpdate">[26]Links!$D$2</definedName>
    <definedName name="rngNeedsUpdate">[26]Links!$E$2</definedName>
    <definedName name="rngQuestChecked">[26]ErrCheck!$A$3</definedName>
    <definedName name="Rows_Table" localSheetId="6">#REF!</definedName>
    <definedName name="Rows_Table" localSheetId="18">#REF!</definedName>
    <definedName name="Rows_Table" localSheetId="19">#REF!</definedName>
    <definedName name="Rows_Table" localSheetId="20">#REF!</definedName>
    <definedName name="Rows_Table" localSheetId="25">#REF!</definedName>
    <definedName name="Rows_Table" localSheetId="36">#REF!</definedName>
    <definedName name="Rows_Table" localSheetId="26">#REF!</definedName>
    <definedName name="Rows_Table" localSheetId="28">#REF!</definedName>
    <definedName name="Rows_Table" localSheetId="29">#REF!</definedName>
    <definedName name="Rows_Table" localSheetId="30">#REF!</definedName>
    <definedName name="Rows_Table" localSheetId="31">#REF!</definedName>
    <definedName name="Rows_Table">#REF!</definedName>
    <definedName name="rr" localSheetId="8" hidden="1">{"Riqfin97",#N/A,FALSE,"Tran";"Riqfinpro",#N/A,FALSE,"Tran"}</definedName>
    <definedName name="rr" localSheetId="9" hidden="1">{"Riqfin97",#N/A,FALSE,"Tran";"Riqfinpro",#N/A,FALSE,"Tran"}</definedName>
    <definedName name="rr" localSheetId="11" hidden="1">{"Riqfin97",#N/A,FALSE,"Tran";"Riqfinpro",#N/A,FALSE,"Tran"}</definedName>
    <definedName name="rr" localSheetId="12" hidden="1">{"Riqfin97",#N/A,FALSE,"Tran";"Riqfinpro",#N/A,FALSE,"Tran"}</definedName>
    <definedName name="rr" localSheetId="15" hidden="1">{"Riqfin97",#N/A,FALSE,"Tran";"Riqfinpro",#N/A,FALSE,"Tran"}</definedName>
    <definedName name="rr" localSheetId="18" hidden="1">{"Riqfin97",#N/A,FALSE,"Tran";"Riqfinpro",#N/A,FALSE,"Tran"}</definedName>
    <definedName name="rr" localSheetId="19" hidden="1">{"Riqfin97",#N/A,FALSE,"Tran";"Riqfinpro",#N/A,FALSE,"Tran"}</definedName>
    <definedName name="rr" localSheetId="20" hidden="1">{"Riqfin97",#N/A,FALSE,"Tran";"Riqfinpro",#N/A,FALSE,"Tran"}</definedName>
    <definedName name="rr" localSheetId="37" hidden="1">{"Riqfin97",#N/A,FALSE,"Tran";"Riqfinpro",#N/A,FALSE,"Tran"}</definedName>
    <definedName name="rr" hidden="1">{"Riqfin97",#N/A,FALSE,"Tran";"Riqfinpro",#N/A,FALSE,"Tran"}</definedName>
    <definedName name="rrr" localSheetId="8" hidden="1">{"Riqfin97",#N/A,FALSE,"Tran";"Riqfinpro",#N/A,FALSE,"Tran"}</definedName>
    <definedName name="rrr" localSheetId="9" hidden="1">{"Riqfin97",#N/A,FALSE,"Tran";"Riqfinpro",#N/A,FALSE,"Tran"}</definedName>
    <definedName name="rrr" localSheetId="11" hidden="1">{"Riqfin97",#N/A,FALSE,"Tran";"Riqfinpro",#N/A,FALSE,"Tran"}</definedName>
    <definedName name="rrr" localSheetId="12" hidden="1">{"Riqfin97",#N/A,FALSE,"Tran";"Riqfinpro",#N/A,FALSE,"Tran"}</definedName>
    <definedName name="rrr" localSheetId="15" hidden="1">{"Riqfin97",#N/A,FALSE,"Tran";"Riqfinpro",#N/A,FALSE,"Tran"}</definedName>
    <definedName name="rrr" localSheetId="18" hidden="1">{"Riqfin97",#N/A,FALSE,"Tran";"Riqfinpro",#N/A,FALSE,"Tran"}</definedName>
    <definedName name="rrr" localSheetId="19" hidden="1">{"Riqfin97",#N/A,FALSE,"Tran";"Riqfinpro",#N/A,FALSE,"Tran"}</definedName>
    <definedName name="rrr" localSheetId="20" hidden="1">{"Riqfin97",#N/A,FALSE,"Tran";"Riqfinpro",#N/A,FALSE,"Tran"}</definedName>
    <definedName name="rrr" localSheetId="37" hidden="1">{"Riqfin97",#N/A,FALSE,"Tran";"Riqfinpro",#N/A,FALSE,"Tran"}</definedName>
    <definedName name="rrr" hidden="1">{"Riqfin97",#N/A,FALSE,"Tran";"Riqfinpro",#N/A,FALSE,"Tran"}</definedName>
    <definedName name="rrttttttttttttttttttt">'[3]Annual Tables'!#REF!</definedName>
    <definedName name="S" localSheetId="18">#REF!</definedName>
    <definedName name="S" localSheetId="19">#REF!</definedName>
    <definedName name="S" localSheetId="20">#REF!</definedName>
    <definedName name="S" localSheetId="36">#REF!</definedName>
    <definedName name="S" localSheetId="26">#REF!</definedName>
    <definedName name="S" localSheetId="28">#REF!</definedName>
    <definedName name="S" localSheetId="29">#REF!</definedName>
    <definedName name="S" localSheetId="30">#REF!</definedName>
    <definedName name="S" localSheetId="31">#REF!</definedName>
    <definedName name="S" localSheetId="38">#REF!</definedName>
    <definedName name="S">#REF!</definedName>
    <definedName name="sa">[43]NOVMIR3!$U$71:$Y$134</definedName>
    <definedName name="SA_Tab" localSheetId="18">#REF!</definedName>
    <definedName name="SA_Tab" localSheetId="19">#REF!</definedName>
    <definedName name="SA_Tab" localSheetId="20">#REF!</definedName>
    <definedName name="SA_Tab" localSheetId="36">#REF!</definedName>
    <definedName name="SA_Tab" localSheetId="26">#REF!</definedName>
    <definedName name="SA_Tab" localSheetId="28">#REF!</definedName>
    <definedName name="SA_Tab" localSheetId="29">#REF!</definedName>
    <definedName name="SA_Tab" localSheetId="30">#REF!</definedName>
    <definedName name="SA_Tab" localSheetId="31">#REF!</definedName>
    <definedName name="SA_Tab">#REF!</definedName>
    <definedName name="Sažeta_bilanca" localSheetId="34">#REF!</definedName>
    <definedName name="Sažeta_bilanca" localSheetId="36">#REF!</definedName>
    <definedName name="Sažeta_bilanca" localSheetId="26">#REF!</definedName>
    <definedName name="Sažeta_bilanca" localSheetId="28">#REF!</definedName>
    <definedName name="Sažeta_bilanca" localSheetId="29">#REF!</definedName>
    <definedName name="Sažeta_bilanca" localSheetId="30">#REF!</definedName>
    <definedName name="Sažeta_bilanca" localSheetId="31">#REF!</definedName>
    <definedName name="Sažeta_bilanca" localSheetId="38">#REF!</definedName>
    <definedName name="Sažeta_bilanca">#REF!</definedName>
    <definedName name="sds_gdp_exp_lari" localSheetId="36">#REF!</definedName>
    <definedName name="sds_gdp_exp_lari" localSheetId="26">#REF!</definedName>
    <definedName name="sds_gdp_exp_lari" localSheetId="28">#REF!</definedName>
    <definedName name="sds_gdp_exp_lari" localSheetId="29">#REF!</definedName>
    <definedName name="sds_gdp_exp_lari" localSheetId="30">#REF!</definedName>
    <definedName name="sds_gdp_exp_lari" localSheetId="31">#REF!</definedName>
    <definedName name="sds_gdp_exp_lari">#REF!</definedName>
    <definedName name="sds_gdp_origin" localSheetId="36">#REF!</definedName>
    <definedName name="sds_gdp_origin" localSheetId="26">#REF!</definedName>
    <definedName name="sds_gdp_origin" localSheetId="28">#REF!</definedName>
    <definedName name="sds_gdp_origin" localSheetId="29">#REF!</definedName>
    <definedName name="sds_gdp_origin" localSheetId="30">#REF!</definedName>
    <definedName name="sds_gdp_origin" localSheetId="31">#REF!</definedName>
    <definedName name="sds_gdp_origin">#REF!</definedName>
    <definedName name="sds_gpd_exp_gdp" localSheetId="36">#REF!</definedName>
    <definedName name="sds_gpd_exp_gdp" localSheetId="26">#REF!</definedName>
    <definedName name="sds_gpd_exp_gdp" localSheetId="28">#REF!</definedName>
    <definedName name="sds_gpd_exp_gdp" localSheetId="29">#REF!</definedName>
    <definedName name="sds_gpd_exp_gdp" localSheetId="30">#REF!</definedName>
    <definedName name="sds_gpd_exp_gdp" localSheetId="31">#REF!</definedName>
    <definedName name="sds_gpd_exp_gdp">#REF!</definedName>
    <definedName name="sencount" hidden="1">2</definedName>
    <definedName name="sk" localSheetId="18">OFFSET(#REF!,0,0,1,COUNT(#REF!))</definedName>
    <definedName name="sk" localSheetId="19">OFFSET(#REF!,0,0,1,COUNT(#REF!))</definedName>
    <definedName name="sk" localSheetId="20">OFFSET(#REF!,0,0,1,COUNT(#REF!))</definedName>
    <definedName name="sk">OFFSET(#REF!,0,0,1,COUNT(#REF!))</definedName>
    <definedName name="SourceFileName" localSheetId="36">'[28]Izbor posla'!$E$17</definedName>
    <definedName name="SourceFileName" localSheetId="38">'[21]Izbor posla'!$E$17</definedName>
    <definedName name="SourceFileName">'[21]Izbor posla'!$E$17</definedName>
    <definedName name="SpreadsheetBuilder_1" localSheetId="8" hidden="1">#REF!</definedName>
    <definedName name="SpreadsheetBuilder_1" localSheetId="25" hidden="1">#REF!</definedName>
    <definedName name="SpreadsheetBuilder_1" localSheetId="26" hidden="1">#REF!</definedName>
    <definedName name="SpreadsheetBuilder_1" hidden="1">#REF!</definedName>
    <definedName name="SS">[44]IMATA!$B$45:$B$108</definedName>
    <definedName name="START" localSheetId="6">#REF!</definedName>
    <definedName name="START" localSheetId="18">#REF!</definedName>
    <definedName name="START" localSheetId="19">#REF!</definedName>
    <definedName name="START" localSheetId="20">#REF!</definedName>
    <definedName name="START" localSheetId="36">#REF!</definedName>
    <definedName name="START" localSheetId="26">#REF!</definedName>
    <definedName name="START" localSheetId="28">#REF!</definedName>
    <definedName name="START" localSheetId="29">#REF!</definedName>
    <definedName name="START" localSheetId="30">#REF!</definedName>
    <definedName name="START" localSheetId="31">#REF!</definedName>
    <definedName name="START">#REF!</definedName>
    <definedName name="STFQTAB" localSheetId="36">#REF!</definedName>
    <definedName name="STFQTAB" localSheetId="26">#REF!</definedName>
    <definedName name="STFQTAB" localSheetId="28">#REF!</definedName>
    <definedName name="STFQTAB" localSheetId="29">#REF!</definedName>
    <definedName name="STFQTAB" localSheetId="30">#REF!</definedName>
    <definedName name="STFQTAB" localSheetId="31">#REF!</definedName>
    <definedName name="STFQTAB">#REF!</definedName>
    <definedName name="STOP" localSheetId="36">#REF!</definedName>
    <definedName name="STOP" localSheetId="26">#REF!</definedName>
    <definedName name="STOP" localSheetId="28">#REF!</definedName>
    <definedName name="STOP" localSheetId="29">#REF!</definedName>
    <definedName name="STOP" localSheetId="30">#REF!</definedName>
    <definedName name="STOP" localSheetId="31">#REF!</definedName>
    <definedName name="STOP">#REF!</definedName>
    <definedName name="SUM">[4]BoP!$E$313:$BE$365</definedName>
    <definedName name="SVI" localSheetId="6">#REF!</definedName>
    <definedName name="SVI" localSheetId="18">#REF!</definedName>
    <definedName name="SVI" localSheetId="19">#REF!</definedName>
    <definedName name="SVI" localSheetId="20">#REF!</definedName>
    <definedName name="SVI" localSheetId="25">#REF!</definedName>
    <definedName name="SVI" localSheetId="34">#REF!</definedName>
    <definedName name="SVI" localSheetId="36">#REF!</definedName>
    <definedName name="SVI" localSheetId="26">#REF!</definedName>
    <definedName name="SVI" localSheetId="28">#REF!</definedName>
    <definedName name="SVI" localSheetId="29">#REF!</definedName>
    <definedName name="SVI" localSheetId="30">#REF!</definedName>
    <definedName name="SVI" localSheetId="31">#REF!</definedName>
    <definedName name="SVI" localSheetId="38">#REF!</definedName>
    <definedName name="SVI">#REF!</definedName>
    <definedName name="TAB1A">#REF!</definedName>
    <definedName name="TAB1CK">#REF!</definedName>
    <definedName name="Tab25a" localSheetId="36">#REF!</definedName>
    <definedName name="Tab25a" localSheetId="26">#REF!</definedName>
    <definedName name="Tab25a" localSheetId="28">#REF!</definedName>
    <definedName name="Tab25a" localSheetId="29">#REF!</definedName>
    <definedName name="Tab25a" localSheetId="30">#REF!</definedName>
    <definedName name="Tab25a" localSheetId="31">#REF!</definedName>
    <definedName name="Tab25a">#REF!</definedName>
    <definedName name="Tab25b" localSheetId="36">#REF!</definedName>
    <definedName name="Tab25b" localSheetId="26">#REF!</definedName>
    <definedName name="Tab25b" localSheetId="28">#REF!</definedName>
    <definedName name="Tab25b" localSheetId="29">#REF!</definedName>
    <definedName name="Tab25b" localSheetId="30">#REF!</definedName>
    <definedName name="Tab25b" localSheetId="31">#REF!</definedName>
    <definedName name="Tab25b">#REF!</definedName>
    <definedName name="TAB2A">#REF!</definedName>
    <definedName name="TAB5A">#REF!</definedName>
    <definedName name="TAB6A">'[3]Annual Tables'!#REF!</definedName>
    <definedName name="TAB6B">'[3]Annual Tables'!#REF!</definedName>
    <definedName name="TAB6C" localSheetId="18">#REF!</definedName>
    <definedName name="TAB6C" localSheetId="19">#REF!</definedName>
    <definedName name="TAB6C" localSheetId="20">#REF!</definedName>
    <definedName name="TAB6C">#REF!</definedName>
    <definedName name="TAB7A" localSheetId="18">#REF!</definedName>
    <definedName name="TAB7A" localSheetId="19">#REF!</definedName>
    <definedName name="TAB7A" localSheetId="20">#REF!</definedName>
    <definedName name="TAB7A">#REF!</definedName>
    <definedName name="TABLE" localSheetId="34">'Slika 6.11. - Figure 6.11'!$E$54:$E$54</definedName>
    <definedName name="Table__47">[45]RED47!$A$1:$I$53</definedName>
    <definedName name="TABLE_2" localSheetId="34">'Slika 6.11. - Figure 6.11'!$E$55:$E$55</definedName>
    <definedName name="Table_2._Country_X___Public_Sector_Financing_1" localSheetId="6">#REF!</definedName>
    <definedName name="Table_2._Country_X___Public_Sector_Financing_1" localSheetId="18">#REF!</definedName>
    <definedName name="Table_2._Country_X___Public_Sector_Financing_1" localSheetId="19">#REF!</definedName>
    <definedName name="Table_2._Country_X___Public_Sector_Financing_1" localSheetId="20">#REF!</definedName>
    <definedName name="Table_2._Country_X___Public_Sector_Financing_1" localSheetId="25">#REF!</definedName>
    <definedName name="Table_2._Country_X___Public_Sector_Financing_1" localSheetId="36">#REF!</definedName>
    <definedName name="Table_2._Country_X___Public_Sector_Financing_1" localSheetId="26">#REF!</definedName>
    <definedName name="Table_2._Country_X___Public_Sector_Financing_1" localSheetId="28">#REF!</definedName>
    <definedName name="Table_2._Country_X___Public_Sector_Financing_1" localSheetId="29">#REF!</definedName>
    <definedName name="Table_2._Country_X___Public_Sector_Financing_1" localSheetId="30">#REF!</definedName>
    <definedName name="Table_2._Country_X___Public_Sector_Financing_1" localSheetId="31">#REF!</definedName>
    <definedName name="Table_2._Country_X___Public_Sector_Financing_1">#REF!</definedName>
    <definedName name="TABLE_3" localSheetId="34">'Slika 6.11. - Figure 6.11'!$E$56:$E$56</definedName>
    <definedName name="TABLE_4" localSheetId="34">'Slika 6.11. - Figure 6.11'!$E$57:$F$57</definedName>
    <definedName name="Table_4SR" localSheetId="18">#REF!</definedName>
    <definedName name="Table_4SR" localSheetId="19">#REF!</definedName>
    <definedName name="Table_4SR" localSheetId="20">#REF!</definedName>
    <definedName name="Table_4SR">#REF!</definedName>
    <definedName name="Table_Template" localSheetId="6">#REF!</definedName>
    <definedName name="Table_Template" localSheetId="18">#REF!</definedName>
    <definedName name="Table_Template" localSheetId="19">#REF!</definedName>
    <definedName name="Table_Template" localSheetId="20">#REF!</definedName>
    <definedName name="Table_Template" localSheetId="36">#REF!</definedName>
    <definedName name="Table_Template" localSheetId="26">#REF!</definedName>
    <definedName name="Table_Template" localSheetId="28">#REF!</definedName>
    <definedName name="Table_Template" localSheetId="29">#REF!</definedName>
    <definedName name="Table_Template" localSheetId="30">#REF!</definedName>
    <definedName name="Table_Template" localSheetId="31">#REF!</definedName>
    <definedName name="Table_Template">#REF!</definedName>
    <definedName name="Table1" localSheetId="36">#REF!</definedName>
    <definedName name="Table1" localSheetId="26">#REF!</definedName>
    <definedName name="Table1" localSheetId="28">#REF!</definedName>
    <definedName name="Table1" localSheetId="29">#REF!</definedName>
    <definedName name="Table1" localSheetId="30">#REF!</definedName>
    <definedName name="Table1" localSheetId="31">#REF!</definedName>
    <definedName name="Table1">#REF!</definedName>
    <definedName name="Table2" localSheetId="36">#REF!</definedName>
    <definedName name="Table2" localSheetId="26">#REF!</definedName>
    <definedName name="Table2" localSheetId="28">#REF!</definedName>
    <definedName name="Table2" localSheetId="29">#REF!</definedName>
    <definedName name="Table2" localSheetId="30">#REF!</definedName>
    <definedName name="Table2" localSheetId="31">#REF!</definedName>
    <definedName name="Table2">#REF!</definedName>
    <definedName name="TableA" localSheetId="36">#REF!</definedName>
    <definedName name="TableA" localSheetId="26">#REF!</definedName>
    <definedName name="TableA" localSheetId="28">#REF!</definedName>
    <definedName name="TableA" localSheetId="29">#REF!</definedName>
    <definedName name="TableA" localSheetId="30">#REF!</definedName>
    <definedName name="TableA" localSheetId="31">#REF!</definedName>
    <definedName name="TableA">#REF!</definedName>
    <definedName name="TableB1" localSheetId="36">#REF!</definedName>
    <definedName name="TableB1" localSheetId="26">#REF!</definedName>
    <definedName name="TableB1" localSheetId="28">#REF!</definedName>
    <definedName name="TableB1" localSheetId="29">#REF!</definedName>
    <definedName name="TableB1" localSheetId="30">#REF!</definedName>
    <definedName name="TableB1" localSheetId="31">#REF!</definedName>
    <definedName name="TableB1">#REF!</definedName>
    <definedName name="TableB2" localSheetId="36">#REF!</definedName>
    <definedName name="TableB2" localSheetId="26">#REF!</definedName>
    <definedName name="TableB2" localSheetId="28">#REF!</definedName>
    <definedName name="TableB2" localSheetId="29">#REF!</definedName>
    <definedName name="TableB2" localSheetId="30">#REF!</definedName>
    <definedName name="TableB2" localSheetId="31">#REF!</definedName>
    <definedName name="TableB2">#REF!</definedName>
    <definedName name="TableB3" localSheetId="36">#REF!</definedName>
    <definedName name="TableB3" localSheetId="26">#REF!</definedName>
    <definedName name="TableB3" localSheetId="28">#REF!</definedName>
    <definedName name="TableB3" localSheetId="29">#REF!</definedName>
    <definedName name="TableB3" localSheetId="30">#REF!</definedName>
    <definedName name="TableB3" localSheetId="31">#REF!</definedName>
    <definedName name="TableB3">#REF!</definedName>
    <definedName name="TableC1" localSheetId="36">#REF!</definedName>
    <definedName name="TableC1" localSheetId="26">#REF!</definedName>
    <definedName name="TableC1" localSheetId="28">#REF!</definedName>
    <definedName name="TableC1" localSheetId="29">#REF!</definedName>
    <definedName name="TableC1" localSheetId="30">#REF!</definedName>
    <definedName name="TableC1" localSheetId="31">#REF!</definedName>
    <definedName name="TableC1">#REF!</definedName>
    <definedName name="TableC2" localSheetId="36">#REF!</definedName>
    <definedName name="TableC2" localSheetId="26">#REF!</definedName>
    <definedName name="TableC2" localSheetId="28">#REF!</definedName>
    <definedName name="TableC2" localSheetId="29">#REF!</definedName>
    <definedName name="TableC2" localSheetId="30">#REF!</definedName>
    <definedName name="TableC2" localSheetId="31">#REF!</definedName>
    <definedName name="TableC2">#REF!</definedName>
    <definedName name="TableC3" localSheetId="36">#REF!</definedName>
    <definedName name="TableC3" localSheetId="26">#REF!</definedName>
    <definedName name="TableC3" localSheetId="28">#REF!</definedName>
    <definedName name="TableC3" localSheetId="29">#REF!</definedName>
    <definedName name="TableC3" localSheetId="30">#REF!</definedName>
    <definedName name="TableC3" localSheetId="31">#REF!</definedName>
    <definedName name="TableC3">#REF!</definedName>
    <definedName name="TAME">#REF!</definedName>
    <definedName name="TargetBookName" localSheetId="36">'[28]Izbor posla'!$C$18</definedName>
    <definedName name="TargetBookName" localSheetId="38">'[21]Izbor posla'!$C$18</definedName>
    <definedName name="TargetBookName">'[21]Izbor posla'!$C$18</definedName>
    <definedName name="TargetFileName" localSheetId="36">'[28]Izbor posla'!$E$18</definedName>
    <definedName name="TargetFileName" localSheetId="38">'[21]Izbor posla'!$E$18</definedName>
    <definedName name="TargetFileName">'[21]Izbor posla'!$E$18</definedName>
    <definedName name="TargetFolderName" localSheetId="36">'[28]Izbor posla'!$B$18</definedName>
    <definedName name="TargetFolderName" localSheetId="38">'[21]Izbor posla'!$B$18</definedName>
    <definedName name="TargetFolderName">'[21]Izbor posla'!$B$18</definedName>
    <definedName name="TargetSheetName" localSheetId="36">'[28]Izbor posla'!$D$18</definedName>
    <definedName name="TargetSheetName" localSheetId="38">'[21]Izbor posla'!$D$18</definedName>
    <definedName name="TargetSheetName">'[21]Izbor posla'!$D$18</definedName>
    <definedName name="tblChecks">[26]ErrCheck!$A$3:$E$5</definedName>
    <definedName name="tblLinks">[26]Links!$A$4:$F$33</definedName>
    <definedName name="tblVelGodAvg" localSheetId="6">#REF!</definedName>
    <definedName name="tblVelGodAvg" localSheetId="18">#REF!</definedName>
    <definedName name="tblVelGodAvg" localSheetId="19">#REF!</definedName>
    <definedName name="tblVelGodAvg" localSheetId="20">#REF!</definedName>
    <definedName name="tblVelGodAvg" localSheetId="25">#REF!</definedName>
    <definedName name="tblVelGodAvg" localSheetId="34">#REF!</definedName>
    <definedName name="tblVelGodAvg" localSheetId="36">#REF!</definedName>
    <definedName name="tblVelGodAvg" localSheetId="26">#REF!</definedName>
    <definedName name="tblVelGodAvg" localSheetId="28">#REF!</definedName>
    <definedName name="tblVelGodAvg" localSheetId="29">#REF!</definedName>
    <definedName name="tblVelGodAvg" localSheetId="30">#REF!</definedName>
    <definedName name="tblVelGodAvg" localSheetId="31">#REF!</definedName>
    <definedName name="tblVelGodAvg" localSheetId="38">#REF!</definedName>
    <definedName name="tblVelGodAvg">#REF!</definedName>
    <definedName name="Tegsun_DB">[46]tegsun!$A$1:$F$1136</definedName>
    <definedName name="Template_Table" localSheetId="18">#REF!</definedName>
    <definedName name="Template_Table" localSheetId="19">#REF!</definedName>
    <definedName name="Template_Table" localSheetId="20">#REF!</definedName>
    <definedName name="Template_Table" localSheetId="36">#REF!</definedName>
    <definedName name="Template_Table" localSheetId="26">#REF!</definedName>
    <definedName name="Template_Table" localSheetId="28">#REF!</definedName>
    <definedName name="Template_Table" localSheetId="29">#REF!</definedName>
    <definedName name="Template_Table" localSheetId="30">#REF!</definedName>
    <definedName name="Template_Table" localSheetId="31">#REF!</definedName>
    <definedName name="Template_Table">#REF!</definedName>
    <definedName name="TITLES" localSheetId="36">#REF!</definedName>
    <definedName name="TITLES" localSheetId="26">#REF!</definedName>
    <definedName name="TITLES" localSheetId="28">#REF!</definedName>
    <definedName name="TITLES" localSheetId="29">#REF!</definedName>
    <definedName name="TITLES" localSheetId="30">#REF!</definedName>
    <definedName name="TITLES" localSheetId="31">#REF!</definedName>
    <definedName name="TITLES">#REF!</definedName>
    <definedName name="TM" localSheetId="36">#REF!</definedName>
    <definedName name="TM" localSheetId="26">#REF!</definedName>
    <definedName name="TM" localSheetId="28">#REF!</definedName>
    <definedName name="TM" localSheetId="29">#REF!</definedName>
    <definedName name="TM" localSheetId="30">#REF!</definedName>
    <definedName name="TM" localSheetId="31">#REF!</definedName>
    <definedName name="TM">#REF!</definedName>
    <definedName name="TM_D" localSheetId="36">#REF!</definedName>
    <definedName name="TM_D" localSheetId="26">#REF!</definedName>
    <definedName name="TM_D" localSheetId="28">#REF!</definedName>
    <definedName name="TM_D" localSheetId="29">#REF!</definedName>
    <definedName name="TM_D" localSheetId="30">#REF!</definedName>
    <definedName name="TM_D" localSheetId="31">#REF!</definedName>
    <definedName name="TM_D">#REF!</definedName>
    <definedName name="TM_DPCH" localSheetId="36">#REF!</definedName>
    <definedName name="TM_DPCH" localSheetId="26">#REF!</definedName>
    <definedName name="TM_DPCH" localSheetId="28">#REF!</definedName>
    <definedName name="TM_DPCH" localSheetId="29">#REF!</definedName>
    <definedName name="TM_DPCH" localSheetId="30">#REF!</definedName>
    <definedName name="TM_DPCH" localSheetId="31">#REF!</definedName>
    <definedName name="TM_DPCH">#REF!</definedName>
    <definedName name="TM_R" localSheetId="36">#REF!</definedName>
    <definedName name="TM_R" localSheetId="26">#REF!</definedName>
    <definedName name="TM_R" localSheetId="28">#REF!</definedName>
    <definedName name="TM_R" localSheetId="29">#REF!</definedName>
    <definedName name="TM_R" localSheetId="30">#REF!</definedName>
    <definedName name="TM_R" localSheetId="31">#REF!</definedName>
    <definedName name="TM_R">#REF!</definedName>
    <definedName name="TM_RPCH" localSheetId="36">#REF!</definedName>
    <definedName name="TM_RPCH" localSheetId="26">#REF!</definedName>
    <definedName name="TM_RPCH" localSheetId="28">#REF!</definedName>
    <definedName name="TM_RPCH" localSheetId="29">#REF!</definedName>
    <definedName name="TM_RPCH" localSheetId="30">#REF!</definedName>
    <definedName name="TM_RPCH" localSheetId="31">#REF!</definedName>
    <definedName name="TM_RPCH">#REF!</definedName>
    <definedName name="TMG" localSheetId="36">#REF!</definedName>
    <definedName name="TMG" localSheetId="26">#REF!</definedName>
    <definedName name="TMG" localSheetId="28">#REF!</definedName>
    <definedName name="TMG" localSheetId="29">#REF!</definedName>
    <definedName name="TMG" localSheetId="30">#REF!</definedName>
    <definedName name="TMG" localSheetId="31">#REF!</definedName>
    <definedName name="TMG">#REF!</definedName>
    <definedName name="TMG_D">[16]Q5!$E$23:$AH$23</definedName>
    <definedName name="TMG_DPCH" localSheetId="6">#REF!</definedName>
    <definedName name="TMG_DPCH" localSheetId="18">#REF!</definedName>
    <definedName name="TMG_DPCH" localSheetId="19">#REF!</definedName>
    <definedName name="TMG_DPCH" localSheetId="20">#REF!</definedName>
    <definedName name="TMG_DPCH" localSheetId="25">#REF!</definedName>
    <definedName name="TMG_DPCH" localSheetId="36">#REF!</definedName>
    <definedName name="TMG_DPCH" localSheetId="26">#REF!</definedName>
    <definedName name="TMG_DPCH" localSheetId="28">#REF!</definedName>
    <definedName name="TMG_DPCH" localSheetId="29">#REF!</definedName>
    <definedName name="TMG_DPCH" localSheetId="30">#REF!</definedName>
    <definedName name="TMG_DPCH" localSheetId="31">#REF!</definedName>
    <definedName name="TMG_DPCH">#REF!</definedName>
    <definedName name="TMG_R" localSheetId="36">#REF!</definedName>
    <definedName name="TMG_R" localSheetId="26">#REF!</definedName>
    <definedName name="TMG_R" localSheetId="28">#REF!</definedName>
    <definedName name="TMG_R" localSheetId="29">#REF!</definedName>
    <definedName name="TMG_R" localSheetId="30">#REF!</definedName>
    <definedName name="TMG_R" localSheetId="31">#REF!</definedName>
    <definedName name="TMG_R">#REF!</definedName>
    <definedName name="TMG_RPCH" localSheetId="36">#REF!</definedName>
    <definedName name="TMG_RPCH" localSheetId="26">#REF!</definedName>
    <definedName name="TMG_RPCH" localSheetId="28">#REF!</definedName>
    <definedName name="TMG_RPCH" localSheetId="29">#REF!</definedName>
    <definedName name="TMG_RPCH" localSheetId="30">#REF!</definedName>
    <definedName name="TMG_RPCH" localSheetId="31">#REF!</definedName>
    <definedName name="TMG_RPCH">#REF!</definedName>
    <definedName name="TMGO">#N/A</definedName>
    <definedName name="TMGO_D" localSheetId="6">#REF!</definedName>
    <definedName name="TMGO_D" localSheetId="25">#REF!</definedName>
    <definedName name="TMGO_D" localSheetId="36">#REF!</definedName>
    <definedName name="TMGO_D" localSheetId="26">#REF!</definedName>
    <definedName name="TMGO_D" localSheetId="28">#REF!</definedName>
    <definedName name="TMGO_D" localSheetId="29">#REF!</definedName>
    <definedName name="TMGO_D" localSheetId="30">#REF!</definedName>
    <definedName name="TMGO_D" localSheetId="31">#REF!</definedName>
    <definedName name="TMGO_D">#REF!</definedName>
    <definedName name="TMGO_DPCH" localSheetId="36">#REF!</definedName>
    <definedName name="TMGO_DPCH" localSheetId="26">#REF!</definedName>
    <definedName name="TMGO_DPCH" localSheetId="28">#REF!</definedName>
    <definedName name="TMGO_DPCH" localSheetId="29">#REF!</definedName>
    <definedName name="TMGO_DPCH" localSheetId="30">#REF!</definedName>
    <definedName name="TMGO_DPCH" localSheetId="31">#REF!</definedName>
    <definedName name="TMGO_DPCH">#REF!</definedName>
    <definedName name="TMGO_R" localSheetId="36">#REF!</definedName>
    <definedName name="TMGO_R" localSheetId="26">#REF!</definedName>
    <definedName name="TMGO_R" localSheetId="28">#REF!</definedName>
    <definedName name="TMGO_R" localSheetId="29">#REF!</definedName>
    <definedName name="TMGO_R" localSheetId="30">#REF!</definedName>
    <definedName name="TMGO_R" localSheetId="31">#REF!</definedName>
    <definedName name="TMGO_R">#REF!</definedName>
    <definedName name="TMGO_RPCH" localSheetId="36">#REF!</definedName>
    <definedName name="TMGO_RPCH" localSheetId="26">#REF!</definedName>
    <definedName name="TMGO_RPCH" localSheetId="28">#REF!</definedName>
    <definedName name="TMGO_RPCH" localSheetId="29">#REF!</definedName>
    <definedName name="TMGO_RPCH" localSheetId="30">#REF!</definedName>
    <definedName name="TMGO_RPCH" localSheetId="31">#REF!</definedName>
    <definedName name="TMGO_RPCH">#REF!</definedName>
    <definedName name="TMGXO" localSheetId="36">#REF!</definedName>
    <definedName name="TMGXO" localSheetId="26">#REF!</definedName>
    <definedName name="TMGXO" localSheetId="28">#REF!</definedName>
    <definedName name="TMGXO" localSheetId="29">#REF!</definedName>
    <definedName name="TMGXO" localSheetId="30">#REF!</definedName>
    <definedName name="TMGXO" localSheetId="31">#REF!</definedName>
    <definedName name="TMGXO">#REF!</definedName>
    <definedName name="TMGXO_D" localSheetId="36">#REF!</definedName>
    <definedName name="TMGXO_D" localSheetId="26">#REF!</definedName>
    <definedName name="TMGXO_D" localSheetId="28">#REF!</definedName>
    <definedName name="TMGXO_D" localSheetId="29">#REF!</definedName>
    <definedName name="TMGXO_D" localSheetId="30">#REF!</definedName>
    <definedName name="TMGXO_D" localSheetId="31">#REF!</definedName>
    <definedName name="TMGXO_D">#REF!</definedName>
    <definedName name="TMGXO_DPCH" localSheetId="36">#REF!</definedName>
    <definedName name="TMGXO_DPCH" localSheetId="26">#REF!</definedName>
    <definedName name="TMGXO_DPCH" localSheetId="28">#REF!</definedName>
    <definedName name="TMGXO_DPCH" localSheetId="29">#REF!</definedName>
    <definedName name="TMGXO_DPCH" localSheetId="30">#REF!</definedName>
    <definedName name="TMGXO_DPCH" localSheetId="31">#REF!</definedName>
    <definedName name="TMGXO_DPCH">#REF!</definedName>
    <definedName name="TMGXO_R" localSheetId="36">#REF!</definedName>
    <definedName name="TMGXO_R" localSheetId="26">#REF!</definedName>
    <definedName name="TMGXO_R" localSheetId="28">#REF!</definedName>
    <definedName name="TMGXO_R" localSheetId="29">#REF!</definedName>
    <definedName name="TMGXO_R" localSheetId="30">#REF!</definedName>
    <definedName name="TMGXO_R" localSheetId="31">#REF!</definedName>
    <definedName name="TMGXO_R">#REF!</definedName>
    <definedName name="TMGXO_RPCH" localSheetId="36">#REF!</definedName>
    <definedName name="TMGXO_RPCH" localSheetId="26">#REF!</definedName>
    <definedName name="TMGXO_RPCH" localSheetId="28">#REF!</definedName>
    <definedName name="TMGXO_RPCH" localSheetId="29">#REF!</definedName>
    <definedName name="TMGXO_RPCH" localSheetId="30">#REF!</definedName>
    <definedName name="TMGXO_RPCH" localSheetId="31">#REF!</definedName>
    <definedName name="TMGXO_RPCH">#REF!</definedName>
    <definedName name="TMS" localSheetId="36">#REF!</definedName>
    <definedName name="TMS" localSheetId="26">#REF!</definedName>
    <definedName name="TMS" localSheetId="28">#REF!</definedName>
    <definedName name="TMS" localSheetId="29">#REF!</definedName>
    <definedName name="TMS" localSheetId="30">#REF!</definedName>
    <definedName name="TMS" localSheetId="31">#REF!</definedName>
    <definedName name="TMS">#REF!</definedName>
    <definedName name="TOC" localSheetId="36">#REF!</definedName>
    <definedName name="TOC" localSheetId="26">#REF!</definedName>
    <definedName name="TOC" localSheetId="28">#REF!</definedName>
    <definedName name="TOC" localSheetId="29">#REF!</definedName>
    <definedName name="TOC" localSheetId="30">#REF!</definedName>
    <definedName name="TOC" localSheetId="31">#REF!</definedName>
    <definedName name="TOC">#REF!</definedName>
    <definedName name="Total_Consumption">#REF!</definedName>
    <definedName name="TOWEO">#REF!</definedName>
    <definedName name="TPD">#REF!</definedName>
    <definedName name="Trade" localSheetId="36">#REF!</definedName>
    <definedName name="Trade" localSheetId="26">#REF!</definedName>
    <definedName name="Trade" localSheetId="28">#REF!</definedName>
    <definedName name="Trade" localSheetId="29">#REF!</definedName>
    <definedName name="Trade" localSheetId="30">#REF!</definedName>
    <definedName name="Trade" localSheetId="31">#REF!</definedName>
    <definedName name="Trade">#REF!</definedName>
    <definedName name="TRADE3" localSheetId="36">[9]Trade!#REF!</definedName>
    <definedName name="TRADE3" localSheetId="26">[9]Trade!#REF!</definedName>
    <definedName name="TRADE3" localSheetId="28">[9]Trade!#REF!</definedName>
    <definedName name="TRADE3" localSheetId="29">[9]Trade!#REF!</definedName>
    <definedName name="TRADE3" localSheetId="30">[9]Trade!#REF!</definedName>
    <definedName name="TRADE3" localSheetId="31">[9]Trade!#REF!</definedName>
    <definedName name="TRADE3">[9]Trade!#REF!</definedName>
    <definedName name="trans" localSheetId="18">#REF!</definedName>
    <definedName name="trans" localSheetId="19">#REF!</definedName>
    <definedName name="trans" localSheetId="20">#REF!</definedName>
    <definedName name="trans">#REF!</definedName>
    <definedName name="Transfer_check" localSheetId="18">#REF!</definedName>
    <definedName name="Transfer_check" localSheetId="19">#REF!</definedName>
    <definedName name="Transfer_check" localSheetId="20">#REF!</definedName>
    <definedName name="Transfer_check">#REF!</definedName>
    <definedName name="TRANSNAVE" localSheetId="18">#REF!</definedName>
    <definedName name="TRANSNAVE" localSheetId="19">#REF!</definedName>
    <definedName name="TRANSNAVE" localSheetId="20">#REF!</definedName>
    <definedName name="TRANSNAVE">#REF!</definedName>
    <definedName name="tt" localSheetId="8" hidden="1">{"Tab1",#N/A,FALSE,"P";"Tab2",#N/A,FALSE,"P"}</definedName>
    <definedName name="tt" localSheetId="9" hidden="1">{"Tab1",#N/A,FALSE,"P";"Tab2",#N/A,FALSE,"P"}</definedName>
    <definedName name="tt" localSheetId="11" hidden="1">{"Tab1",#N/A,FALSE,"P";"Tab2",#N/A,FALSE,"P"}</definedName>
    <definedName name="tt" localSheetId="12" hidden="1">{"Tab1",#N/A,FALSE,"P";"Tab2",#N/A,FALSE,"P"}</definedName>
    <definedName name="tt" localSheetId="15" hidden="1">{"Tab1",#N/A,FALSE,"P";"Tab2",#N/A,FALSE,"P"}</definedName>
    <definedName name="tt" localSheetId="18" hidden="1">{"Tab1",#N/A,FALSE,"P";"Tab2",#N/A,FALSE,"P"}</definedName>
    <definedName name="tt" localSheetId="19" hidden="1">{"Tab1",#N/A,FALSE,"P";"Tab2",#N/A,FALSE,"P"}</definedName>
    <definedName name="tt" localSheetId="20" hidden="1">{"Tab1",#N/A,FALSE,"P";"Tab2",#N/A,FALSE,"P"}</definedName>
    <definedName name="tt" localSheetId="37" hidden="1">{"Tab1",#N/A,FALSE,"P";"Tab2",#N/A,FALSE,"P"}</definedName>
    <definedName name="tt" hidden="1">{"Tab1",#N/A,FALSE,"P";"Tab2",#N/A,FALSE,"P"}</definedName>
    <definedName name="ttt" localSheetId="8" hidden="1">{"Tab1",#N/A,FALSE,"P";"Tab2",#N/A,FALSE,"P"}</definedName>
    <definedName name="ttt" localSheetId="9" hidden="1">{"Tab1",#N/A,FALSE,"P";"Tab2",#N/A,FALSE,"P"}</definedName>
    <definedName name="ttt" localSheetId="11" hidden="1">{"Tab1",#N/A,FALSE,"P";"Tab2",#N/A,FALSE,"P"}</definedName>
    <definedName name="ttt" localSheetId="12" hidden="1">{"Tab1",#N/A,FALSE,"P";"Tab2",#N/A,FALSE,"P"}</definedName>
    <definedName name="ttt" localSheetId="15" hidden="1">{"Tab1",#N/A,FALSE,"P";"Tab2",#N/A,FALSE,"P"}</definedName>
    <definedName name="ttt" localSheetId="18" hidden="1">{"Tab1",#N/A,FALSE,"P";"Tab2",#N/A,FALSE,"P"}</definedName>
    <definedName name="ttt" localSheetId="19" hidden="1">{"Tab1",#N/A,FALSE,"P";"Tab2",#N/A,FALSE,"P"}</definedName>
    <definedName name="ttt" localSheetId="20" hidden="1">{"Tab1",#N/A,FALSE,"P";"Tab2",#N/A,FALSE,"P"}</definedName>
    <definedName name="ttt" localSheetId="37" hidden="1">{"Tab1",#N/A,FALSE,"P";"Tab2",#N/A,FALSE,"P"}</definedName>
    <definedName name="ttt" hidden="1">{"Tab1",#N/A,FALSE,"P";"Tab2",#N/A,FALSE,"P"}</definedName>
    <definedName name="ttttt" hidden="1">[33]M!#REF!</definedName>
    <definedName name="tttttttttttttttttt">[3]Index!#REF!</definedName>
    <definedName name="TX" localSheetId="6">#REF!</definedName>
    <definedName name="TX" localSheetId="25">#REF!</definedName>
    <definedName name="TX" localSheetId="36">#REF!</definedName>
    <definedName name="TX" localSheetId="26">#REF!</definedName>
    <definedName name="TX" localSheetId="28">#REF!</definedName>
    <definedName name="TX" localSheetId="29">#REF!</definedName>
    <definedName name="TX" localSheetId="30">#REF!</definedName>
    <definedName name="TX" localSheetId="31">#REF!</definedName>
    <definedName name="TX">#REF!</definedName>
    <definedName name="TX_D" localSheetId="36">#REF!</definedName>
    <definedName name="TX_D" localSheetId="26">#REF!</definedName>
    <definedName name="TX_D" localSheetId="28">#REF!</definedName>
    <definedName name="TX_D" localSheetId="29">#REF!</definedName>
    <definedName name="TX_D" localSheetId="30">#REF!</definedName>
    <definedName name="TX_D" localSheetId="31">#REF!</definedName>
    <definedName name="TX_D">#REF!</definedName>
    <definedName name="TX_DPCH" localSheetId="36">#REF!</definedName>
    <definedName name="TX_DPCH" localSheetId="26">#REF!</definedName>
    <definedName name="TX_DPCH" localSheetId="28">#REF!</definedName>
    <definedName name="TX_DPCH" localSheetId="29">#REF!</definedName>
    <definedName name="TX_DPCH" localSheetId="30">#REF!</definedName>
    <definedName name="TX_DPCH" localSheetId="31">#REF!</definedName>
    <definedName name="TX_DPCH">#REF!</definedName>
    <definedName name="TX_R" localSheetId="36">#REF!</definedName>
    <definedName name="TX_R" localSheetId="26">#REF!</definedName>
    <definedName name="TX_R" localSheetId="28">#REF!</definedName>
    <definedName name="TX_R" localSheetId="29">#REF!</definedName>
    <definedName name="TX_R" localSheetId="30">#REF!</definedName>
    <definedName name="TX_R" localSheetId="31">#REF!</definedName>
    <definedName name="TX_R">#REF!</definedName>
    <definedName name="TX_RPCH" localSheetId="36">#REF!</definedName>
    <definedName name="TX_RPCH" localSheetId="26">#REF!</definedName>
    <definedName name="TX_RPCH" localSheetId="28">#REF!</definedName>
    <definedName name="TX_RPCH" localSheetId="29">#REF!</definedName>
    <definedName name="TX_RPCH" localSheetId="30">#REF!</definedName>
    <definedName name="TX_RPCH" localSheetId="31">#REF!</definedName>
    <definedName name="TX_RPCH">#REF!</definedName>
    <definedName name="TXG" localSheetId="36">#REF!</definedName>
    <definedName name="TXG" localSheetId="26">#REF!</definedName>
    <definedName name="TXG" localSheetId="28">#REF!</definedName>
    <definedName name="TXG" localSheetId="29">#REF!</definedName>
    <definedName name="TXG" localSheetId="30">#REF!</definedName>
    <definedName name="TXG" localSheetId="31">#REF!</definedName>
    <definedName name="TXG">#REF!</definedName>
    <definedName name="TXG_D">#N/A</definedName>
    <definedName name="TXG_DPCH" localSheetId="6">#REF!</definedName>
    <definedName name="TXG_DPCH" localSheetId="25">#REF!</definedName>
    <definedName name="TXG_DPCH" localSheetId="36">#REF!</definedName>
    <definedName name="TXG_DPCH" localSheetId="26">#REF!</definedName>
    <definedName name="TXG_DPCH" localSheetId="28">#REF!</definedName>
    <definedName name="TXG_DPCH" localSheetId="29">#REF!</definedName>
    <definedName name="TXG_DPCH" localSheetId="30">#REF!</definedName>
    <definedName name="TXG_DPCH" localSheetId="31">#REF!</definedName>
    <definedName name="TXG_DPCH">#REF!</definedName>
    <definedName name="TXG_R" localSheetId="36">#REF!</definedName>
    <definedName name="TXG_R" localSheetId="26">#REF!</definedName>
    <definedName name="TXG_R" localSheetId="28">#REF!</definedName>
    <definedName name="TXG_R" localSheetId="29">#REF!</definedName>
    <definedName name="TXG_R" localSheetId="30">#REF!</definedName>
    <definedName name="TXG_R" localSheetId="31">#REF!</definedName>
    <definedName name="TXG_R">#REF!</definedName>
    <definedName name="TXG_RPCH" localSheetId="36">#REF!</definedName>
    <definedName name="TXG_RPCH" localSheetId="26">#REF!</definedName>
    <definedName name="TXG_RPCH" localSheetId="28">#REF!</definedName>
    <definedName name="TXG_RPCH" localSheetId="29">#REF!</definedName>
    <definedName name="TXG_RPCH" localSheetId="30">#REF!</definedName>
    <definedName name="TXG_RPCH" localSheetId="31">#REF!</definedName>
    <definedName name="TXG_RPCH">#REF!</definedName>
    <definedName name="TXGO">#N/A</definedName>
    <definedName name="TXGO_D" localSheetId="6">#REF!</definedName>
    <definedName name="TXGO_D" localSheetId="25">#REF!</definedName>
    <definedName name="TXGO_D" localSheetId="36">#REF!</definedName>
    <definedName name="TXGO_D" localSheetId="26">#REF!</definedName>
    <definedName name="TXGO_D" localSheetId="28">#REF!</definedName>
    <definedName name="TXGO_D" localSheetId="29">#REF!</definedName>
    <definedName name="TXGO_D" localSheetId="30">#REF!</definedName>
    <definedName name="TXGO_D" localSheetId="31">#REF!</definedName>
    <definedName name="TXGO_D">#REF!</definedName>
    <definedName name="TXGO_DPCH" localSheetId="36">#REF!</definedName>
    <definedName name="TXGO_DPCH" localSheetId="26">#REF!</definedName>
    <definedName name="TXGO_DPCH" localSheetId="28">#REF!</definedName>
    <definedName name="TXGO_DPCH" localSheetId="29">#REF!</definedName>
    <definedName name="TXGO_DPCH" localSheetId="30">#REF!</definedName>
    <definedName name="TXGO_DPCH" localSheetId="31">#REF!</definedName>
    <definedName name="TXGO_DPCH">#REF!</definedName>
    <definedName name="TXGO_R" localSheetId="36">#REF!</definedName>
    <definedName name="TXGO_R" localSheetId="26">#REF!</definedName>
    <definedName name="TXGO_R" localSheetId="28">#REF!</definedName>
    <definedName name="TXGO_R" localSheetId="29">#REF!</definedName>
    <definedName name="TXGO_R" localSheetId="30">#REF!</definedName>
    <definedName name="TXGO_R" localSheetId="31">#REF!</definedName>
    <definedName name="TXGO_R">#REF!</definedName>
    <definedName name="TXGO_RPCH" localSheetId="36">#REF!</definedName>
    <definedName name="TXGO_RPCH" localSheetId="26">#REF!</definedName>
    <definedName name="TXGO_RPCH" localSheetId="28">#REF!</definedName>
    <definedName name="TXGO_RPCH" localSheetId="29">#REF!</definedName>
    <definedName name="TXGO_RPCH" localSheetId="30">#REF!</definedName>
    <definedName name="TXGO_RPCH" localSheetId="31">#REF!</definedName>
    <definedName name="TXGO_RPCH">#REF!</definedName>
    <definedName name="TXGXO" localSheetId="36">#REF!</definedName>
    <definedName name="TXGXO" localSheetId="26">#REF!</definedName>
    <definedName name="TXGXO" localSheetId="28">#REF!</definedName>
    <definedName name="TXGXO" localSheetId="29">#REF!</definedName>
    <definedName name="TXGXO" localSheetId="30">#REF!</definedName>
    <definedName name="TXGXO" localSheetId="31">#REF!</definedName>
    <definedName name="TXGXO">#REF!</definedName>
    <definedName name="TXGXO_D" localSheetId="36">#REF!</definedName>
    <definedName name="TXGXO_D" localSheetId="26">#REF!</definedName>
    <definedName name="TXGXO_D" localSheetId="28">#REF!</definedName>
    <definedName name="TXGXO_D" localSheetId="29">#REF!</definedName>
    <definedName name="TXGXO_D" localSheetId="30">#REF!</definedName>
    <definedName name="TXGXO_D" localSheetId="31">#REF!</definedName>
    <definedName name="TXGXO_D">#REF!</definedName>
    <definedName name="TXGXO_DPCH" localSheetId="36">#REF!</definedName>
    <definedName name="TXGXO_DPCH" localSheetId="26">#REF!</definedName>
    <definedName name="TXGXO_DPCH" localSheetId="28">#REF!</definedName>
    <definedName name="TXGXO_DPCH" localSheetId="29">#REF!</definedName>
    <definedName name="TXGXO_DPCH" localSheetId="30">#REF!</definedName>
    <definedName name="TXGXO_DPCH" localSheetId="31">#REF!</definedName>
    <definedName name="TXGXO_DPCH">#REF!</definedName>
    <definedName name="TXGXO_R" localSheetId="36">#REF!</definedName>
    <definedName name="TXGXO_R" localSheetId="26">#REF!</definedName>
    <definedName name="TXGXO_R" localSheetId="28">#REF!</definedName>
    <definedName name="TXGXO_R" localSheetId="29">#REF!</definedName>
    <definedName name="TXGXO_R" localSheetId="30">#REF!</definedName>
    <definedName name="TXGXO_R" localSheetId="31">#REF!</definedName>
    <definedName name="TXGXO_R">#REF!</definedName>
    <definedName name="TXGXO_RPCH" localSheetId="36">#REF!</definedName>
    <definedName name="TXGXO_RPCH" localSheetId="26">#REF!</definedName>
    <definedName name="TXGXO_RPCH" localSheetId="28">#REF!</definedName>
    <definedName name="TXGXO_RPCH" localSheetId="29">#REF!</definedName>
    <definedName name="TXGXO_RPCH" localSheetId="30">#REF!</definedName>
    <definedName name="TXGXO_RPCH" localSheetId="31">#REF!</definedName>
    <definedName name="TXGXO_RPCH">#REF!</definedName>
    <definedName name="TXS" localSheetId="36">#REF!</definedName>
    <definedName name="TXS" localSheetId="26">#REF!</definedName>
    <definedName name="TXS" localSheetId="28">#REF!</definedName>
    <definedName name="TXS" localSheetId="29">#REF!</definedName>
    <definedName name="TXS" localSheetId="30">#REF!</definedName>
    <definedName name="TXS" localSheetId="31">#REF!</definedName>
    <definedName name="TXS">#REF!</definedName>
    <definedName name="u">[34]NEFTRANS!#REF!</definedName>
    <definedName name="unemp_96Q3" localSheetId="18">#REF!</definedName>
    <definedName name="unemp_96Q3" localSheetId="19">#REF!</definedName>
    <definedName name="unemp_96Q3" localSheetId="20">#REF!</definedName>
    <definedName name="unemp_96Q3" localSheetId="36">#REF!</definedName>
    <definedName name="unemp_96Q3" localSheetId="26">#REF!</definedName>
    <definedName name="unemp_96Q3" localSheetId="28">#REF!</definedName>
    <definedName name="unemp_96Q3" localSheetId="29">#REF!</definedName>
    <definedName name="unemp_96Q3" localSheetId="30">#REF!</definedName>
    <definedName name="unemp_96Q3" localSheetId="31">#REF!</definedName>
    <definedName name="unemp_96Q3">#REF!</definedName>
    <definedName name="unemp_96Q4" localSheetId="36">#REF!</definedName>
    <definedName name="unemp_96Q4" localSheetId="26">#REF!</definedName>
    <definedName name="unemp_96Q4" localSheetId="28">#REF!</definedName>
    <definedName name="unemp_96Q4" localSheetId="29">#REF!</definedName>
    <definedName name="unemp_96Q4" localSheetId="30">#REF!</definedName>
    <definedName name="unemp_96Q4" localSheetId="31">#REF!</definedName>
    <definedName name="unemp_96Q4">#REF!</definedName>
    <definedName name="unemp_97Q1" localSheetId="36">#REF!</definedName>
    <definedName name="unemp_97Q1" localSheetId="26">#REF!</definedName>
    <definedName name="unemp_97Q1" localSheetId="28">#REF!</definedName>
    <definedName name="unemp_97Q1" localSheetId="29">#REF!</definedName>
    <definedName name="unemp_97Q1" localSheetId="30">#REF!</definedName>
    <definedName name="unemp_97Q1" localSheetId="31">#REF!</definedName>
    <definedName name="unemp_97Q1">#REF!</definedName>
    <definedName name="unemp_97Q2" localSheetId="36">#REF!</definedName>
    <definedName name="unemp_97Q2" localSheetId="26">#REF!</definedName>
    <definedName name="unemp_97Q2" localSheetId="28">#REF!</definedName>
    <definedName name="unemp_97Q2" localSheetId="29">#REF!</definedName>
    <definedName name="unemp_97Q2" localSheetId="30">#REF!</definedName>
    <definedName name="unemp_97Q2" localSheetId="31">#REF!</definedName>
    <definedName name="unemp_97Q2">#REF!</definedName>
    <definedName name="unemp_nat" localSheetId="36">#REF!</definedName>
    <definedName name="unemp_nat" localSheetId="26">#REF!</definedName>
    <definedName name="unemp_nat" localSheetId="28">#REF!</definedName>
    <definedName name="unemp_nat" localSheetId="29">#REF!</definedName>
    <definedName name="unemp_nat" localSheetId="30">#REF!</definedName>
    <definedName name="unemp_nat" localSheetId="31">#REF!</definedName>
    <definedName name="unemp_nat">#REF!</definedName>
    <definedName name="unemp_urbrural" localSheetId="36">#REF!</definedName>
    <definedName name="unemp_urbrural" localSheetId="26">#REF!</definedName>
    <definedName name="unemp_urbrural" localSheetId="28">#REF!</definedName>
    <definedName name="unemp_urbrural" localSheetId="29">#REF!</definedName>
    <definedName name="unemp_urbrural" localSheetId="30">#REF!</definedName>
    <definedName name="unemp_urbrural" localSheetId="31">#REF!</definedName>
    <definedName name="unemp_urbrural">#REF!</definedName>
    <definedName name="Universities">#REF!</definedName>
    <definedName name="Update_Time">'[47]Guide for maintenance'!$C$33</definedName>
    <definedName name="Uruguay" localSheetId="18">#REF!</definedName>
    <definedName name="Uruguay" localSheetId="19">#REF!</definedName>
    <definedName name="Uruguay" localSheetId="20">#REF!</definedName>
    <definedName name="Uruguay">#REF!</definedName>
    <definedName name="usd" localSheetId="34">#REF!</definedName>
    <definedName name="usd" localSheetId="36">#REF!</definedName>
    <definedName name="usd" localSheetId="26">#REF!</definedName>
    <definedName name="usd" localSheetId="28">#REF!</definedName>
    <definedName name="usd" localSheetId="29">#REF!</definedName>
    <definedName name="usd" localSheetId="30">#REF!</definedName>
    <definedName name="usd" localSheetId="31">#REF!</definedName>
    <definedName name="usd" localSheetId="38">#REF!</definedName>
    <definedName name="usd">#REF!</definedName>
    <definedName name="usd_" localSheetId="34">#REF!</definedName>
    <definedName name="usd_" localSheetId="36">#REF!</definedName>
    <definedName name="usd_" localSheetId="26">#REF!</definedName>
    <definedName name="usd_" localSheetId="28">#REF!</definedName>
    <definedName name="usd_" localSheetId="29">#REF!</definedName>
    <definedName name="usd_" localSheetId="30">#REF!</definedName>
    <definedName name="usd_" localSheetId="31">#REF!</definedName>
    <definedName name="usd_" localSheetId="38">#REF!</definedName>
    <definedName name="usd_">#REF!</definedName>
    <definedName name="USDSR" localSheetId="36">#REF!</definedName>
    <definedName name="USDSR" localSheetId="26">#REF!</definedName>
    <definedName name="USDSR" localSheetId="28">#REF!</definedName>
    <definedName name="USDSR" localSheetId="29">#REF!</definedName>
    <definedName name="USDSR" localSheetId="30">#REF!</definedName>
    <definedName name="USDSR" localSheetId="31">#REF!</definedName>
    <definedName name="USDSR">#REF!</definedName>
    <definedName name="uu" localSheetId="8" hidden="1">{"Riqfin97",#N/A,FALSE,"Tran";"Riqfinpro",#N/A,FALSE,"Tran"}</definedName>
    <definedName name="uu" localSheetId="9" hidden="1">{"Riqfin97",#N/A,FALSE,"Tran";"Riqfinpro",#N/A,FALSE,"Tran"}</definedName>
    <definedName name="uu" localSheetId="11" hidden="1">{"Riqfin97",#N/A,FALSE,"Tran";"Riqfinpro",#N/A,FALSE,"Tran"}</definedName>
    <definedName name="uu" localSheetId="12" hidden="1">{"Riqfin97",#N/A,FALSE,"Tran";"Riqfinpro",#N/A,FALSE,"Tran"}</definedName>
    <definedName name="uu" localSheetId="15" hidden="1">{"Riqfin97",#N/A,FALSE,"Tran";"Riqfinpro",#N/A,FALSE,"Tran"}</definedName>
    <definedName name="uu" localSheetId="18" hidden="1">{"Riqfin97",#N/A,FALSE,"Tran";"Riqfinpro",#N/A,FALSE,"Tran"}</definedName>
    <definedName name="uu" localSheetId="19" hidden="1">{"Riqfin97",#N/A,FALSE,"Tran";"Riqfinpro",#N/A,FALSE,"Tran"}</definedName>
    <definedName name="uu" localSheetId="20" hidden="1">{"Riqfin97",#N/A,FALSE,"Tran";"Riqfinpro",#N/A,FALSE,"Tran"}</definedName>
    <definedName name="uu" localSheetId="37" hidden="1">{"Riqfin97",#N/A,FALSE,"Tran";"Riqfinpro",#N/A,FALSE,"Tran"}</definedName>
    <definedName name="uu" hidden="1">{"Riqfin97",#N/A,FALSE,"Tran";"Riqfinpro",#N/A,FALSE,"Tran"}</definedName>
    <definedName name="uuu" localSheetId="18">#REF!</definedName>
    <definedName name="uuu" localSheetId="19">#REF!</definedName>
    <definedName name="uuu" localSheetId="20">#REF!</definedName>
    <definedName name="uuu" localSheetId="26">#REF!</definedName>
    <definedName name="uuu" localSheetId="28">#REF!</definedName>
    <definedName name="uuu" localSheetId="29">#REF!</definedName>
    <definedName name="uuu" localSheetId="30">#REF!</definedName>
    <definedName name="uuu" localSheetId="31">#REF!</definedName>
    <definedName name="uuu">#REF!</definedName>
    <definedName name="val" localSheetId="18">OFFSET(#REF!,0,0,COUNT(#REF!),1)</definedName>
    <definedName name="val" localSheetId="19">OFFSET(#REF!,0,0,COUNT(#REF!),1)</definedName>
    <definedName name="val" localSheetId="20">OFFSET(#REF!,0,0,COUNT(#REF!),1)</definedName>
    <definedName name="val">OFFSET(#REF!,0,0,COUNT(#REF!),1)</definedName>
    <definedName name="Venezuela" localSheetId="18">#REF!</definedName>
    <definedName name="Venezuela" localSheetId="19">#REF!</definedName>
    <definedName name="Venezuela" localSheetId="20">#REF!</definedName>
    <definedName name="Venezuela">#REF!</definedName>
    <definedName name="VTITLES" localSheetId="18">#REF!</definedName>
    <definedName name="VTITLES" localSheetId="19">#REF!</definedName>
    <definedName name="VTITLES" localSheetId="20">#REF!</definedName>
    <definedName name="VTITLES" localSheetId="36">#REF!</definedName>
    <definedName name="VTITLES" localSheetId="26">#REF!</definedName>
    <definedName name="VTITLES" localSheetId="28">#REF!</definedName>
    <definedName name="VTITLES" localSheetId="29">#REF!</definedName>
    <definedName name="VTITLES" localSheetId="30">#REF!</definedName>
    <definedName name="VTITLES" localSheetId="31">#REF!</definedName>
    <definedName name="VTITLES">#REF!</definedName>
    <definedName name="vv" localSheetId="8" hidden="1">{"Tab1",#N/A,FALSE,"P";"Tab2",#N/A,FALSE,"P"}</definedName>
    <definedName name="vv" localSheetId="9" hidden="1">{"Tab1",#N/A,FALSE,"P";"Tab2",#N/A,FALSE,"P"}</definedName>
    <definedName name="vv" localSheetId="11" hidden="1">{"Tab1",#N/A,FALSE,"P";"Tab2",#N/A,FALSE,"P"}</definedName>
    <definedName name="vv" localSheetId="12" hidden="1">{"Tab1",#N/A,FALSE,"P";"Tab2",#N/A,FALSE,"P"}</definedName>
    <definedName name="vv" localSheetId="15" hidden="1">{"Tab1",#N/A,FALSE,"P";"Tab2",#N/A,FALSE,"P"}</definedName>
    <definedName name="vv" localSheetId="18" hidden="1">{"Tab1",#N/A,FALSE,"P";"Tab2",#N/A,FALSE,"P"}</definedName>
    <definedName name="vv" localSheetId="19" hidden="1">{"Tab1",#N/A,FALSE,"P";"Tab2",#N/A,FALSE,"P"}</definedName>
    <definedName name="vv" localSheetId="20" hidden="1">{"Tab1",#N/A,FALSE,"P";"Tab2",#N/A,FALSE,"P"}</definedName>
    <definedName name="vv" localSheetId="37" hidden="1">{"Tab1",#N/A,FALSE,"P";"Tab2",#N/A,FALSE,"P"}</definedName>
    <definedName name="vv" hidden="1">{"Tab1",#N/A,FALSE,"P";"Tab2",#N/A,FALSE,"P"}</definedName>
    <definedName name="vvv" localSheetId="8" hidden="1">{"Tab1",#N/A,FALSE,"P";"Tab2",#N/A,FALSE,"P"}</definedName>
    <definedName name="vvv" localSheetId="9" hidden="1">{"Tab1",#N/A,FALSE,"P";"Tab2",#N/A,FALSE,"P"}</definedName>
    <definedName name="vvv" localSheetId="11" hidden="1">{"Tab1",#N/A,FALSE,"P";"Tab2",#N/A,FALSE,"P"}</definedName>
    <definedName name="vvv" localSheetId="12" hidden="1">{"Tab1",#N/A,FALSE,"P";"Tab2",#N/A,FALSE,"P"}</definedName>
    <definedName name="vvv" localSheetId="15" hidden="1">{"Tab1",#N/A,FALSE,"P";"Tab2",#N/A,FALSE,"P"}</definedName>
    <definedName name="vvv" localSheetId="18" hidden="1">{"Tab1",#N/A,FALSE,"P";"Tab2",#N/A,FALSE,"P"}</definedName>
    <definedName name="vvv" localSheetId="19" hidden="1">{"Tab1",#N/A,FALSE,"P";"Tab2",#N/A,FALSE,"P"}</definedName>
    <definedName name="vvv" localSheetId="20" hidden="1">{"Tab1",#N/A,FALSE,"P";"Tab2",#N/A,FALSE,"P"}</definedName>
    <definedName name="vvv" localSheetId="37" hidden="1">{"Tab1",#N/A,FALSE,"P";"Tab2",#N/A,FALSE,"P"}</definedName>
    <definedName name="vvv" hidden="1">{"Tab1",#N/A,FALSE,"P";"Tab2",#N/A,FALSE,"P"}</definedName>
    <definedName name="wage_govt_sector" localSheetId="36">#REF!</definedName>
    <definedName name="wage_govt_sector" localSheetId="26">#REF!</definedName>
    <definedName name="wage_govt_sector" localSheetId="28">#REF!</definedName>
    <definedName name="wage_govt_sector" localSheetId="29">#REF!</definedName>
    <definedName name="wage_govt_sector" localSheetId="30">#REF!</definedName>
    <definedName name="wage_govt_sector" localSheetId="31">#REF!</definedName>
    <definedName name="wage_govt_sector">#REF!</definedName>
    <definedName name="WEO" localSheetId="36">#REF!</definedName>
    <definedName name="WEO" localSheetId="26">#REF!</definedName>
    <definedName name="WEO" localSheetId="28">#REF!</definedName>
    <definedName name="WEO" localSheetId="29">#REF!</definedName>
    <definedName name="WEO" localSheetId="30">#REF!</definedName>
    <definedName name="WEO" localSheetId="31">#REF!</definedName>
    <definedName name="WEO">#REF!</definedName>
    <definedName name="WHD">#REF!</definedName>
    <definedName name="WorkBookName" localSheetId="36">'[28]Izbor posla'!$C$17</definedName>
    <definedName name="WorkBookName" localSheetId="38">'[21]Izbor posla'!$C$17</definedName>
    <definedName name="WorkBookName">'[21]Izbor posla'!$C$17</definedName>
    <definedName name="WorkSheetName" localSheetId="36">'[28]Izbor posla'!$D$17</definedName>
    <definedName name="WorkSheetName" localSheetId="38">'[21]Izbor posla'!$D$17</definedName>
    <definedName name="WorkSheetName">'[21]Izbor posla'!$D$17</definedName>
    <definedName name="WPCP33_D" localSheetId="6">#REF!</definedName>
    <definedName name="WPCP33_D" localSheetId="18">#REF!</definedName>
    <definedName name="WPCP33_D" localSheetId="19">#REF!</definedName>
    <definedName name="WPCP33_D" localSheetId="20">#REF!</definedName>
    <definedName name="WPCP33_D" localSheetId="25">#REF!</definedName>
    <definedName name="WPCP33_D" localSheetId="36">#REF!</definedName>
    <definedName name="WPCP33_D" localSheetId="26">#REF!</definedName>
    <definedName name="WPCP33_D" localSheetId="28">#REF!</definedName>
    <definedName name="WPCP33_D" localSheetId="29">#REF!</definedName>
    <definedName name="WPCP33_D" localSheetId="30">#REF!</definedName>
    <definedName name="WPCP33_D" localSheetId="31">#REF!</definedName>
    <definedName name="WPCP33_D">#REF!</definedName>
    <definedName name="WPCP33pch" localSheetId="36">#REF!</definedName>
    <definedName name="WPCP33pch" localSheetId="26">#REF!</definedName>
    <definedName name="WPCP33pch" localSheetId="28">#REF!</definedName>
    <definedName name="WPCP33pch" localSheetId="29">#REF!</definedName>
    <definedName name="WPCP33pch" localSheetId="30">#REF!</definedName>
    <definedName name="WPCP33pch" localSheetId="31">#REF!</definedName>
    <definedName name="WPCP33pch">#REF!</definedName>
    <definedName name="wrn.BANKS." localSheetId="6" hidden="1">{#N/A,#N/A,FALSE,"BANKS"}</definedName>
    <definedName name="wrn.BANKS." localSheetId="8" hidden="1">{#N/A,#N/A,FALSE,"BANKS"}</definedName>
    <definedName name="wrn.BANKS." localSheetId="9" hidden="1">{#N/A,#N/A,FALSE,"BANKS"}</definedName>
    <definedName name="wrn.BANKS." localSheetId="11" hidden="1">{#N/A,#N/A,FALSE,"BANKS"}</definedName>
    <definedName name="wrn.BANKS." localSheetId="12" hidden="1">{#N/A,#N/A,FALSE,"BANKS"}</definedName>
    <definedName name="wrn.BANKS." localSheetId="15" hidden="1">{#N/A,#N/A,FALSE,"BANKS"}</definedName>
    <definedName name="wrn.BANKS." localSheetId="18" hidden="1">{#N/A,#N/A,FALSE,"BANKS"}</definedName>
    <definedName name="wrn.BANKS." localSheetId="19" hidden="1">{#N/A,#N/A,FALSE,"BANKS"}</definedName>
    <definedName name="wrn.BANKS." localSheetId="20" hidden="1">{#N/A,#N/A,FALSE,"BANKS"}</definedName>
    <definedName name="wrn.BANKS." localSheetId="25" hidden="1">{#N/A,#N/A,FALSE,"BANKS"}</definedName>
    <definedName name="wrn.BANKS." localSheetId="36" hidden="1">{#N/A,#N/A,FALSE,"BANKS"}</definedName>
    <definedName name="wrn.BANKS." localSheetId="26" hidden="1">{#N/A,#N/A,FALSE,"BANKS"}</definedName>
    <definedName name="wrn.BANKS." localSheetId="37" hidden="1">{#N/A,#N/A,FALSE,"BANKS"}</definedName>
    <definedName name="wrn.BANKS." hidden="1">{#N/A,#N/A,FALSE,"BANKS"}</definedName>
    <definedName name="wrn.BOP." localSheetId="6" hidden="1">{#N/A,#N/A,FALSE,"BOP"}</definedName>
    <definedName name="wrn.BOP." localSheetId="8" hidden="1">{#N/A,#N/A,FALSE,"BOP"}</definedName>
    <definedName name="wrn.BOP." localSheetId="9" hidden="1">{#N/A,#N/A,FALSE,"BOP"}</definedName>
    <definedName name="wrn.BOP." localSheetId="11" hidden="1">{#N/A,#N/A,FALSE,"BOP"}</definedName>
    <definedName name="wrn.BOP." localSheetId="12" hidden="1">{#N/A,#N/A,FALSE,"BOP"}</definedName>
    <definedName name="wrn.BOP." localSheetId="15" hidden="1">{#N/A,#N/A,FALSE,"BOP"}</definedName>
    <definedName name="wrn.BOP." localSheetId="18" hidden="1">{#N/A,#N/A,FALSE,"BOP"}</definedName>
    <definedName name="wrn.BOP." localSheetId="19" hidden="1">{#N/A,#N/A,FALSE,"BOP"}</definedName>
    <definedName name="wrn.BOP." localSheetId="20" hidden="1">{#N/A,#N/A,FALSE,"BOP"}</definedName>
    <definedName name="wrn.BOP." localSheetId="25" hidden="1">{#N/A,#N/A,FALSE,"BOP"}</definedName>
    <definedName name="wrn.BOP." localSheetId="36" hidden="1">{#N/A,#N/A,FALSE,"BOP"}</definedName>
    <definedName name="wrn.BOP." localSheetId="26" hidden="1">{#N/A,#N/A,FALSE,"BOP"}</definedName>
    <definedName name="wrn.BOP." localSheetId="37" hidden="1">{#N/A,#N/A,FALSE,"BOP"}</definedName>
    <definedName name="wrn.BOP." hidden="1">{#N/A,#N/A,FALSE,"BOP"}</definedName>
    <definedName name="wrn.BOP_MIDTERM." localSheetId="6" hidden="1">{"BOP_TAB",#N/A,FALSE,"N";"MIDTERM_TAB",#N/A,FALSE,"O"}</definedName>
    <definedName name="wrn.BOP_MIDTERM." localSheetId="8" hidden="1">{"BOP_TAB",#N/A,FALSE,"N";"MIDTERM_TAB",#N/A,FALSE,"O"}</definedName>
    <definedName name="wrn.BOP_MIDTERM." localSheetId="9" hidden="1">{"BOP_TAB",#N/A,FALSE,"N";"MIDTERM_TAB",#N/A,FALSE,"O"}</definedName>
    <definedName name="wrn.BOP_MIDTERM." localSheetId="11" hidden="1">{"BOP_TAB",#N/A,FALSE,"N";"MIDTERM_TAB",#N/A,FALSE,"O"}</definedName>
    <definedName name="wrn.BOP_MIDTERM." localSheetId="12" hidden="1">{"BOP_TAB",#N/A,FALSE,"N";"MIDTERM_TAB",#N/A,FALSE,"O"}</definedName>
    <definedName name="wrn.BOP_MIDTERM." localSheetId="15" hidden="1">{"BOP_TAB",#N/A,FALSE,"N";"MIDTERM_TAB",#N/A,FALSE,"O"}</definedName>
    <definedName name="wrn.BOP_MIDTERM." localSheetId="18" hidden="1">{"BOP_TAB",#N/A,FALSE,"N";"MIDTERM_TAB",#N/A,FALSE,"O"}</definedName>
    <definedName name="wrn.BOP_MIDTERM." localSheetId="19" hidden="1">{"BOP_TAB",#N/A,FALSE,"N";"MIDTERM_TAB",#N/A,FALSE,"O"}</definedName>
    <definedName name="wrn.BOP_MIDTERM." localSheetId="20" hidden="1">{"BOP_TAB",#N/A,FALSE,"N";"MIDTERM_TAB",#N/A,FALSE,"O"}</definedName>
    <definedName name="wrn.BOP_MIDTERM." localSheetId="25" hidden="1">{"BOP_TAB",#N/A,FALSE,"N";"MIDTERM_TAB",#N/A,FALSE,"O"}</definedName>
    <definedName name="wrn.BOP_MIDTERM." localSheetId="36" hidden="1">{"BOP_TAB",#N/A,FALSE,"N";"MIDTERM_TAB",#N/A,FALSE,"O"}</definedName>
    <definedName name="wrn.BOP_MIDTERM." localSheetId="26" hidden="1">{"BOP_TAB",#N/A,FALSE,"N";"MIDTERM_TAB",#N/A,FALSE,"O"}</definedName>
    <definedName name="wrn.BOP_MIDTERM." localSheetId="37" hidden="1">{"BOP_TAB",#N/A,FALSE,"N";"MIDTERM_TAB",#N/A,FALSE,"O"}</definedName>
    <definedName name="wrn.BOP_MIDTERM." hidden="1">{"BOP_TAB",#N/A,FALSE,"N";"MIDTERM_TAB",#N/A,FALSE,"O"}</definedName>
    <definedName name="wrn.CIJENE." localSheetId="8" hidden="1">{#N/A,#N/A,FALSE,"CIJENE"}</definedName>
    <definedName name="wrn.CIJENE." localSheetId="9" hidden="1">{#N/A,#N/A,FALSE,"CIJENE"}</definedName>
    <definedName name="wrn.CIJENE." localSheetId="11" hidden="1">{#N/A,#N/A,FALSE,"CIJENE"}</definedName>
    <definedName name="wrn.CIJENE." localSheetId="12" hidden="1">{#N/A,#N/A,FALSE,"CIJENE"}</definedName>
    <definedName name="wrn.CIJENE." localSheetId="15" hidden="1">{#N/A,#N/A,FALSE,"CIJENE"}</definedName>
    <definedName name="wrn.CIJENE." localSheetId="18" hidden="1">{#N/A,#N/A,FALSE,"CIJENE"}</definedName>
    <definedName name="wrn.CIJENE." localSheetId="19" hidden="1">{#N/A,#N/A,FALSE,"CIJENE"}</definedName>
    <definedName name="wrn.CIJENE." localSheetId="20" hidden="1">{#N/A,#N/A,FALSE,"CIJENE"}</definedName>
    <definedName name="wrn.CIJENE." localSheetId="37" hidden="1">{#N/A,#N/A,FALSE,"CIJENE"}</definedName>
    <definedName name="wrn.CIJENE." hidden="1">{#N/A,#N/A,FALSE,"CIJENE"}</definedName>
    <definedName name="wrn.CREDIT." localSheetId="6" hidden="1">{#N/A,#N/A,FALSE,"CREDIT"}</definedName>
    <definedName name="wrn.CREDIT." localSheetId="8" hidden="1">{#N/A,#N/A,FALSE,"CREDIT"}</definedName>
    <definedName name="wrn.CREDIT." localSheetId="9" hidden="1">{#N/A,#N/A,FALSE,"CREDIT"}</definedName>
    <definedName name="wrn.CREDIT." localSheetId="11" hidden="1">{#N/A,#N/A,FALSE,"CREDIT"}</definedName>
    <definedName name="wrn.CREDIT." localSheetId="12" hidden="1">{#N/A,#N/A,FALSE,"CREDIT"}</definedName>
    <definedName name="wrn.CREDIT." localSheetId="15" hidden="1">{#N/A,#N/A,FALSE,"CREDIT"}</definedName>
    <definedName name="wrn.CREDIT." localSheetId="18" hidden="1">{#N/A,#N/A,FALSE,"CREDIT"}</definedName>
    <definedName name="wrn.CREDIT." localSheetId="19" hidden="1">{#N/A,#N/A,FALSE,"CREDIT"}</definedName>
    <definedName name="wrn.CREDIT." localSheetId="20" hidden="1">{#N/A,#N/A,FALSE,"CREDIT"}</definedName>
    <definedName name="wrn.CREDIT." localSheetId="25" hidden="1">{#N/A,#N/A,FALSE,"CREDIT"}</definedName>
    <definedName name="wrn.CREDIT." localSheetId="36" hidden="1">{#N/A,#N/A,FALSE,"CREDIT"}</definedName>
    <definedName name="wrn.CREDIT." localSheetId="26" hidden="1">{#N/A,#N/A,FALSE,"CREDIT"}</definedName>
    <definedName name="wrn.CREDIT." localSheetId="37" hidden="1">{#N/A,#N/A,FALSE,"CREDIT"}</definedName>
    <definedName name="wrn.CREDIT." hidden="1">{#N/A,#N/A,FALSE,"CREDIT"}</definedName>
    <definedName name="wrn.DEBTSVC." localSheetId="6" hidden="1">{#N/A,#N/A,FALSE,"DEBTSVC"}</definedName>
    <definedName name="wrn.DEBTSVC." localSheetId="8" hidden="1">{#N/A,#N/A,FALSE,"DEBTSVC"}</definedName>
    <definedName name="wrn.DEBTSVC." localSheetId="9" hidden="1">{#N/A,#N/A,FALSE,"DEBTSVC"}</definedName>
    <definedName name="wrn.DEBTSVC." localSheetId="11" hidden="1">{#N/A,#N/A,FALSE,"DEBTSVC"}</definedName>
    <definedName name="wrn.DEBTSVC." localSheetId="12" hidden="1">{#N/A,#N/A,FALSE,"DEBTSVC"}</definedName>
    <definedName name="wrn.DEBTSVC." localSheetId="15" hidden="1">{#N/A,#N/A,FALSE,"DEBTSVC"}</definedName>
    <definedName name="wrn.DEBTSVC." localSheetId="18" hidden="1">{#N/A,#N/A,FALSE,"DEBTSVC"}</definedName>
    <definedName name="wrn.DEBTSVC." localSheetId="19" hidden="1">{#N/A,#N/A,FALSE,"DEBTSVC"}</definedName>
    <definedName name="wrn.DEBTSVC." localSheetId="20" hidden="1">{#N/A,#N/A,FALSE,"DEBTSVC"}</definedName>
    <definedName name="wrn.DEBTSVC." localSheetId="25" hidden="1">{#N/A,#N/A,FALSE,"DEBTSVC"}</definedName>
    <definedName name="wrn.DEBTSVC." localSheetId="36" hidden="1">{#N/A,#N/A,FALSE,"DEBTSVC"}</definedName>
    <definedName name="wrn.DEBTSVC." localSheetId="26" hidden="1">{#N/A,#N/A,FALSE,"DEBTSVC"}</definedName>
    <definedName name="wrn.DEBTSVC." localSheetId="37" hidden="1">{#N/A,#N/A,FALSE,"DEBTSVC"}</definedName>
    <definedName name="wrn.DEBTSVC." hidden="1">{#N/A,#N/A,FALSE,"DEBTSVC"}</definedName>
    <definedName name="wrn.DEPO." localSheetId="6" hidden="1">{#N/A,#N/A,FALSE,"DEPO"}</definedName>
    <definedName name="wrn.DEPO." localSheetId="8" hidden="1">{#N/A,#N/A,FALSE,"DEPO"}</definedName>
    <definedName name="wrn.DEPO." localSheetId="9" hidden="1">{#N/A,#N/A,FALSE,"DEPO"}</definedName>
    <definedName name="wrn.DEPO." localSheetId="11" hidden="1">{#N/A,#N/A,FALSE,"DEPO"}</definedName>
    <definedName name="wrn.DEPO." localSheetId="12" hidden="1">{#N/A,#N/A,FALSE,"DEPO"}</definedName>
    <definedName name="wrn.DEPO." localSheetId="15" hidden="1">{#N/A,#N/A,FALSE,"DEPO"}</definedName>
    <definedName name="wrn.DEPO." localSheetId="18" hidden="1">{#N/A,#N/A,FALSE,"DEPO"}</definedName>
    <definedName name="wrn.DEPO." localSheetId="19" hidden="1">{#N/A,#N/A,FALSE,"DEPO"}</definedName>
    <definedName name="wrn.DEPO." localSheetId="20" hidden="1">{#N/A,#N/A,FALSE,"DEPO"}</definedName>
    <definedName name="wrn.DEPO." localSheetId="25" hidden="1">{#N/A,#N/A,FALSE,"DEPO"}</definedName>
    <definedName name="wrn.DEPO." localSheetId="36" hidden="1">{#N/A,#N/A,FALSE,"DEPO"}</definedName>
    <definedName name="wrn.DEPO." localSheetId="26" hidden="1">{#N/A,#N/A,FALSE,"DEPO"}</definedName>
    <definedName name="wrn.DEPO." localSheetId="37" hidden="1">{#N/A,#N/A,FALSE,"DEPO"}</definedName>
    <definedName name="wrn.DEPO." hidden="1">{#N/A,#N/A,FALSE,"DEPO"}</definedName>
    <definedName name="wrn.EXCISE." localSheetId="6" hidden="1">{#N/A,#N/A,FALSE,"EXCISE"}</definedName>
    <definedName name="wrn.EXCISE." localSheetId="8" hidden="1">{#N/A,#N/A,FALSE,"EXCISE"}</definedName>
    <definedName name="wrn.EXCISE." localSheetId="9" hidden="1">{#N/A,#N/A,FALSE,"EXCISE"}</definedName>
    <definedName name="wrn.EXCISE." localSheetId="11" hidden="1">{#N/A,#N/A,FALSE,"EXCISE"}</definedName>
    <definedName name="wrn.EXCISE." localSheetId="12" hidden="1">{#N/A,#N/A,FALSE,"EXCISE"}</definedName>
    <definedName name="wrn.EXCISE." localSheetId="15" hidden="1">{#N/A,#N/A,FALSE,"EXCISE"}</definedName>
    <definedName name="wrn.EXCISE." localSheetId="18" hidden="1">{#N/A,#N/A,FALSE,"EXCISE"}</definedName>
    <definedName name="wrn.EXCISE." localSheetId="19" hidden="1">{#N/A,#N/A,FALSE,"EXCISE"}</definedName>
    <definedName name="wrn.EXCISE." localSheetId="20" hidden="1">{#N/A,#N/A,FALSE,"EXCISE"}</definedName>
    <definedName name="wrn.EXCISE." localSheetId="25" hidden="1">{#N/A,#N/A,FALSE,"EXCISE"}</definedName>
    <definedName name="wrn.EXCISE." localSheetId="36" hidden="1">{#N/A,#N/A,FALSE,"EXCISE"}</definedName>
    <definedName name="wrn.EXCISE." localSheetId="26" hidden="1">{#N/A,#N/A,FALSE,"EXCISE"}</definedName>
    <definedName name="wrn.EXCISE." localSheetId="37" hidden="1">{#N/A,#N/A,FALSE,"EXCISE"}</definedName>
    <definedName name="wrn.EXCISE." hidden="1">{#N/A,#N/A,FALSE,"EXCISE"}</definedName>
    <definedName name="wrn.EXRATE." localSheetId="6" hidden="1">{#N/A,#N/A,FALSE,"EXRATE"}</definedName>
    <definedName name="wrn.EXRATE." localSheetId="8" hidden="1">{#N/A,#N/A,FALSE,"EXRATE"}</definedName>
    <definedName name="wrn.EXRATE." localSheetId="9" hidden="1">{#N/A,#N/A,FALSE,"EXRATE"}</definedName>
    <definedName name="wrn.EXRATE." localSheetId="11" hidden="1">{#N/A,#N/A,FALSE,"EXRATE"}</definedName>
    <definedName name="wrn.EXRATE." localSheetId="12" hidden="1">{#N/A,#N/A,FALSE,"EXRATE"}</definedName>
    <definedName name="wrn.EXRATE." localSheetId="15" hidden="1">{#N/A,#N/A,FALSE,"EXRATE"}</definedName>
    <definedName name="wrn.EXRATE." localSheetId="18" hidden="1">{#N/A,#N/A,FALSE,"EXRATE"}</definedName>
    <definedName name="wrn.EXRATE." localSheetId="19" hidden="1">{#N/A,#N/A,FALSE,"EXRATE"}</definedName>
    <definedName name="wrn.EXRATE." localSheetId="20" hidden="1">{#N/A,#N/A,FALSE,"EXRATE"}</definedName>
    <definedName name="wrn.EXRATE." localSheetId="25" hidden="1">{#N/A,#N/A,FALSE,"EXRATE"}</definedName>
    <definedName name="wrn.EXRATE." localSheetId="36" hidden="1">{#N/A,#N/A,FALSE,"EXRATE"}</definedName>
    <definedName name="wrn.EXRATE." localSheetId="26" hidden="1">{#N/A,#N/A,FALSE,"EXRATE"}</definedName>
    <definedName name="wrn.EXRATE." localSheetId="37" hidden="1">{#N/A,#N/A,FALSE,"EXRATE"}</definedName>
    <definedName name="wrn.EXRATE." hidden="1">{#N/A,#N/A,FALSE,"EXRATE"}</definedName>
    <definedName name="wrn.EXTDEBT." localSheetId="6" hidden="1">{#N/A,#N/A,FALSE,"EXTDEBT"}</definedName>
    <definedName name="wrn.EXTDEBT." localSheetId="8" hidden="1">{#N/A,#N/A,FALSE,"EXTDEBT"}</definedName>
    <definedName name="wrn.EXTDEBT." localSheetId="9" hidden="1">{#N/A,#N/A,FALSE,"EXTDEBT"}</definedName>
    <definedName name="wrn.EXTDEBT." localSheetId="11" hidden="1">{#N/A,#N/A,FALSE,"EXTDEBT"}</definedName>
    <definedName name="wrn.EXTDEBT." localSheetId="12" hidden="1">{#N/A,#N/A,FALSE,"EXTDEBT"}</definedName>
    <definedName name="wrn.EXTDEBT." localSheetId="15" hidden="1">{#N/A,#N/A,FALSE,"EXTDEBT"}</definedName>
    <definedName name="wrn.EXTDEBT." localSheetId="18" hidden="1">{#N/A,#N/A,FALSE,"EXTDEBT"}</definedName>
    <definedName name="wrn.EXTDEBT." localSheetId="19" hidden="1">{#N/A,#N/A,FALSE,"EXTDEBT"}</definedName>
    <definedName name="wrn.EXTDEBT." localSheetId="20" hidden="1">{#N/A,#N/A,FALSE,"EXTDEBT"}</definedName>
    <definedName name="wrn.EXTDEBT." localSheetId="25" hidden="1">{#N/A,#N/A,FALSE,"EXTDEBT"}</definedName>
    <definedName name="wrn.EXTDEBT." localSheetId="36" hidden="1">{#N/A,#N/A,FALSE,"EXTDEBT"}</definedName>
    <definedName name="wrn.EXTDEBT." localSheetId="26" hidden="1">{#N/A,#N/A,FALSE,"EXTDEBT"}</definedName>
    <definedName name="wrn.EXTDEBT." localSheetId="37" hidden="1">{#N/A,#N/A,FALSE,"EXTDEBT"}</definedName>
    <definedName name="wrn.EXTDEBT." hidden="1">{#N/A,#N/A,FALSE,"EXTDEBT"}</definedName>
    <definedName name="wrn.EXTRABUDGT." localSheetId="6" hidden="1">{#N/A,#N/A,FALSE,"EXTRABUDGT"}</definedName>
    <definedName name="wrn.EXTRABUDGT." localSheetId="8" hidden="1">{#N/A,#N/A,FALSE,"EXTRABUDGT"}</definedName>
    <definedName name="wrn.EXTRABUDGT." localSheetId="9" hidden="1">{#N/A,#N/A,FALSE,"EXTRABUDGT"}</definedName>
    <definedName name="wrn.EXTRABUDGT." localSheetId="11" hidden="1">{#N/A,#N/A,FALSE,"EXTRABUDGT"}</definedName>
    <definedName name="wrn.EXTRABUDGT." localSheetId="12" hidden="1">{#N/A,#N/A,FALSE,"EXTRABUDGT"}</definedName>
    <definedName name="wrn.EXTRABUDGT." localSheetId="15" hidden="1">{#N/A,#N/A,FALSE,"EXTRABUDGT"}</definedName>
    <definedName name="wrn.EXTRABUDGT." localSheetId="18" hidden="1">{#N/A,#N/A,FALSE,"EXTRABUDGT"}</definedName>
    <definedName name="wrn.EXTRABUDGT." localSheetId="19" hidden="1">{#N/A,#N/A,FALSE,"EXTRABUDGT"}</definedName>
    <definedName name="wrn.EXTRABUDGT." localSheetId="20" hidden="1">{#N/A,#N/A,FALSE,"EXTRABUDGT"}</definedName>
    <definedName name="wrn.EXTRABUDGT." localSheetId="25" hidden="1">{#N/A,#N/A,FALSE,"EXTRABUDGT"}</definedName>
    <definedName name="wrn.EXTRABUDGT." localSheetId="36" hidden="1">{#N/A,#N/A,FALSE,"EXTRABUDGT"}</definedName>
    <definedName name="wrn.EXTRABUDGT." localSheetId="26" hidden="1">{#N/A,#N/A,FALSE,"EXTRABUDGT"}</definedName>
    <definedName name="wrn.EXTRABUDGT." localSheetId="37" hidden="1">{#N/A,#N/A,FALSE,"EXTRABUDGT"}</definedName>
    <definedName name="wrn.EXTRABUDGT." hidden="1">{#N/A,#N/A,FALSE,"EXTRABUDGT"}</definedName>
    <definedName name="wrn.EXTRABUDGT2." localSheetId="6" hidden="1">{#N/A,#N/A,FALSE,"EXTRABUDGT2"}</definedName>
    <definedName name="wrn.EXTRABUDGT2." localSheetId="8" hidden="1">{#N/A,#N/A,FALSE,"EXTRABUDGT2"}</definedName>
    <definedName name="wrn.EXTRABUDGT2." localSheetId="9" hidden="1">{#N/A,#N/A,FALSE,"EXTRABUDGT2"}</definedName>
    <definedName name="wrn.EXTRABUDGT2." localSheetId="11" hidden="1">{#N/A,#N/A,FALSE,"EXTRABUDGT2"}</definedName>
    <definedName name="wrn.EXTRABUDGT2." localSheetId="12" hidden="1">{#N/A,#N/A,FALSE,"EXTRABUDGT2"}</definedName>
    <definedName name="wrn.EXTRABUDGT2." localSheetId="15" hidden="1">{#N/A,#N/A,FALSE,"EXTRABUDGT2"}</definedName>
    <definedName name="wrn.EXTRABUDGT2." localSheetId="18" hidden="1">{#N/A,#N/A,FALSE,"EXTRABUDGT2"}</definedName>
    <definedName name="wrn.EXTRABUDGT2." localSheetId="19" hidden="1">{#N/A,#N/A,FALSE,"EXTRABUDGT2"}</definedName>
    <definedName name="wrn.EXTRABUDGT2." localSheetId="20" hidden="1">{#N/A,#N/A,FALSE,"EXTRABUDGT2"}</definedName>
    <definedName name="wrn.EXTRABUDGT2." localSheetId="25" hidden="1">{#N/A,#N/A,FALSE,"EXTRABUDGT2"}</definedName>
    <definedName name="wrn.EXTRABUDGT2." localSheetId="36" hidden="1">{#N/A,#N/A,FALSE,"EXTRABUDGT2"}</definedName>
    <definedName name="wrn.EXTRABUDGT2." localSheetId="26" hidden="1">{#N/A,#N/A,FALSE,"EXTRABUDGT2"}</definedName>
    <definedName name="wrn.EXTRABUDGT2." localSheetId="37" hidden="1">{#N/A,#N/A,FALSE,"EXTRABUDGT2"}</definedName>
    <definedName name="wrn.EXTRABUDGT2." hidden="1">{#N/A,#N/A,FALSE,"EXTRABUDGT2"}</definedName>
    <definedName name="wrn.GDP." localSheetId="6" hidden="1">{#N/A,#N/A,FALSE,"GDP_ORIGIN";#N/A,#N/A,FALSE,"EMP_POP"}</definedName>
    <definedName name="wrn.GDP." localSheetId="8" hidden="1">{#N/A,#N/A,FALSE,"GDP_ORIGIN";#N/A,#N/A,FALSE,"EMP_POP"}</definedName>
    <definedName name="wrn.GDP." localSheetId="9" hidden="1">{#N/A,#N/A,FALSE,"GDP_ORIGIN";#N/A,#N/A,FALSE,"EMP_POP"}</definedName>
    <definedName name="wrn.GDP." localSheetId="11" hidden="1">{#N/A,#N/A,FALSE,"GDP_ORIGIN";#N/A,#N/A,FALSE,"EMP_POP"}</definedName>
    <definedName name="wrn.GDP." localSheetId="12" hidden="1">{#N/A,#N/A,FALSE,"GDP_ORIGIN";#N/A,#N/A,FALSE,"EMP_POP"}</definedName>
    <definedName name="wrn.GDP." localSheetId="15" hidden="1">{#N/A,#N/A,FALSE,"GDP_ORIGIN";#N/A,#N/A,FALSE,"EMP_POP"}</definedName>
    <definedName name="wrn.GDP." localSheetId="18" hidden="1">{#N/A,#N/A,FALSE,"GDP_ORIGIN";#N/A,#N/A,FALSE,"EMP_POP"}</definedName>
    <definedName name="wrn.GDP." localSheetId="19" hidden="1">{#N/A,#N/A,FALSE,"GDP_ORIGIN";#N/A,#N/A,FALSE,"EMP_POP"}</definedName>
    <definedName name="wrn.GDP." localSheetId="20" hidden="1">{#N/A,#N/A,FALSE,"GDP_ORIGIN";#N/A,#N/A,FALSE,"EMP_POP"}</definedName>
    <definedName name="wrn.GDP." localSheetId="25" hidden="1">{#N/A,#N/A,FALSE,"GDP_ORIGIN";#N/A,#N/A,FALSE,"EMP_POP"}</definedName>
    <definedName name="wrn.GDP." localSheetId="36" hidden="1">{#N/A,#N/A,FALSE,"GDP_ORIGIN";#N/A,#N/A,FALSE,"EMP_POP"}</definedName>
    <definedName name="wrn.GDP." localSheetId="26" hidden="1">{#N/A,#N/A,FALSE,"GDP_ORIGIN";#N/A,#N/A,FALSE,"EMP_POP"}</definedName>
    <definedName name="wrn.GDP." localSheetId="37" hidden="1">{#N/A,#N/A,FALSE,"GDP_ORIGIN";#N/A,#N/A,FALSE,"EMP_POP"}</definedName>
    <definedName name="wrn.GDP." hidden="1">{#N/A,#N/A,FALSE,"GDP_ORIGIN";#N/A,#N/A,FALSE,"EMP_POP"}</definedName>
    <definedName name="wrn.GGOVT." localSheetId="6" hidden="1">{#N/A,#N/A,FALSE,"GGOVT"}</definedName>
    <definedName name="wrn.GGOVT." localSheetId="8" hidden="1">{#N/A,#N/A,FALSE,"GGOVT"}</definedName>
    <definedName name="wrn.GGOVT." localSheetId="9" hidden="1">{#N/A,#N/A,FALSE,"GGOVT"}</definedName>
    <definedName name="wrn.GGOVT." localSheetId="11" hidden="1">{#N/A,#N/A,FALSE,"GGOVT"}</definedName>
    <definedName name="wrn.GGOVT." localSheetId="12" hidden="1">{#N/A,#N/A,FALSE,"GGOVT"}</definedName>
    <definedName name="wrn.GGOVT." localSheetId="15" hidden="1">{#N/A,#N/A,FALSE,"GGOVT"}</definedName>
    <definedName name="wrn.GGOVT." localSheetId="18" hidden="1">{#N/A,#N/A,FALSE,"GGOVT"}</definedName>
    <definedName name="wrn.GGOVT." localSheetId="19" hidden="1">{#N/A,#N/A,FALSE,"GGOVT"}</definedName>
    <definedName name="wrn.GGOVT." localSheetId="20" hidden="1">{#N/A,#N/A,FALSE,"GGOVT"}</definedName>
    <definedName name="wrn.GGOVT." localSheetId="25" hidden="1">{#N/A,#N/A,FALSE,"GGOVT"}</definedName>
    <definedName name="wrn.GGOVT." localSheetId="36" hidden="1">{#N/A,#N/A,FALSE,"GGOVT"}</definedName>
    <definedName name="wrn.GGOVT." localSheetId="26" hidden="1">{#N/A,#N/A,FALSE,"GGOVT"}</definedName>
    <definedName name="wrn.GGOVT." localSheetId="37" hidden="1">{#N/A,#N/A,FALSE,"GGOVT"}</definedName>
    <definedName name="wrn.GGOVT." hidden="1">{#N/A,#N/A,FALSE,"GGOVT"}</definedName>
    <definedName name="wrn.GGOVT2." localSheetId="6" hidden="1">{#N/A,#N/A,FALSE,"GGOVT2"}</definedName>
    <definedName name="wrn.GGOVT2." localSheetId="8" hidden="1">{#N/A,#N/A,FALSE,"GGOVT2"}</definedName>
    <definedName name="wrn.GGOVT2." localSheetId="9" hidden="1">{#N/A,#N/A,FALSE,"GGOVT2"}</definedName>
    <definedName name="wrn.GGOVT2." localSheetId="11" hidden="1">{#N/A,#N/A,FALSE,"GGOVT2"}</definedName>
    <definedName name="wrn.GGOVT2." localSheetId="12" hidden="1">{#N/A,#N/A,FALSE,"GGOVT2"}</definedName>
    <definedName name="wrn.GGOVT2." localSheetId="15" hidden="1">{#N/A,#N/A,FALSE,"GGOVT2"}</definedName>
    <definedName name="wrn.GGOVT2." localSheetId="18" hidden="1">{#N/A,#N/A,FALSE,"GGOVT2"}</definedName>
    <definedName name="wrn.GGOVT2." localSheetId="19" hidden="1">{#N/A,#N/A,FALSE,"GGOVT2"}</definedName>
    <definedName name="wrn.GGOVT2." localSheetId="20" hidden="1">{#N/A,#N/A,FALSE,"GGOVT2"}</definedName>
    <definedName name="wrn.GGOVT2." localSheetId="25" hidden="1">{#N/A,#N/A,FALSE,"GGOVT2"}</definedName>
    <definedName name="wrn.GGOVT2." localSheetId="36" hidden="1">{#N/A,#N/A,FALSE,"GGOVT2"}</definedName>
    <definedName name="wrn.GGOVT2." localSheetId="26" hidden="1">{#N/A,#N/A,FALSE,"GGOVT2"}</definedName>
    <definedName name="wrn.GGOVT2." localSheetId="37" hidden="1">{#N/A,#N/A,FALSE,"GGOVT2"}</definedName>
    <definedName name="wrn.GGOVT2." hidden="1">{#N/A,#N/A,FALSE,"GGOVT2"}</definedName>
    <definedName name="wrn.GGOVTPC." localSheetId="6" hidden="1">{#N/A,#N/A,FALSE,"GGOVT%"}</definedName>
    <definedName name="wrn.GGOVTPC." localSheetId="8" hidden="1">{#N/A,#N/A,FALSE,"GGOVT%"}</definedName>
    <definedName name="wrn.GGOVTPC." localSheetId="9" hidden="1">{#N/A,#N/A,FALSE,"GGOVT%"}</definedName>
    <definedName name="wrn.GGOVTPC." localSheetId="11" hidden="1">{#N/A,#N/A,FALSE,"GGOVT%"}</definedName>
    <definedName name="wrn.GGOVTPC." localSheetId="12" hidden="1">{#N/A,#N/A,FALSE,"GGOVT%"}</definedName>
    <definedName name="wrn.GGOVTPC." localSheetId="15" hidden="1">{#N/A,#N/A,FALSE,"GGOVT%"}</definedName>
    <definedName name="wrn.GGOVTPC." localSheetId="18" hidden="1">{#N/A,#N/A,FALSE,"GGOVT%"}</definedName>
    <definedName name="wrn.GGOVTPC." localSheetId="19" hidden="1">{#N/A,#N/A,FALSE,"GGOVT%"}</definedName>
    <definedName name="wrn.GGOVTPC." localSheetId="20" hidden="1">{#N/A,#N/A,FALSE,"GGOVT%"}</definedName>
    <definedName name="wrn.GGOVTPC." localSheetId="25" hidden="1">{#N/A,#N/A,FALSE,"GGOVT%"}</definedName>
    <definedName name="wrn.GGOVTPC." localSheetId="36" hidden="1">{#N/A,#N/A,FALSE,"GGOVT%"}</definedName>
    <definedName name="wrn.GGOVTPC." localSheetId="26" hidden="1">{#N/A,#N/A,FALSE,"GGOVT%"}</definedName>
    <definedName name="wrn.GGOVTPC." localSheetId="37" hidden="1">{#N/A,#N/A,FALSE,"GGOVT%"}</definedName>
    <definedName name="wrn.GGOVTPC." hidden="1">{#N/A,#N/A,FALSE,"GGOVT%"}</definedName>
    <definedName name="wrn.INCOMETX." localSheetId="6" hidden="1">{#N/A,#N/A,FALSE,"INCOMETX"}</definedName>
    <definedName name="wrn.INCOMETX." localSheetId="8" hidden="1">{#N/A,#N/A,FALSE,"INCOMETX"}</definedName>
    <definedName name="wrn.INCOMETX." localSheetId="9" hidden="1">{#N/A,#N/A,FALSE,"INCOMETX"}</definedName>
    <definedName name="wrn.INCOMETX." localSheetId="11" hidden="1">{#N/A,#N/A,FALSE,"INCOMETX"}</definedName>
    <definedName name="wrn.INCOMETX." localSheetId="12" hidden="1">{#N/A,#N/A,FALSE,"INCOMETX"}</definedName>
    <definedName name="wrn.INCOMETX." localSheetId="15" hidden="1">{#N/A,#N/A,FALSE,"INCOMETX"}</definedName>
    <definedName name="wrn.INCOMETX." localSheetId="18" hidden="1">{#N/A,#N/A,FALSE,"INCOMETX"}</definedName>
    <definedName name="wrn.INCOMETX." localSheetId="19" hidden="1">{#N/A,#N/A,FALSE,"INCOMETX"}</definedName>
    <definedName name="wrn.INCOMETX." localSheetId="20" hidden="1">{#N/A,#N/A,FALSE,"INCOMETX"}</definedName>
    <definedName name="wrn.INCOMETX." localSheetId="25" hidden="1">{#N/A,#N/A,FALSE,"INCOMETX"}</definedName>
    <definedName name="wrn.INCOMETX." localSheetId="36" hidden="1">{#N/A,#N/A,FALSE,"INCOMETX"}</definedName>
    <definedName name="wrn.INCOMETX." localSheetId="26" hidden="1">{#N/A,#N/A,FALSE,"INCOMETX"}</definedName>
    <definedName name="wrn.INCOMETX." localSheetId="37" hidden="1">{#N/A,#N/A,FALSE,"INCOMETX"}</definedName>
    <definedName name="wrn.INCOMETX." hidden="1">{#N/A,#N/A,FALSE,"INCOMETX"}</definedName>
    <definedName name="wrn.Input._.and._.output._.tables." localSheetId="6" hidden="1">{#N/A,#N/A,FALSE,"SimInp1";#N/A,#N/A,FALSE,"SimInp2";#N/A,#N/A,FALSE,"SimOut1";#N/A,#N/A,FALSE,"SimOut2";#N/A,#N/A,FALSE,"SimOut3";#N/A,#N/A,FALSE,"SimOut4";#N/A,#N/A,FALSE,"SimOut5"}</definedName>
    <definedName name="wrn.Input._.and._.output._.tables." localSheetId="8" hidden="1">{#N/A,#N/A,FALSE,"SimInp1";#N/A,#N/A,FALSE,"SimInp2";#N/A,#N/A,FALSE,"SimOut1";#N/A,#N/A,FALSE,"SimOut2";#N/A,#N/A,FALSE,"SimOut3";#N/A,#N/A,FALSE,"SimOut4";#N/A,#N/A,FALSE,"SimOut5"}</definedName>
    <definedName name="wrn.Input._.and._.output._.tables." localSheetId="9"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12"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36" hidden="1">{#N/A,#N/A,FALSE,"SimInp1";#N/A,#N/A,FALSE,"SimInp2";#N/A,#N/A,FALSE,"SimOut1";#N/A,#N/A,FALSE,"SimOut2";#N/A,#N/A,FALSE,"SimOut3";#N/A,#N/A,FALSE,"SimOut4";#N/A,#N/A,FALSE,"SimOut5"}</definedName>
    <definedName name="wrn.Input._.and._.output._.tables." localSheetId="26"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6" hidden="1">{#N/A,#N/A,FALSE,"INTERST"}</definedName>
    <definedName name="wrn.INTERST." localSheetId="8" hidden="1">{#N/A,#N/A,FALSE,"INTERST"}</definedName>
    <definedName name="wrn.INTERST." localSheetId="9" hidden="1">{#N/A,#N/A,FALSE,"INTERST"}</definedName>
    <definedName name="wrn.INTERST." localSheetId="11" hidden="1">{#N/A,#N/A,FALSE,"INTERST"}</definedName>
    <definedName name="wrn.INTERST." localSheetId="12" hidden="1">{#N/A,#N/A,FALSE,"INTERST"}</definedName>
    <definedName name="wrn.INTERST." localSheetId="15" hidden="1">{#N/A,#N/A,FALSE,"INTERST"}</definedName>
    <definedName name="wrn.INTERST." localSheetId="18" hidden="1">{#N/A,#N/A,FALSE,"INTERST"}</definedName>
    <definedName name="wrn.INTERST." localSheetId="19" hidden="1">{#N/A,#N/A,FALSE,"INTERST"}</definedName>
    <definedName name="wrn.INTERST." localSheetId="20" hidden="1">{#N/A,#N/A,FALSE,"INTERST"}</definedName>
    <definedName name="wrn.INTERST." localSheetId="25" hidden="1">{#N/A,#N/A,FALSE,"INTERST"}</definedName>
    <definedName name="wrn.INTERST." localSheetId="36" hidden="1">{#N/A,#N/A,FALSE,"INTERST"}</definedName>
    <definedName name="wrn.INTERST." localSheetId="26" hidden="1">{#N/A,#N/A,FALSE,"INTERST"}</definedName>
    <definedName name="wrn.INTERST." localSheetId="37" hidden="1">{#N/A,#N/A,FALSE,"INTERST"}</definedName>
    <definedName name="wrn.INTERST." hidden="1">{#N/A,#N/A,FALSE,"INTERST"}</definedName>
    <definedName name="wrn.MDABOP." localSheetId="6" hidden="1">{"BOP_TAB",#N/A,FALSE,"N";"MIDTERM_TAB",#N/A,FALSE,"O";"FUND_CRED",#N/A,FALSE,"P";"DEBT_TAB1",#N/A,FALSE,"Q";"DEBT_TAB2",#N/A,FALSE,"Q";"FORFIN_TAB1",#N/A,FALSE,"R";"FORFIN_TAB2",#N/A,FALSE,"R";"BOP_ANALY",#N/A,FALSE,"U"}</definedName>
    <definedName name="wrn.MDABOP." localSheetId="8" hidden="1">{"BOP_TAB",#N/A,FALSE,"N";"MIDTERM_TAB",#N/A,FALSE,"O";"FUND_CRED",#N/A,FALSE,"P";"DEBT_TAB1",#N/A,FALSE,"Q";"DEBT_TAB2",#N/A,FALSE,"Q";"FORFIN_TAB1",#N/A,FALSE,"R";"FORFIN_TAB2",#N/A,FALSE,"R";"BOP_ANALY",#N/A,FALSE,"U"}</definedName>
    <definedName name="wrn.MDABOP." localSheetId="9"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12"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36" hidden="1">{"BOP_TAB",#N/A,FALSE,"N";"MIDTERM_TAB",#N/A,FALSE,"O";"FUND_CRED",#N/A,FALSE,"P";"DEBT_TAB1",#N/A,FALSE,"Q";"DEBT_TAB2",#N/A,FALSE,"Q";"FORFIN_TAB1",#N/A,FALSE,"R";"FORFIN_TAB2",#N/A,FALSE,"R";"BOP_ANALY",#N/A,FALSE,"U"}</definedName>
    <definedName name="wrn.MDABOP." localSheetId="26"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6" hidden="1">{"MONA",#N/A,FALSE,"S"}</definedName>
    <definedName name="wrn.MONA." localSheetId="8" hidden="1">{"MONA",#N/A,FALSE,"S"}</definedName>
    <definedName name="wrn.MONA." localSheetId="9" hidden="1">{"MONA",#N/A,FALSE,"S"}</definedName>
    <definedName name="wrn.MONA." localSheetId="11" hidden="1">{"MONA",#N/A,FALSE,"S"}</definedName>
    <definedName name="wrn.MONA." localSheetId="12" hidden="1">{"MONA",#N/A,FALSE,"S"}</definedName>
    <definedName name="wrn.MONA." localSheetId="15" hidden="1">{"MONA",#N/A,FALSE,"S"}</definedName>
    <definedName name="wrn.MONA." localSheetId="18" hidden="1">{"MONA",#N/A,FALSE,"S"}</definedName>
    <definedName name="wrn.MONA." localSheetId="19" hidden="1">{"MONA",#N/A,FALSE,"S"}</definedName>
    <definedName name="wrn.MONA." localSheetId="20" hidden="1">{"MONA",#N/A,FALSE,"S"}</definedName>
    <definedName name="wrn.MONA." localSheetId="25" hidden="1">{"MONA",#N/A,FALSE,"S"}</definedName>
    <definedName name="wrn.MONA." localSheetId="36" hidden="1">{"MONA",#N/A,FALSE,"S"}</definedName>
    <definedName name="wrn.MONA." localSheetId="26" hidden="1">{"MONA",#N/A,FALSE,"S"}</definedName>
    <definedName name="wrn.MONA." localSheetId="37" hidden="1">{"MONA",#N/A,FALSE,"S"}</definedName>
    <definedName name="wrn.MONA." hidden="1">{"MONA",#N/A,FALSE,"S"}</definedName>
    <definedName name="wrn.MS." localSheetId="6" hidden="1">{#N/A,#N/A,FALSE,"MS"}</definedName>
    <definedName name="wrn.MS." localSheetId="8" hidden="1">{#N/A,#N/A,FALSE,"MS"}</definedName>
    <definedName name="wrn.MS." localSheetId="9" hidden="1">{#N/A,#N/A,FALSE,"MS"}</definedName>
    <definedName name="wrn.MS." localSheetId="11" hidden="1">{#N/A,#N/A,FALSE,"MS"}</definedName>
    <definedName name="wrn.MS." localSheetId="12" hidden="1">{#N/A,#N/A,FALSE,"MS"}</definedName>
    <definedName name="wrn.MS." localSheetId="15" hidden="1">{#N/A,#N/A,FALSE,"MS"}</definedName>
    <definedName name="wrn.MS." localSheetId="18" hidden="1">{#N/A,#N/A,FALSE,"MS"}</definedName>
    <definedName name="wrn.MS." localSheetId="19" hidden="1">{#N/A,#N/A,FALSE,"MS"}</definedName>
    <definedName name="wrn.MS." localSheetId="20" hidden="1">{#N/A,#N/A,FALSE,"MS"}</definedName>
    <definedName name="wrn.MS." localSheetId="25" hidden="1">{#N/A,#N/A,FALSE,"MS"}</definedName>
    <definedName name="wrn.MS." localSheetId="36" hidden="1">{#N/A,#N/A,FALSE,"MS"}</definedName>
    <definedName name="wrn.MS." localSheetId="26" hidden="1">{#N/A,#N/A,FALSE,"MS"}</definedName>
    <definedName name="wrn.MS." localSheetId="37" hidden="1">{#N/A,#N/A,FALSE,"MS"}</definedName>
    <definedName name="wrn.MS." hidden="1">{#N/A,#N/A,FALSE,"MS"}</definedName>
    <definedName name="wrn.NBG." localSheetId="6" hidden="1">{#N/A,#N/A,FALSE,"NBG"}</definedName>
    <definedName name="wrn.NBG." localSheetId="8" hidden="1">{#N/A,#N/A,FALSE,"NBG"}</definedName>
    <definedName name="wrn.NBG." localSheetId="9" hidden="1">{#N/A,#N/A,FALSE,"NBG"}</definedName>
    <definedName name="wrn.NBG." localSheetId="11" hidden="1">{#N/A,#N/A,FALSE,"NBG"}</definedName>
    <definedName name="wrn.NBG." localSheetId="12" hidden="1">{#N/A,#N/A,FALSE,"NBG"}</definedName>
    <definedName name="wrn.NBG." localSheetId="15" hidden="1">{#N/A,#N/A,FALSE,"NBG"}</definedName>
    <definedName name="wrn.NBG." localSheetId="18" hidden="1">{#N/A,#N/A,FALSE,"NBG"}</definedName>
    <definedName name="wrn.NBG." localSheetId="19" hidden="1">{#N/A,#N/A,FALSE,"NBG"}</definedName>
    <definedName name="wrn.NBG." localSheetId="20" hidden="1">{#N/A,#N/A,FALSE,"NBG"}</definedName>
    <definedName name="wrn.NBG." localSheetId="25" hidden="1">{#N/A,#N/A,FALSE,"NBG"}</definedName>
    <definedName name="wrn.NBG." localSheetId="36" hidden="1">{#N/A,#N/A,FALSE,"NBG"}</definedName>
    <definedName name="wrn.NBG." localSheetId="26" hidden="1">{#N/A,#N/A,FALSE,"NBG"}</definedName>
    <definedName name="wrn.NBG." localSheetId="37" hidden="1">{#N/A,#N/A,FALSE,"NBG"}</definedName>
    <definedName name="wrn.NBG." hidden="1">{#N/A,#N/A,FALSE,"NBG"}</definedName>
    <definedName name="wrn.Output._.tables." localSheetId="6" hidden="1">{#N/A,#N/A,FALSE,"I";#N/A,#N/A,FALSE,"J";#N/A,#N/A,FALSE,"K";#N/A,#N/A,FALSE,"L";#N/A,#N/A,FALSE,"M";#N/A,#N/A,FALSE,"N";#N/A,#N/A,FALSE,"O"}</definedName>
    <definedName name="wrn.Output._.tables." localSheetId="8" hidden="1">{#N/A,#N/A,FALSE,"I";#N/A,#N/A,FALSE,"J";#N/A,#N/A,FALSE,"K";#N/A,#N/A,FALSE,"L";#N/A,#N/A,FALSE,"M";#N/A,#N/A,FALSE,"N";#N/A,#N/A,FALSE,"O"}</definedName>
    <definedName name="wrn.Output._.tables." localSheetId="9" hidden="1">{#N/A,#N/A,FALSE,"I";#N/A,#N/A,FALSE,"J";#N/A,#N/A,FALSE,"K";#N/A,#N/A,FALSE,"L";#N/A,#N/A,FALSE,"M";#N/A,#N/A,FALSE,"N";#N/A,#N/A,FALSE,"O"}</definedName>
    <definedName name="wrn.Output._.tables." localSheetId="11" hidden="1">{#N/A,#N/A,FALSE,"I";#N/A,#N/A,FALSE,"J";#N/A,#N/A,FALSE,"K";#N/A,#N/A,FALSE,"L";#N/A,#N/A,FALSE,"M";#N/A,#N/A,FALSE,"N";#N/A,#N/A,FALSE,"O"}</definedName>
    <definedName name="wrn.Output._.tables." localSheetId="12" hidden="1">{#N/A,#N/A,FALSE,"I";#N/A,#N/A,FALSE,"J";#N/A,#N/A,FALSE,"K";#N/A,#N/A,FALSE,"L";#N/A,#N/A,FALSE,"M";#N/A,#N/A,FALSE,"N";#N/A,#N/A,FALSE,"O"}</definedName>
    <definedName name="wrn.Output._.tables." localSheetId="15" hidden="1">{#N/A,#N/A,FALSE,"I";#N/A,#N/A,FALSE,"J";#N/A,#N/A,FALSE,"K";#N/A,#N/A,FALSE,"L";#N/A,#N/A,FALSE,"M";#N/A,#N/A,FALSE,"N";#N/A,#N/A,FALSE,"O"}</definedName>
    <definedName name="wrn.Output._.tables." localSheetId="18" hidden="1">{#N/A,#N/A,FALSE,"I";#N/A,#N/A,FALSE,"J";#N/A,#N/A,FALSE,"K";#N/A,#N/A,FALSE,"L";#N/A,#N/A,FALSE,"M";#N/A,#N/A,FALSE,"N";#N/A,#N/A,FALSE,"O"}</definedName>
    <definedName name="wrn.Output._.tables." localSheetId="19" hidden="1">{#N/A,#N/A,FALSE,"I";#N/A,#N/A,FALSE,"J";#N/A,#N/A,FALSE,"K";#N/A,#N/A,FALSE,"L";#N/A,#N/A,FALSE,"M";#N/A,#N/A,FALSE,"N";#N/A,#N/A,FALSE,"O"}</definedName>
    <definedName name="wrn.Output._.tables." localSheetId="20" hidden="1">{#N/A,#N/A,FALSE,"I";#N/A,#N/A,FALSE,"J";#N/A,#N/A,FALSE,"K";#N/A,#N/A,FALSE,"L";#N/A,#N/A,FALSE,"M";#N/A,#N/A,FALSE,"N";#N/A,#N/A,FALSE,"O"}</definedName>
    <definedName name="wrn.Output._.tables." localSheetId="25" hidden="1">{#N/A,#N/A,FALSE,"I";#N/A,#N/A,FALSE,"J";#N/A,#N/A,FALSE,"K";#N/A,#N/A,FALSE,"L";#N/A,#N/A,FALSE,"M";#N/A,#N/A,FALSE,"N";#N/A,#N/A,FALSE,"O"}</definedName>
    <definedName name="wrn.Output._.tables." localSheetId="36" hidden="1">{#N/A,#N/A,FALSE,"I";#N/A,#N/A,FALSE,"J";#N/A,#N/A,FALSE,"K";#N/A,#N/A,FALSE,"L";#N/A,#N/A,FALSE,"M";#N/A,#N/A,FALSE,"N";#N/A,#N/A,FALSE,"O"}</definedName>
    <definedName name="wrn.Output._.tables." localSheetId="26" hidden="1">{#N/A,#N/A,FALSE,"I";#N/A,#N/A,FALSE,"J";#N/A,#N/A,FALSE,"K";#N/A,#N/A,FALSE,"L";#N/A,#N/A,FALSE,"M";#N/A,#N/A,FALSE,"N";#N/A,#N/A,FALSE,"O"}</definedName>
    <definedName name="wrn.Output._.tables." localSheetId="37" hidden="1">{#N/A,#N/A,FALSE,"I";#N/A,#N/A,FALSE,"J";#N/A,#N/A,FALSE,"K";#N/A,#N/A,FALSE,"L";#N/A,#N/A,FALSE,"M";#N/A,#N/A,FALSE,"N";#N/A,#N/A,FALSE,"O"}</definedName>
    <definedName name="wrn.Output._.tables." hidden="1">{#N/A,#N/A,FALSE,"I";#N/A,#N/A,FALSE,"J";#N/A,#N/A,FALSE,"K";#N/A,#N/A,FALSE,"L";#N/A,#N/A,FALSE,"M";#N/A,#N/A,FALSE,"N";#N/A,#N/A,FALSE,"O"}</definedName>
    <definedName name="wrn.PCPI." localSheetId="6" hidden="1">{#N/A,#N/A,FALSE,"PCPI"}</definedName>
    <definedName name="wrn.PCPI." localSheetId="8" hidden="1">{#N/A,#N/A,FALSE,"PCPI"}</definedName>
    <definedName name="wrn.PCPI." localSheetId="9" hidden="1">{#N/A,#N/A,FALSE,"PCPI"}</definedName>
    <definedName name="wrn.PCPI." localSheetId="11" hidden="1">{#N/A,#N/A,FALSE,"PCPI"}</definedName>
    <definedName name="wrn.PCPI." localSheetId="12" hidden="1">{#N/A,#N/A,FALSE,"PCPI"}</definedName>
    <definedName name="wrn.PCPI." localSheetId="15" hidden="1">{#N/A,#N/A,FALSE,"PCPI"}</definedName>
    <definedName name="wrn.PCPI." localSheetId="18" hidden="1">{#N/A,#N/A,FALSE,"PCPI"}</definedName>
    <definedName name="wrn.PCPI." localSheetId="19" hidden="1">{#N/A,#N/A,FALSE,"PCPI"}</definedName>
    <definedName name="wrn.PCPI." localSheetId="20" hidden="1">{#N/A,#N/A,FALSE,"PCPI"}</definedName>
    <definedName name="wrn.PCPI." localSheetId="25" hidden="1">{#N/A,#N/A,FALSE,"PCPI"}</definedName>
    <definedName name="wrn.PCPI." localSheetId="36" hidden="1">{#N/A,#N/A,FALSE,"PCPI"}</definedName>
    <definedName name="wrn.PCPI." localSheetId="26" hidden="1">{#N/A,#N/A,FALSE,"PCPI"}</definedName>
    <definedName name="wrn.PCPI." localSheetId="37" hidden="1">{#N/A,#N/A,FALSE,"PCPI"}</definedName>
    <definedName name="wrn.PCPI." hidden="1">{#N/A,#N/A,FALSE,"PCPI"}</definedName>
    <definedName name="wrn.PENSION." localSheetId="6" hidden="1">{#N/A,#N/A,FALSE,"PENSION"}</definedName>
    <definedName name="wrn.PENSION." localSheetId="8" hidden="1">{#N/A,#N/A,FALSE,"PENSION"}</definedName>
    <definedName name="wrn.PENSION." localSheetId="9" hidden="1">{#N/A,#N/A,FALSE,"PENSION"}</definedName>
    <definedName name="wrn.PENSION." localSheetId="11" hidden="1">{#N/A,#N/A,FALSE,"PENSION"}</definedName>
    <definedName name="wrn.PENSION." localSheetId="12" hidden="1">{#N/A,#N/A,FALSE,"PENSION"}</definedName>
    <definedName name="wrn.PENSION." localSheetId="15" hidden="1">{#N/A,#N/A,FALSE,"PENSION"}</definedName>
    <definedName name="wrn.PENSION." localSheetId="18" hidden="1">{#N/A,#N/A,FALSE,"PENSION"}</definedName>
    <definedName name="wrn.PENSION." localSheetId="19" hidden="1">{#N/A,#N/A,FALSE,"PENSION"}</definedName>
    <definedName name="wrn.PENSION." localSheetId="20" hidden="1">{#N/A,#N/A,FALSE,"PENSION"}</definedName>
    <definedName name="wrn.PENSION." localSheetId="25" hidden="1">{#N/A,#N/A,FALSE,"PENSION"}</definedName>
    <definedName name="wrn.PENSION." localSheetId="36" hidden="1">{#N/A,#N/A,FALSE,"PENSION"}</definedName>
    <definedName name="wrn.PENSION." localSheetId="26" hidden="1">{#N/A,#N/A,FALSE,"PENSION"}</definedName>
    <definedName name="wrn.PENSION." localSheetId="37" hidden="1">{#N/A,#N/A,FALSE,"PENSION"}</definedName>
    <definedName name="wrn.PENSION." hidden="1">{#N/A,#N/A,FALSE,"PENSION"}</definedName>
    <definedName name="wrn.Program." localSheetId="8" hidden="1">{"Tab1",#N/A,FALSE,"P";"Tab2",#N/A,FALSE,"P"}</definedName>
    <definedName name="wrn.Program." localSheetId="9" hidden="1">{"Tab1",#N/A,FALSE,"P";"Tab2",#N/A,FALSE,"P"}</definedName>
    <definedName name="wrn.Program." localSheetId="11" hidden="1">{"Tab1",#N/A,FALSE,"P";"Tab2",#N/A,FALSE,"P"}</definedName>
    <definedName name="wrn.Program." localSheetId="12" hidden="1">{"Tab1",#N/A,FALSE,"P";"Tab2",#N/A,FALSE,"P"}</definedName>
    <definedName name="wrn.Program." localSheetId="15" hidden="1">{"Tab1",#N/A,FALSE,"P";"Tab2",#N/A,FALSE,"P"}</definedName>
    <definedName name="wrn.Program." localSheetId="18" hidden="1">{"Tab1",#N/A,FALSE,"P";"Tab2",#N/A,FALSE,"P"}</definedName>
    <definedName name="wrn.Program." localSheetId="19" hidden="1">{"Tab1",#N/A,FALSE,"P";"Tab2",#N/A,FALSE,"P"}</definedName>
    <definedName name="wrn.Program." localSheetId="20" hidden="1">{"Tab1",#N/A,FALSE,"P";"Tab2",#N/A,FALSE,"P"}</definedName>
    <definedName name="wrn.Program." localSheetId="37" hidden="1">{"Tab1",#N/A,FALSE,"P";"Tab2",#N/A,FALSE,"P"}</definedName>
    <definedName name="wrn.Program." hidden="1">{"Tab1",#N/A,FALSE,"P";"Tab2",#N/A,FALSE,"P"}</definedName>
    <definedName name="wrn.PRUDENT." localSheetId="6" hidden="1">{#N/A,#N/A,FALSE,"PRUDENT"}</definedName>
    <definedName name="wrn.PRUDENT." localSheetId="8" hidden="1">{#N/A,#N/A,FALSE,"PRUDENT"}</definedName>
    <definedName name="wrn.PRUDENT." localSheetId="9" hidden="1">{#N/A,#N/A,FALSE,"PRUDENT"}</definedName>
    <definedName name="wrn.PRUDENT." localSheetId="11" hidden="1">{#N/A,#N/A,FALSE,"PRUDENT"}</definedName>
    <definedName name="wrn.PRUDENT." localSheetId="12" hidden="1">{#N/A,#N/A,FALSE,"PRUDENT"}</definedName>
    <definedName name="wrn.PRUDENT." localSheetId="15" hidden="1">{#N/A,#N/A,FALSE,"PRUDENT"}</definedName>
    <definedName name="wrn.PRUDENT." localSheetId="18" hidden="1">{#N/A,#N/A,FALSE,"PRUDENT"}</definedName>
    <definedName name="wrn.PRUDENT." localSheetId="19" hidden="1">{#N/A,#N/A,FALSE,"PRUDENT"}</definedName>
    <definedName name="wrn.PRUDENT." localSheetId="20" hidden="1">{#N/A,#N/A,FALSE,"PRUDENT"}</definedName>
    <definedName name="wrn.PRUDENT." localSheetId="25" hidden="1">{#N/A,#N/A,FALSE,"PRUDENT"}</definedName>
    <definedName name="wrn.PRUDENT." localSheetId="36" hidden="1">{#N/A,#N/A,FALSE,"PRUDENT"}</definedName>
    <definedName name="wrn.PRUDENT." localSheetId="26" hidden="1">{#N/A,#N/A,FALSE,"PRUDENT"}</definedName>
    <definedName name="wrn.PRUDENT." localSheetId="37" hidden="1">{#N/A,#N/A,FALSE,"PRUDENT"}</definedName>
    <definedName name="wrn.PRUDENT." hidden="1">{#N/A,#N/A,FALSE,"PRUDENT"}</definedName>
    <definedName name="wrn.PUBLEXP." localSheetId="6" hidden="1">{#N/A,#N/A,FALSE,"PUBLEXP"}</definedName>
    <definedName name="wrn.PUBLEXP." localSheetId="8" hidden="1">{#N/A,#N/A,FALSE,"PUBLEXP"}</definedName>
    <definedName name="wrn.PUBLEXP." localSheetId="9" hidden="1">{#N/A,#N/A,FALSE,"PUBLEXP"}</definedName>
    <definedName name="wrn.PUBLEXP." localSheetId="11" hidden="1">{#N/A,#N/A,FALSE,"PUBLEXP"}</definedName>
    <definedName name="wrn.PUBLEXP." localSheetId="12" hidden="1">{#N/A,#N/A,FALSE,"PUBLEXP"}</definedName>
    <definedName name="wrn.PUBLEXP." localSheetId="15" hidden="1">{#N/A,#N/A,FALSE,"PUBLEXP"}</definedName>
    <definedName name="wrn.PUBLEXP." localSheetId="18" hidden="1">{#N/A,#N/A,FALSE,"PUBLEXP"}</definedName>
    <definedName name="wrn.PUBLEXP." localSheetId="19" hidden="1">{#N/A,#N/A,FALSE,"PUBLEXP"}</definedName>
    <definedName name="wrn.PUBLEXP." localSheetId="20" hidden="1">{#N/A,#N/A,FALSE,"PUBLEXP"}</definedName>
    <definedName name="wrn.PUBLEXP." localSheetId="25" hidden="1">{#N/A,#N/A,FALSE,"PUBLEXP"}</definedName>
    <definedName name="wrn.PUBLEXP." localSheetId="36" hidden="1">{#N/A,#N/A,FALSE,"PUBLEXP"}</definedName>
    <definedName name="wrn.PUBLEXP." localSheetId="26" hidden="1">{#N/A,#N/A,FALSE,"PUBLEXP"}</definedName>
    <definedName name="wrn.PUBLEXP." localSheetId="37" hidden="1">{#N/A,#N/A,FALSE,"PUBLEXP"}</definedName>
    <definedName name="wrn.PUBLEXP." hidden="1">{#N/A,#N/A,FALSE,"PUBLEXP"}</definedName>
    <definedName name="wrn.REDTABS." localSheetId="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8"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9"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2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7"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6" hidden="1">{#N/A,#N/A,FALSE,"REVSHARE"}</definedName>
    <definedName name="wrn.REVSHARE." localSheetId="8" hidden="1">{#N/A,#N/A,FALSE,"REVSHARE"}</definedName>
    <definedName name="wrn.REVSHARE." localSheetId="9" hidden="1">{#N/A,#N/A,FALSE,"REVSHARE"}</definedName>
    <definedName name="wrn.REVSHARE." localSheetId="11" hidden="1">{#N/A,#N/A,FALSE,"REVSHARE"}</definedName>
    <definedName name="wrn.REVSHARE." localSheetId="12" hidden="1">{#N/A,#N/A,FALSE,"REVSHARE"}</definedName>
    <definedName name="wrn.REVSHARE." localSheetId="15" hidden="1">{#N/A,#N/A,FALSE,"REVSHARE"}</definedName>
    <definedName name="wrn.REVSHARE." localSheetId="18" hidden="1">{#N/A,#N/A,FALSE,"REVSHARE"}</definedName>
    <definedName name="wrn.REVSHARE." localSheetId="19" hidden="1">{#N/A,#N/A,FALSE,"REVSHARE"}</definedName>
    <definedName name="wrn.REVSHARE." localSheetId="20" hidden="1">{#N/A,#N/A,FALSE,"REVSHARE"}</definedName>
    <definedName name="wrn.REVSHARE." localSheetId="25" hidden="1">{#N/A,#N/A,FALSE,"REVSHARE"}</definedName>
    <definedName name="wrn.REVSHARE." localSheetId="36" hidden="1">{#N/A,#N/A,FALSE,"REVSHARE"}</definedName>
    <definedName name="wrn.REVSHARE." localSheetId="26" hidden="1">{#N/A,#N/A,FALSE,"REVSHARE"}</definedName>
    <definedName name="wrn.REVSHARE." localSheetId="37" hidden="1">{#N/A,#N/A,FALSE,"REVSHARE"}</definedName>
    <definedName name="wrn.REVSHARE." hidden="1">{#N/A,#N/A,FALSE,"REVSHARE"}</definedName>
    <definedName name="wrn.Riqfin." localSheetId="8" hidden="1">{"Riqfin97",#N/A,FALSE,"Tran";"Riqfinpro",#N/A,FALSE,"Tran"}</definedName>
    <definedName name="wrn.Riqfin." localSheetId="9" hidden="1">{"Riqfin97",#N/A,FALSE,"Tran";"Riqfinpro",#N/A,FALSE,"Tran"}</definedName>
    <definedName name="wrn.Riqfin." localSheetId="11" hidden="1">{"Riqfin97",#N/A,FALSE,"Tran";"Riqfinpro",#N/A,FALSE,"Tran"}</definedName>
    <definedName name="wrn.Riqfin." localSheetId="12" hidden="1">{"Riqfin97",#N/A,FALSE,"Tran";"Riqfinpro",#N/A,FALSE,"Tran"}</definedName>
    <definedName name="wrn.Riqfin." localSheetId="15" hidden="1">{"Riqfin97",#N/A,FALSE,"Tran";"Riqfinpro",#N/A,FALSE,"Tran"}</definedName>
    <definedName name="wrn.Riqfin." localSheetId="18" hidden="1">{"Riqfin97",#N/A,FALSE,"Tran";"Riqfinpro",#N/A,FALSE,"Tran"}</definedName>
    <definedName name="wrn.Riqfin." localSheetId="19" hidden="1">{"Riqfin97",#N/A,FALSE,"Tran";"Riqfinpro",#N/A,FALSE,"Tran"}</definedName>
    <definedName name="wrn.Riqfin." localSheetId="20" hidden="1">{"Riqfin97",#N/A,FALSE,"Tran";"Riqfinpro",#N/A,FALSE,"Tran"}</definedName>
    <definedName name="wrn.Riqfin." localSheetId="37" hidden="1">{"Riqfin97",#N/A,FALSE,"Tran";"Riqfinpro",#N/A,FALSE,"Tran"}</definedName>
    <definedName name="wrn.Riqfin." hidden="1">{"Riqfin97",#N/A,FALSE,"Tran";"Riqfinpro",#N/A,FALSE,"Tran"}</definedName>
    <definedName name="wrn.STATE." localSheetId="6" hidden="1">{#N/A,#N/A,FALSE,"STATE"}</definedName>
    <definedName name="wrn.STATE." localSheetId="8" hidden="1">{#N/A,#N/A,FALSE,"STATE"}</definedName>
    <definedName name="wrn.STATE." localSheetId="9" hidden="1">{#N/A,#N/A,FALSE,"STATE"}</definedName>
    <definedName name="wrn.STATE." localSheetId="11" hidden="1">{#N/A,#N/A,FALSE,"STATE"}</definedName>
    <definedName name="wrn.STATE." localSheetId="12" hidden="1">{#N/A,#N/A,FALSE,"STATE"}</definedName>
    <definedName name="wrn.STATE." localSheetId="15" hidden="1">{#N/A,#N/A,FALSE,"STATE"}</definedName>
    <definedName name="wrn.STATE." localSheetId="18" hidden="1">{#N/A,#N/A,FALSE,"STATE"}</definedName>
    <definedName name="wrn.STATE." localSheetId="19" hidden="1">{#N/A,#N/A,FALSE,"STATE"}</definedName>
    <definedName name="wrn.STATE." localSheetId="20" hidden="1">{#N/A,#N/A,FALSE,"STATE"}</definedName>
    <definedName name="wrn.STATE." localSheetId="25" hidden="1">{#N/A,#N/A,FALSE,"STATE"}</definedName>
    <definedName name="wrn.STATE." localSheetId="36" hidden="1">{#N/A,#N/A,FALSE,"STATE"}</definedName>
    <definedName name="wrn.STATE." localSheetId="26" hidden="1">{#N/A,#N/A,FALSE,"STATE"}</definedName>
    <definedName name="wrn.STATE." localSheetId="37" hidden="1">{#N/A,#N/A,FALSE,"STATE"}</definedName>
    <definedName name="wrn.STATE." hidden="1">{#N/A,#N/A,FALSE,"STATE"}</definedName>
    <definedName name="wrn.TAXARREARS." localSheetId="6" hidden="1">{#N/A,#N/A,FALSE,"TAXARREARS"}</definedName>
    <definedName name="wrn.TAXARREARS." localSheetId="8" hidden="1">{#N/A,#N/A,FALSE,"TAXARREARS"}</definedName>
    <definedName name="wrn.TAXARREARS." localSheetId="9" hidden="1">{#N/A,#N/A,FALSE,"TAXARREARS"}</definedName>
    <definedName name="wrn.TAXARREARS." localSheetId="11" hidden="1">{#N/A,#N/A,FALSE,"TAXARREARS"}</definedName>
    <definedName name="wrn.TAXARREARS." localSheetId="12" hidden="1">{#N/A,#N/A,FALSE,"TAXARREARS"}</definedName>
    <definedName name="wrn.TAXARREARS." localSheetId="15" hidden="1">{#N/A,#N/A,FALSE,"TAXARREARS"}</definedName>
    <definedName name="wrn.TAXARREARS." localSheetId="18" hidden="1">{#N/A,#N/A,FALSE,"TAXARREARS"}</definedName>
    <definedName name="wrn.TAXARREARS." localSheetId="19" hidden="1">{#N/A,#N/A,FALSE,"TAXARREARS"}</definedName>
    <definedName name="wrn.TAXARREARS." localSheetId="20" hidden="1">{#N/A,#N/A,FALSE,"TAXARREARS"}</definedName>
    <definedName name="wrn.TAXARREARS." localSheetId="25" hidden="1">{#N/A,#N/A,FALSE,"TAXARREARS"}</definedName>
    <definedName name="wrn.TAXARREARS." localSheetId="36" hidden="1">{#N/A,#N/A,FALSE,"TAXARREARS"}</definedName>
    <definedName name="wrn.TAXARREARS." localSheetId="26" hidden="1">{#N/A,#N/A,FALSE,"TAXARREARS"}</definedName>
    <definedName name="wrn.TAXARREARS." localSheetId="37" hidden="1">{#N/A,#N/A,FALSE,"TAXARREARS"}</definedName>
    <definedName name="wrn.TAXARREARS." hidden="1">{#N/A,#N/A,FALSE,"TAXARREARS"}</definedName>
    <definedName name="wrn.TAXPAYRS." localSheetId="6" hidden="1">{#N/A,#N/A,FALSE,"TAXPAYRS"}</definedName>
    <definedName name="wrn.TAXPAYRS." localSheetId="8" hidden="1">{#N/A,#N/A,FALSE,"TAXPAYRS"}</definedName>
    <definedName name="wrn.TAXPAYRS." localSheetId="9" hidden="1">{#N/A,#N/A,FALSE,"TAXPAYRS"}</definedName>
    <definedName name="wrn.TAXPAYRS." localSheetId="11" hidden="1">{#N/A,#N/A,FALSE,"TAXPAYRS"}</definedName>
    <definedName name="wrn.TAXPAYRS." localSheetId="12" hidden="1">{#N/A,#N/A,FALSE,"TAXPAYRS"}</definedName>
    <definedName name="wrn.TAXPAYRS." localSheetId="15" hidden="1">{#N/A,#N/A,FALSE,"TAXPAYRS"}</definedName>
    <definedName name="wrn.TAXPAYRS." localSheetId="18" hidden="1">{#N/A,#N/A,FALSE,"TAXPAYRS"}</definedName>
    <definedName name="wrn.TAXPAYRS." localSheetId="19" hidden="1">{#N/A,#N/A,FALSE,"TAXPAYRS"}</definedName>
    <definedName name="wrn.TAXPAYRS." localSheetId="20" hidden="1">{#N/A,#N/A,FALSE,"TAXPAYRS"}</definedName>
    <definedName name="wrn.TAXPAYRS." localSheetId="25" hidden="1">{#N/A,#N/A,FALSE,"TAXPAYRS"}</definedName>
    <definedName name="wrn.TAXPAYRS." localSheetId="36" hidden="1">{#N/A,#N/A,FALSE,"TAXPAYRS"}</definedName>
    <definedName name="wrn.TAXPAYRS." localSheetId="26" hidden="1">{#N/A,#N/A,FALSE,"TAXPAYRS"}</definedName>
    <definedName name="wrn.TAXPAYRS." localSheetId="37" hidden="1">{#N/A,#N/A,FALSE,"TAXPAYRS"}</definedName>
    <definedName name="wrn.TAXPAYRS." hidden="1">{#N/A,#N/A,FALSE,"TAXPAYRS"}</definedName>
    <definedName name="wrn.TRADE." localSheetId="6" hidden="1">{#N/A,#N/A,FALSE,"TRADE"}</definedName>
    <definedName name="wrn.TRADE." localSheetId="8" hidden="1">{#N/A,#N/A,FALSE,"TRADE"}</definedName>
    <definedName name="wrn.TRADE." localSheetId="9" hidden="1">{#N/A,#N/A,FALSE,"TRADE"}</definedName>
    <definedName name="wrn.TRADE." localSheetId="11" hidden="1">{#N/A,#N/A,FALSE,"TRADE"}</definedName>
    <definedName name="wrn.TRADE." localSheetId="12" hidden="1">{#N/A,#N/A,FALSE,"TRADE"}</definedName>
    <definedName name="wrn.TRADE." localSheetId="15" hidden="1">{#N/A,#N/A,FALSE,"TRADE"}</definedName>
    <definedName name="wrn.TRADE." localSheetId="18" hidden="1">{#N/A,#N/A,FALSE,"TRADE"}</definedName>
    <definedName name="wrn.TRADE." localSheetId="19" hidden="1">{#N/A,#N/A,FALSE,"TRADE"}</definedName>
    <definedName name="wrn.TRADE." localSheetId="20" hidden="1">{#N/A,#N/A,FALSE,"TRADE"}</definedName>
    <definedName name="wrn.TRADE." localSheetId="25" hidden="1">{#N/A,#N/A,FALSE,"TRADE"}</definedName>
    <definedName name="wrn.TRADE." localSheetId="36" hidden="1">{#N/A,#N/A,FALSE,"TRADE"}</definedName>
    <definedName name="wrn.TRADE." localSheetId="26" hidden="1">{#N/A,#N/A,FALSE,"TRADE"}</definedName>
    <definedName name="wrn.TRADE." localSheetId="37" hidden="1">{#N/A,#N/A,FALSE,"TRADE"}</definedName>
    <definedName name="wrn.TRADE." hidden="1">{#N/A,#N/A,FALSE,"TRADE"}</definedName>
    <definedName name="wrn.TRANSPORT." localSheetId="6" hidden="1">{#N/A,#N/A,FALSE,"TRANPORT"}</definedName>
    <definedName name="wrn.TRANSPORT." localSheetId="8" hidden="1">{#N/A,#N/A,FALSE,"TRANPORT"}</definedName>
    <definedName name="wrn.TRANSPORT." localSheetId="9" hidden="1">{#N/A,#N/A,FALSE,"TRANPORT"}</definedName>
    <definedName name="wrn.TRANSPORT." localSheetId="11" hidden="1">{#N/A,#N/A,FALSE,"TRANPORT"}</definedName>
    <definedName name="wrn.TRANSPORT." localSheetId="12" hidden="1">{#N/A,#N/A,FALSE,"TRANPORT"}</definedName>
    <definedName name="wrn.TRANSPORT." localSheetId="15" hidden="1">{#N/A,#N/A,FALSE,"TRANPORT"}</definedName>
    <definedName name="wrn.TRANSPORT." localSheetId="18" hidden="1">{#N/A,#N/A,FALSE,"TRANPORT"}</definedName>
    <definedName name="wrn.TRANSPORT." localSheetId="19" hidden="1">{#N/A,#N/A,FALSE,"TRANPORT"}</definedName>
    <definedName name="wrn.TRANSPORT." localSheetId="20" hidden="1">{#N/A,#N/A,FALSE,"TRANPORT"}</definedName>
    <definedName name="wrn.TRANSPORT." localSheetId="25" hidden="1">{#N/A,#N/A,FALSE,"TRANPORT"}</definedName>
    <definedName name="wrn.TRANSPORT." localSheetId="36" hidden="1">{#N/A,#N/A,FALSE,"TRANPORT"}</definedName>
    <definedName name="wrn.TRANSPORT." localSheetId="26" hidden="1">{#N/A,#N/A,FALSE,"TRANPORT"}</definedName>
    <definedName name="wrn.TRANSPORT." localSheetId="37" hidden="1">{#N/A,#N/A,FALSE,"TRANPORT"}</definedName>
    <definedName name="wrn.TRANSPORT." hidden="1">{#N/A,#N/A,FALSE,"TRANPORT"}</definedName>
    <definedName name="wrn.UNEMPL." localSheetId="6" hidden="1">{#N/A,#N/A,FALSE,"EMP_POP";#N/A,#N/A,FALSE,"UNEMPL"}</definedName>
    <definedName name="wrn.UNEMPL." localSheetId="8" hidden="1">{#N/A,#N/A,FALSE,"EMP_POP";#N/A,#N/A,FALSE,"UNEMPL"}</definedName>
    <definedName name="wrn.UNEMPL." localSheetId="9" hidden="1">{#N/A,#N/A,FALSE,"EMP_POP";#N/A,#N/A,FALSE,"UNEMPL"}</definedName>
    <definedName name="wrn.UNEMPL." localSheetId="11" hidden="1">{#N/A,#N/A,FALSE,"EMP_POP";#N/A,#N/A,FALSE,"UNEMPL"}</definedName>
    <definedName name="wrn.UNEMPL." localSheetId="12" hidden="1">{#N/A,#N/A,FALSE,"EMP_POP";#N/A,#N/A,FALSE,"UNEMPL"}</definedName>
    <definedName name="wrn.UNEMPL." localSheetId="15" hidden="1">{#N/A,#N/A,FALSE,"EMP_POP";#N/A,#N/A,FALSE,"UNEMPL"}</definedName>
    <definedName name="wrn.UNEMPL." localSheetId="18" hidden="1">{#N/A,#N/A,FALSE,"EMP_POP";#N/A,#N/A,FALSE,"UNEMPL"}</definedName>
    <definedName name="wrn.UNEMPL." localSheetId="19" hidden="1">{#N/A,#N/A,FALSE,"EMP_POP";#N/A,#N/A,FALSE,"UNEMPL"}</definedName>
    <definedName name="wrn.UNEMPL." localSheetId="20" hidden="1">{#N/A,#N/A,FALSE,"EMP_POP";#N/A,#N/A,FALSE,"UNEMPL"}</definedName>
    <definedName name="wrn.UNEMPL." localSheetId="25" hidden="1">{#N/A,#N/A,FALSE,"EMP_POP";#N/A,#N/A,FALSE,"UNEMPL"}</definedName>
    <definedName name="wrn.UNEMPL." localSheetId="36" hidden="1">{#N/A,#N/A,FALSE,"EMP_POP";#N/A,#N/A,FALSE,"UNEMPL"}</definedName>
    <definedName name="wrn.UNEMPL." localSheetId="26" hidden="1">{#N/A,#N/A,FALSE,"EMP_POP";#N/A,#N/A,FALSE,"UNEMPL"}</definedName>
    <definedName name="wrn.UNEMPL." localSheetId="37" hidden="1">{#N/A,#N/A,FALSE,"EMP_POP";#N/A,#N/A,FALSE,"UNEMPL"}</definedName>
    <definedName name="wrn.UNEMPL." hidden="1">{#N/A,#N/A,FALSE,"EMP_POP";#N/A,#N/A,FALSE,"UNEMPL"}</definedName>
    <definedName name="wrn.WAGES." localSheetId="6" hidden="1">{#N/A,#N/A,FALSE,"WAGES"}</definedName>
    <definedName name="wrn.WAGES." localSheetId="8" hidden="1">{#N/A,#N/A,FALSE,"WAGES"}</definedName>
    <definedName name="wrn.WAGES." localSheetId="9" hidden="1">{#N/A,#N/A,FALSE,"WAGES"}</definedName>
    <definedName name="wrn.WAGES." localSheetId="11" hidden="1">{#N/A,#N/A,FALSE,"WAGES"}</definedName>
    <definedName name="wrn.WAGES." localSheetId="12" hidden="1">{#N/A,#N/A,FALSE,"WAGES"}</definedName>
    <definedName name="wrn.WAGES." localSheetId="15" hidden="1">{#N/A,#N/A,FALSE,"WAGES"}</definedName>
    <definedName name="wrn.WAGES." localSheetId="18" hidden="1">{#N/A,#N/A,FALSE,"WAGES"}</definedName>
    <definedName name="wrn.WAGES." localSheetId="19" hidden="1">{#N/A,#N/A,FALSE,"WAGES"}</definedName>
    <definedName name="wrn.WAGES." localSheetId="20" hidden="1">{#N/A,#N/A,FALSE,"WAGES"}</definedName>
    <definedName name="wrn.WAGES." localSheetId="25" hidden="1">{#N/A,#N/A,FALSE,"WAGES"}</definedName>
    <definedName name="wrn.WAGES." localSheetId="36" hidden="1">{#N/A,#N/A,FALSE,"WAGES"}</definedName>
    <definedName name="wrn.WAGES." localSheetId="26" hidden="1">{#N/A,#N/A,FALSE,"WAGES"}</definedName>
    <definedName name="wrn.WAGES." localSheetId="37" hidden="1">{#N/A,#N/A,FALSE,"WAGES"}</definedName>
    <definedName name="wrn.WAGES." hidden="1">{#N/A,#N/A,FALSE,"WAGES"}</definedName>
    <definedName name="wrn.WEO." localSheetId="6" hidden="1">{"WEO",#N/A,FALSE,"T"}</definedName>
    <definedName name="wrn.WEO." localSheetId="8" hidden="1">{"WEO",#N/A,FALSE,"T"}</definedName>
    <definedName name="wrn.WEO." localSheetId="9" hidden="1">{"WEO",#N/A,FALSE,"T"}</definedName>
    <definedName name="wrn.WEO." localSheetId="11" hidden="1">{"WEO",#N/A,FALSE,"T"}</definedName>
    <definedName name="wrn.WEO." localSheetId="12" hidden="1">{"WEO",#N/A,FALSE,"T"}</definedName>
    <definedName name="wrn.WEO." localSheetId="15" hidden="1">{"WEO",#N/A,FALSE,"T"}</definedName>
    <definedName name="wrn.WEO." localSheetId="18" hidden="1">{"WEO",#N/A,FALSE,"T"}</definedName>
    <definedName name="wrn.WEO." localSheetId="19" hidden="1">{"WEO",#N/A,FALSE,"T"}</definedName>
    <definedName name="wrn.WEO." localSheetId="20" hidden="1">{"WEO",#N/A,FALSE,"T"}</definedName>
    <definedName name="wrn.WEO." localSheetId="25" hidden="1">{"WEO",#N/A,FALSE,"T"}</definedName>
    <definedName name="wrn.WEO." localSheetId="36" hidden="1">{"WEO",#N/A,FALSE,"T"}</definedName>
    <definedName name="wrn.WEO." localSheetId="26" hidden="1">{"WEO",#N/A,FALSE,"T"}</definedName>
    <definedName name="wrn.WEO." localSheetId="37" hidden="1">{"WEO",#N/A,FALSE,"T"}</definedName>
    <definedName name="wrn.WEO." hidden="1">{"WEO",#N/A,FALSE,"T"}</definedName>
    <definedName name="ww" hidden="1">[33]M!#REF!</definedName>
    <definedName name="www" localSheetId="18" hidden="1">#REF!</definedName>
    <definedName name="www" localSheetId="19" hidden="1">#REF!</definedName>
    <definedName name="www" localSheetId="20" hidden="1">#REF!</definedName>
    <definedName name="www" hidden="1">#REF!</definedName>
    <definedName name="x">#REF!</definedName>
    <definedName name="XGS" localSheetId="6">#REF!</definedName>
    <definedName name="XGS" localSheetId="25">#REF!</definedName>
    <definedName name="XGS" localSheetId="36">#REF!</definedName>
    <definedName name="XGS" localSheetId="26">#REF!</definedName>
    <definedName name="XGS" localSheetId="28">#REF!</definedName>
    <definedName name="XGS" localSheetId="29">#REF!</definedName>
    <definedName name="XGS" localSheetId="30">#REF!</definedName>
    <definedName name="XGS" localSheetId="31">#REF!</definedName>
    <definedName name="XGS">#REF!</definedName>
    <definedName name="xx" localSheetId="8" hidden="1">{"Riqfin97",#N/A,FALSE,"Tran";"Riqfinpro",#N/A,FALSE,"Tran"}</definedName>
    <definedName name="xx" localSheetId="9" hidden="1">{"Riqfin97",#N/A,FALSE,"Tran";"Riqfinpro",#N/A,FALSE,"Tran"}</definedName>
    <definedName name="xx" localSheetId="11" hidden="1">{"Riqfin97",#N/A,FALSE,"Tran";"Riqfinpro",#N/A,FALSE,"Tran"}</definedName>
    <definedName name="xx" localSheetId="12" hidden="1">{"Riqfin97",#N/A,FALSE,"Tran";"Riqfinpro",#N/A,FALSE,"Tran"}</definedName>
    <definedName name="xx" localSheetId="15" hidden="1">{"Riqfin97",#N/A,FALSE,"Tran";"Riqfinpro",#N/A,FALSE,"Tran"}</definedName>
    <definedName name="xx" localSheetId="18" hidden="1">{"Riqfin97",#N/A,FALSE,"Tran";"Riqfinpro",#N/A,FALSE,"Tran"}</definedName>
    <definedName name="xx" localSheetId="19" hidden="1">{"Riqfin97",#N/A,FALSE,"Tran";"Riqfinpro",#N/A,FALSE,"Tran"}</definedName>
    <definedName name="xx" localSheetId="20" hidden="1">{"Riqfin97",#N/A,FALSE,"Tran";"Riqfinpro",#N/A,FALSE,"Tran"}</definedName>
    <definedName name="xx" localSheetId="37" hidden="1">{"Riqfin97",#N/A,FALSE,"Tran";"Riqfinpro",#N/A,FALSE,"Tran"}</definedName>
    <definedName name="xx" hidden="1">{"Riqfin97",#N/A,FALSE,"Tran";"Riqfinpro",#N/A,FALSE,"Tran"}</definedName>
    <definedName name="xxWRS_1" localSheetId="36">#REF!</definedName>
    <definedName name="xxWRS_1" localSheetId="26">#REF!</definedName>
    <definedName name="xxWRS_1" localSheetId="28">#REF!</definedName>
    <definedName name="xxWRS_1" localSheetId="29">#REF!</definedName>
    <definedName name="xxWRS_1" localSheetId="30">#REF!</definedName>
    <definedName name="xxWRS_1" localSheetId="31">#REF!</definedName>
    <definedName name="xxWRS_1">#REF!</definedName>
    <definedName name="xxWRS_2" localSheetId="36">#REF!</definedName>
    <definedName name="xxWRS_2" localSheetId="26">#REF!</definedName>
    <definedName name="xxWRS_2" localSheetId="28">#REF!</definedName>
    <definedName name="xxWRS_2" localSheetId="29">#REF!</definedName>
    <definedName name="xxWRS_2" localSheetId="30">#REF!</definedName>
    <definedName name="xxWRS_2" localSheetId="31">#REF!</definedName>
    <definedName name="xxWRS_2">#REF!</definedName>
    <definedName name="xxWRS_3" localSheetId="36">#REF!</definedName>
    <definedName name="xxWRS_3" localSheetId="26">#REF!</definedName>
    <definedName name="xxWRS_3" localSheetId="28">#REF!</definedName>
    <definedName name="xxWRS_3" localSheetId="29">#REF!</definedName>
    <definedName name="xxWRS_3" localSheetId="30">#REF!</definedName>
    <definedName name="xxWRS_3" localSheetId="31">#REF!</definedName>
    <definedName name="xxWRS_3">#REF!</definedName>
    <definedName name="xxWRS_4">[22]Q5!$A$1:$A$104</definedName>
    <definedName name="xxWRS_5">[22]Q6!$A$1:$A$160</definedName>
    <definedName name="xxWRS_6">[22]Q7!$A$1:$A$59</definedName>
    <definedName name="xxWRS_7">[22]Q5!$A$1:$A$109</definedName>
    <definedName name="xxWRS_8">[22]Q6!$A$1:$A$162</definedName>
    <definedName name="xxWRS_9">[22]Q7!$A$1:$A$61</definedName>
    <definedName name="xxxx" localSheetId="8" hidden="1">{"Riqfin97",#N/A,FALSE,"Tran";"Riqfinpro",#N/A,FALSE,"Tran"}</definedName>
    <definedName name="xxxx" localSheetId="9" hidden="1">{"Riqfin97",#N/A,FALSE,"Tran";"Riqfinpro",#N/A,FALSE,"Tran"}</definedName>
    <definedName name="xxxx" localSheetId="11" hidden="1">{"Riqfin97",#N/A,FALSE,"Tran";"Riqfinpro",#N/A,FALSE,"Tran"}</definedName>
    <definedName name="xxxx" localSheetId="12" hidden="1">{"Riqfin97",#N/A,FALSE,"Tran";"Riqfinpro",#N/A,FALSE,"Tran"}</definedName>
    <definedName name="xxxx" localSheetId="15" hidden="1">{"Riqfin97",#N/A,FALSE,"Tran";"Riqfinpro",#N/A,FALSE,"Tran"}</definedName>
    <definedName name="xxxx" localSheetId="18" hidden="1">{"Riqfin97",#N/A,FALSE,"Tran";"Riqfinpro",#N/A,FALSE,"Tran"}</definedName>
    <definedName name="xxxx" localSheetId="19" hidden="1">{"Riqfin97",#N/A,FALSE,"Tran";"Riqfinpro",#N/A,FALSE,"Tran"}</definedName>
    <definedName name="xxxx" localSheetId="20" hidden="1">{"Riqfin97",#N/A,FALSE,"Tran";"Riqfinpro",#N/A,FALSE,"Tran"}</definedName>
    <definedName name="xxxx" localSheetId="37" hidden="1">{"Riqfin97",#N/A,FALSE,"Tran";"Riqfinpro",#N/A,FALSE,"Tran"}</definedName>
    <definedName name="xxxx" hidden="1">{"Riqfin97",#N/A,FALSE,"Tran";"Riqfinpro",#N/A,FALSE,"Tran"}</definedName>
    <definedName name="ycirr" localSheetId="6">#REF!</definedName>
    <definedName name="ycirr" localSheetId="25">#REF!</definedName>
    <definedName name="ycirr" localSheetId="36">#REF!</definedName>
    <definedName name="ycirr" localSheetId="26">#REF!</definedName>
    <definedName name="ycirr" localSheetId="28">#REF!</definedName>
    <definedName name="ycirr" localSheetId="29">#REF!</definedName>
    <definedName name="ycirr" localSheetId="30">#REF!</definedName>
    <definedName name="ycirr" localSheetId="31">#REF!</definedName>
    <definedName name="ycirr">#REF!</definedName>
    <definedName name="Year" localSheetId="36">#REF!</definedName>
    <definedName name="Year" localSheetId="26">#REF!</definedName>
    <definedName name="Year" localSheetId="28">#REF!</definedName>
    <definedName name="Year" localSheetId="29">#REF!</definedName>
    <definedName name="Year" localSheetId="30">#REF!</definedName>
    <definedName name="Year" localSheetId="31">#REF!</definedName>
    <definedName name="Year">#REF!</definedName>
    <definedName name="Year1">INDIRECT([48]index3!A1)</definedName>
    <definedName name="Years" localSheetId="36">#REF!</definedName>
    <definedName name="Years" localSheetId="26">#REF!</definedName>
    <definedName name="Years" localSheetId="28">#REF!</definedName>
    <definedName name="Years" localSheetId="29">#REF!</definedName>
    <definedName name="Years" localSheetId="30">#REF!</definedName>
    <definedName name="Years" localSheetId="31">#REF!</definedName>
    <definedName name="Years">#REF!</definedName>
    <definedName name="yenr" localSheetId="36">#REF!</definedName>
    <definedName name="yenr" localSheetId="26">#REF!</definedName>
    <definedName name="yenr" localSheetId="28">#REF!</definedName>
    <definedName name="yenr" localSheetId="29">#REF!</definedName>
    <definedName name="yenr" localSheetId="30">#REF!</definedName>
    <definedName name="yenr" localSheetId="31">#REF!</definedName>
    <definedName name="yenr">#REF!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 localSheetId="8" hidden="1">{"Tab1",#N/A,FALSE,"P";"Tab2",#N/A,FALSE,"P"}</definedName>
    <definedName name="yy" localSheetId="9" hidden="1">{"Tab1",#N/A,FALSE,"P";"Tab2",#N/A,FALSE,"P"}</definedName>
    <definedName name="yy" localSheetId="11" hidden="1">{"Tab1",#N/A,FALSE,"P";"Tab2",#N/A,FALSE,"P"}</definedName>
    <definedName name="yy" localSheetId="12" hidden="1">{"Tab1",#N/A,FALSE,"P";"Tab2",#N/A,FALSE,"P"}</definedName>
    <definedName name="yy" localSheetId="15" hidden="1">{"Tab1",#N/A,FALSE,"P";"Tab2",#N/A,FALSE,"P"}</definedName>
    <definedName name="yy" localSheetId="18" hidden="1">{"Tab1",#N/A,FALSE,"P";"Tab2",#N/A,FALSE,"P"}</definedName>
    <definedName name="yy" localSheetId="19" hidden="1">{"Tab1",#N/A,FALSE,"P";"Tab2",#N/A,FALSE,"P"}</definedName>
    <definedName name="yy" localSheetId="20" hidden="1">{"Tab1",#N/A,FALSE,"P";"Tab2",#N/A,FALSE,"P"}</definedName>
    <definedName name="yy" localSheetId="37" hidden="1">{"Tab1",#N/A,FALSE,"P";"Tab2",#N/A,FALSE,"P"}</definedName>
    <definedName name="yy" hidden="1">{"Tab1",#N/A,FALSE,"P";"Tab2",#N/A,FALSE,"P"}</definedName>
    <definedName name="yyy" localSheetId="8" hidden="1">{"Tab1",#N/A,FALSE,"P";"Tab2",#N/A,FALSE,"P"}</definedName>
    <definedName name="yyy" localSheetId="9" hidden="1">{"Tab1",#N/A,FALSE,"P";"Tab2",#N/A,FALSE,"P"}</definedName>
    <definedName name="yyy" localSheetId="11" hidden="1">{"Tab1",#N/A,FALSE,"P";"Tab2",#N/A,FALSE,"P"}</definedName>
    <definedName name="yyy" localSheetId="12" hidden="1">{"Tab1",#N/A,FALSE,"P";"Tab2",#N/A,FALSE,"P"}</definedName>
    <definedName name="yyy" localSheetId="15" hidden="1">{"Tab1",#N/A,FALSE,"P";"Tab2",#N/A,FALSE,"P"}</definedName>
    <definedName name="yyy" localSheetId="18" hidden="1">{"Tab1",#N/A,FALSE,"P";"Tab2",#N/A,FALSE,"P"}</definedName>
    <definedName name="yyy" localSheetId="19" hidden="1">{"Tab1",#N/A,FALSE,"P";"Tab2",#N/A,FALSE,"P"}</definedName>
    <definedName name="yyy" localSheetId="20" hidden="1">{"Tab1",#N/A,FALSE,"P";"Tab2",#N/A,FALSE,"P"}</definedName>
    <definedName name="yyy" localSheetId="37" hidden="1">{"Tab1",#N/A,FALSE,"P";"Tab2",#N/A,FALSE,"P"}</definedName>
    <definedName name="yyy" hidden="1">{"Tab1",#N/A,FALSE,"P";"Tab2",#N/A,FALSE,"P"}</definedName>
    <definedName name="yyyy" localSheetId="8" hidden="1">{"Riqfin97",#N/A,FALSE,"Tran";"Riqfinpro",#N/A,FALSE,"Tran"}</definedName>
    <definedName name="yyyy" localSheetId="9" hidden="1">{"Riqfin97",#N/A,FALSE,"Tran";"Riqfinpro",#N/A,FALSE,"Tran"}</definedName>
    <definedName name="yyyy" localSheetId="11" hidden="1">{"Riqfin97",#N/A,FALSE,"Tran";"Riqfinpro",#N/A,FALSE,"Tran"}</definedName>
    <definedName name="yyyy" localSheetId="12" hidden="1">{"Riqfin97",#N/A,FALSE,"Tran";"Riqfinpro",#N/A,FALSE,"Tran"}</definedName>
    <definedName name="yyyy" localSheetId="15" hidden="1">{"Riqfin97",#N/A,FALSE,"Tran";"Riqfinpro",#N/A,FALSE,"Tran"}</definedName>
    <definedName name="yyyy" localSheetId="18" hidden="1">{"Riqfin97",#N/A,FALSE,"Tran";"Riqfinpro",#N/A,FALSE,"Tran"}</definedName>
    <definedName name="yyyy" localSheetId="19" hidden="1">{"Riqfin97",#N/A,FALSE,"Tran";"Riqfinpro",#N/A,FALSE,"Tran"}</definedName>
    <definedName name="yyyy" localSheetId="20" hidden="1">{"Riqfin97",#N/A,FALSE,"Tran";"Riqfinpro",#N/A,FALSE,"Tran"}</definedName>
    <definedName name="yyyy" localSheetId="37" hidden="1">{"Riqfin97",#N/A,FALSE,"Tran";"Riqfinpro",#N/A,FALSE,"Tran"}</definedName>
    <definedName name="yyyy" hidden="1">{"Riqfin97",#N/A,FALSE,"Tran";"Riqfinpro",#N/A,FALSE,"Tran"}</definedName>
    <definedName name="Z" localSheetId="6">[1]Imp!#REF!</definedName>
    <definedName name="Z" localSheetId="18">#REF!</definedName>
    <definedName name="Z" localSheetId="19">#REF!</definedName>
    <definedName name="Z" localSheetId="20">#REF!</definedName>
    <definedName name="Z" localSheetId="25">[1]Imp!#REF!</definedName>
    <definedName name="Z" localSheetId="36">[1]Imp!#REF!</definedName>
    <definedName name="Z" localSheetId="26">[1]Imp!#REF!</definedName>
    <definedName name="Z" localSheetId="28">[1]Imp!#REF!</definedName>
    <definedName name="Z" localSheetId="29">[1]Imp!#REF!</definedName>
    <definedName name="Z" localSheetId="30">[1]Imp!#REF!</definedName>
    <definedName name="Z" localSheetId="31">[1]Imp!#REF!</definedName>
    <definedName name="Z">#REF!</definedName>
    <definedName name="Z_0E274081_0519_4173_A5B7_6CDAE7F8776F_.wvu.PrintArea" localSheetId="6" hidden="1">'6a MONETARY INDICATORS'!$B$1:$P$62,'6a MONETARY INDICATORS'!$B$65:$P$111</definedName>
    <definedName name="Z_95224721_0485_11D4_BFD1_00508B5F4DA4_.wvu.Cols" localSheetId="18" hidden="1">#REF!</definedName>
    <definedName name="Z_95224721_0485_11D4_BFD1_00508B5F4DA4_.wvu.Cols" localSheetId="19" hidden="1">#REF!</definedName>
    <definedName name="Z_95224721_0485_11D4_BFD1_00508B5F4DA4_.wvu.Cols" localSheetId="20" hidden="1">#REF!</definedName>
    <definedName name="Z_95224721_0485_11D4_BFD1_00508B5F4DA4_.wvu.Cols" hidden="1">#REF!</definedName>
    <definedName name="zz" localSheetId="8" hidden="1">{"Tab1",#N/A,FALSE,"P";"Tab2",#N/A,FALSE,"P"}</definedName>
    <definedName name="zz" localSheetId="9" hidden="1">{"Tab1",#N/A,FALSE,"P";"Tab2",#N/A,FALSE,"P"}</definedName>
    <definedName name="zz" localSheetId="11" hidden="1">{"Tab1",#N/A,FALSE,"P";"Tab2",#N/A,FALSE,"P"}</definedName>
    <definedName name="zz" localSheetId="12" hidden="1">{"Tab1",#N/A,FALSE,"P";"Tab2",#N/A,FALSE,"P"}</definedName>
    <definedName name="zz" localSheetId="15" hidden="1">{"Tab1",#N/A,FALSE,"P";"Tab2",#N/A,FALSE,"P"}</definedName>
    <definedName name="zz" localSheetId="18" hidden="1">{"Tab1",#N/A,FALSE,"P";"Tab2",#N/A,FALSE,"P"}</definedName>
    <definedName name="zz" localSheetId="19" hidden="1">{"Tab1",#N/A,FALSE,"P";"Tab2",#N/A,FALSE,"P"}</definedName>
    <definedName name="zz" localSheetId="20" hidden="1">{"Tab1",#N/A,FALSE,"P";"Tab2",#N/A,FALSE,"P"}</definedName>
    <definedName name="zz" localSheetId="37" hidden="1">{"Tab1",#N/A,FALSE,"P";"Tab2",#N/A,FALSE,"P"}</definedName>
    <definedName name="zz" hidden="1">{"Tab1",#N/A,FALSE,"P";"Tab2",#N/A,FALSE,"P"}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0" i="57" l="1"/>
  <c r="D139" i="57"/>
  <c r="D138" i="57"/>
  <c r="D137" i="57"/>
  <c r="D136" i="57"/>
  <c r="D135" i="57"/>
  <c r="D134" i="57"/>
  <c r="D133" i="57"/>
  <c r="D138" i="61" l="1"/>
  <c r="D137" i="61"/>
  <c r="D136" i="61"/>
  <c r="D133" i="59"/>
  <c r="D134" i="59"/>
  <c r="D135" i="59"/>
  <c r="D136" i="59"/>
  <c r="D136" i="60"/>
  <c r="D135" i="60"/>
  <c r="D134" i="60"/>
  <c r="D133" i="60"/>
  <c r="D184" i="64" l="1"/>
  <c r="D183" i="64"/>
  <c r="D182" i="64"/>
  <c r="D138" i="63"/>
  <c r="D137" i="63"/>
  <c r="D136" i="63"/>
  <c r="D126" i="62"/>
  <c r="D125" i="62"/>
  <c r="D124" i="62"/>
  <c r="N16" i="23"/>
  <c r="N15" i="23"/>
  <c r="N14" i="23"/>
  <c r="D122" i="62" l="1"/>
  <c r="D181" i="64"/>
  <c r="D135" i="63"/>
  <c r="D123" i="62"/>
  <c r="D135" i="61"/>
  <c r="N13" i="23" l="1"/>
  <c r="N12" i="23"/>
  <c r="D169" i="67"/>
  <c r="D168" i="67"/>
  <c r="D181" i="66"/>
  <c r="D180" i="66"/>
  <c r="D168" i="65"/>
  <c r="D230" i="68"/>
  <c r="D180" i="64"/>
  <c r="D134" i="63"/>
  <c r="D134" i="61"/>
  <c r="D132" i="60"/>
  <c r="D132" i="59"/>
  <c r="C210" i="69"/>
  <c r="C209" i="69"/>
  <c r="C208" i="69"/>
  <c r="C207" i="69"/>
  <c r="C206" i="69"/>
  <c r="C205" i="69"/>
  <c r="N11" i="23" l="1"/>
  <c r="N9" i="23"/>
  <c r="N10" i="23"/>
  <c r="D229" i="68"/>
  <c r="D228" i="68"/>
  <c r="D167" i="67"/>
  <c r="D179" i="66"/>
  <c r="D179" i="64"/>
  <c r="D178" i="64"/>
  <c r="D133" i="63"/>
  <c r="D132" i="63"/>
  <c r="D121" i="62"/>
  <c r="D120" i="62"/>
  <c r="D133" i="61"/>
  <c r="D132" i="61"/>
  <c r="D131" i="60"/>
  <c r="D130" i="60"/>
  <c r="D131" i="59"/>
  <c r="D130" i="59"/>
  <c r="N8" i="23"/>
  <c r="D129" i="57" l="1"/>
  <c r="D130" i="57"/>
  <c r="D131" i="57"/>
  <c r="D132" i="57"/>
  <c r="D131" i="63"/>
  <c r="D130" i="63"/>
  <c r="D118" i="62"/>
  <c r="D119" i="62"/>
  <c r="D166" i="67"/>
  <c r="D165" i="67"/>
  <c r="D178" i="66"/>
  <c r="D177" i="66"/>
  <c r="D167" i="65"/>
  <c r="D166" i="65"/>
  <c r="D177" i="64"/>
  <c r="D176" i="64"/>
  <c r="D131" i="61"/>
  <c r="D129" i="60"/>
  <c r="D129" i="59"/>
  <c r="D227" i="68"/>
  <c r="D226" i="68"/>
  <c r="D130" i="61"/>
  <c r="D128" i="60"/>
  <c r="D128" i="59"/>
  <c r="C127" i="80"/>
  <c r="C128" i="80"/>
  <c r="C129" i="80"/>
  <c r="C130" i="80"/>
  <c r="C131" i="80"/>
  <c r="C132" i="80"/>
  <c r="C133" i="80"/>
  <c r="C134" i="80"/>
  <c r="C135" i="80"/>
  <c r="C136" i="80"/>
  <c r="C137" i="80"/>
  <c r="C138" i="80"/>
  <c r="C138" i="79"/>
  <c r="C139" i="79"/>
  <c r="C140" i="79"/>
  <c r="C141" i="79"/>
  <c r="C142" i="79"/>
  <c r="C143" i="79"/>
  <c r="C144" i="79"/>
  <c r="C145" i="79"/>
  <c r="C146" i="79"/>
  <c r="C147" i="79"/>
  <c r="C148" i="79"/>
  <c r="C149" i="79"/>
  <c r="C148" i="78"/>
  <c r="C149" i="78"/>
  <c r="C141" i="78" l="1"/>
  <c r="C142" i="78"/>
  <c r="C143" i="78"/>
  <c r="C144" i="78"/>
  <c r="C145" i="78"/>
  <c r="C146" i="78"/>
  <c r="C147" i="78"/>
  <c r="C138" i="78"/>
  <c r="C139" i="78"/>
  <c r="C140" i="78"/>
  <c r="D225" i="68"/>
  <c r="D224" i="68"/>
  <c r="N7" i="23" l="1"/>
  <c r="Y9" i="75" l="1"/>
  <c r="Y10" i="75"/>
  <c r="D164" i="67"/>
  <c r="D176" i="66"/>
  <c r="D165" i="65"/>
  <c r="D175" i="64"/>
  <c r="D129" i="63"/>
  <c r="D117" i="62"/>
  <c r="D129" i="61"/>
  <c r="D127" i="60"/>
  <c r="D127" i="59"/>
  <c r="D163" i="67"/>
  <c r="D175" i="66"/>
  <c r="D164" i="65"/>
  <c r="D174" i="64"/>
  <c r="D128" i="63"/>
  <c r="D116" i="62"/>
  <c r="D128" i="61"/>
  <c r="D126" i="60"/>
  <c r="D126" i="59"/>
  <c r="N6" i="23"/>
  <c r="Y11" i="75" l="1"/>
  <c r="Y14" i="75" s="1"/>
  <c r="Y15" i="75" s="1"/>
  <c r="D127" i="57"/>
  <c r="D128" i="57"/>
  <c r="B41" i="25" l="1"/>
  <c r="B42" i="25"/>
  <c r="B43" i="25"/>
  <c r="B44" i="25"/>
  <c r="C66" i="24" l="1"/>
  <c r="C67" i="24"/>
  <c r="C68" i="24"/>
  <c r="C69" i="24"/>
  <c r="N5" i="23"/>
  <c r="A101" i="23"/>
  <c r="A102" i="23"/>
  <c r="A103" i="23"/>
  <c r="A104" i="23"/>
  <c r="A105" i="23"/>
  <c r="A106" i="23"/>
  <c r="A107" i="23"/>
  <c r="A108" i="23"/>
  <c r="A109" i="23"/>
  <c r="A110" i="23"/>
  <c r="A111" i="23"/>
  <c r="A112" i="23"/>
  <c r="D126" i="57" l="1"/>
  <c r="D125" i="57"/>
  <c r="D124" i="57"/>
  <c r="D123" i="57"/>
  <c r="D122" i="57"/>
  <c r="D121" i="57"/>
  <c r="D120" i="57"/>
  <c r="D119" i="57"/>
  <c r="D118" i="57"/>
  <c r="D117" i="57"/>
  <c r="D116" i="57"/>
  <c r="D115" i="57"/>
  <c r="D223" i="68"/>
  <c r="D162" i="67"/>
  <c r="D174" i="66"/>
  <c r="D163" i="65"/>
  <c r="D173" i="64"/>
  <c r="D127" i="63"/>
  <c r="D115" i="62"/>
  <c r="D127" i="61"/>
  <c r="D125" i="60"/>
  <c r="D125" i="59"/>
  <c r="M13" i="23"/>
  <c r="M14" i="23"/>
  <c r="M15" i="23"/>
  <c r="M16" i="23"/>
  <c r="D222" i="68" l="1"/>
  <c r="D221" i="68"/>
  <c r="D220" i="68"/>
  <c r="D161" i="67"/>
  <c r="D160" i="67"/>
  <c r="D159" i="67"/>
  <c r="D173" i="66"/>
  <c r="D172" i="66"/>
  <c r="D171" i="66"/>
  <c r="D162" i="65"/>
  <c r="D161" i="65"/>
  <c r="D160" i="65"/>
  <c r="D172" i="64"/>
  <c r="D171" i="64"/>
  <c r="D170" i="64"/>
  <c r="D126" i="63"/>
  <c r="D125" i="63"/>
  <c r="D124" i="63"/>
  <c r="D114" i="62"/>
  <c r="D113" i="62"/>
  <c r="D112" i="62"/>
  <c r="D126" i="61"/>
  <c r="D125" i="61"/>
  <c r="D124" i="61"/>
  <c r="D124" i="60"/>
  <c r="D123" i="60"/>
  <c r="D122" i="60"/>
  <c r="D124" i="59"/>
  <c r="D123" i="59"/>
  <c r="D122" i="59"/>
  <c r="D219" i="68"/>
  <c r="D158" i="67"/>
  <c r="D170" i="66"/>
  <c r="D159" i="65"/>
  <c r="D169" i="64"/>
  <c r="D123" i="63"/>
  <c r="D111" i="62"/>
  <c r="D123" i="61"/>
  <c r="D121" i="60"/>
  <c r="D121" i="59"/>
  <c r="D218" i="68"/>
  <c r="D157" i="67"/>
  <c r="D169" i="66"/>
  <c r="D158" i="65"/>
  <c r="D168" i="64"/>
  <c r="D122" i="63"/>
  <c r="D110" i="62"/>
  <c r="D122" i="61"/>
  <c r="D120" i="60"/>
  <c r="D120" i="59"/>
  <c r="J19" i="28"/>
  <c r="M12" i="23" l="1"/>
  <c r="D217" i="68" l="1"/>
  <c r="D216" i="68"/>
  <c r="D156" i="67"/>
  <c r="D155" i="67"/>
  <c r="D168" i="66"/>
  <c r="D167" i="66"/>
  <c r="D157" i="65"/>
  <c r="D156" i="65"/>
  <c r="D167" i="64"/>
  <c r="D166" i="64"/>
  <c r="D121" i="63"/>
  <c r="D120" i="63"/>
  <c r="D109" i="62"/>
  <c r="D108" i="62"/>
  <c r="D121" i="61"/>
  <c r="D120" i="61"/>
  <c r="D119" i="60"/>
  <c r="D118" i="60"/>
  <c r="D119" i="59"/>
  <c r="D118" i="59"/>
  <c r="M8" i="23"/>
  <c r="M9" i="23"/>
  <c r="M10" i="23"/>
  <c r="M11" i="23"/>
  <c r="D215" i="68" l="1"/>
  <c r="D214" i="68"/>
  <c r="D154" i="67"/>
  <c r="D153" i="67"/>
  <c r="D166" i="66"/>
  <c r="D165" i="66"/>
  <c r="D155" i="65"/>
  <c r="D154" i="65"/>
  <c r="D165" i="64"/>
  <c r="D164" i="64"/>
  <c r="D119" i="63"/>
  <c r="D118" i="63"/>
  <c r="D107" i="62"/>
  <c r="D106" i="62"/>
  <c r="D119" i="61"/>
  <c r="D118" i="61"/>
  <c r="D117" i="60"/>
  <c r="D116" i="60"/>
  <c r="D117" i="59"/>
  <c r="D116" i="59"/>
  <c r="J43" i="33"/>
  <c r="X9" i="75" l="1"/>
  <c r="X10" i="75"/>
  <c r="X11" i="75" l="1"/>
  <c r="X14" i="75" s="1"/>
  <c r="X15" i="75" s="1"/>
  <c r="D213" i="68"/>
  <c r="D152" i="67"/>
  <c r="D164" i="66"/>
  <c r="D153" i="65"/>
  <c r="D163" i="64"/>
  <c r="D117" i="63"/>
  <c r="D105" i="62"/>
  <c r="D117" i="61"/>
  <c r="D115" i="60"/>
  <c r="D115" i="59"/>
  <c r="C126" i="80" l="1"/>
  <c r="C125" i="80"/>
  <c r="C124" i="80"/>
  <c r="C123" i="80"/>
  <c r="C122" i="80"/>
  <c r="C121" i="80"/>
  <c r="C120" i="80"/>
  <c r="C119" i="80"/>
  <c r="C118" i="80"/>
  <c r="C117" i="80"/>
  <c r="C116" i="80"/>
  <c r="C115" i="80"/>
  <c r="C137" i="79"/>
  <c r="C136" i="79"/>
  <c r="C135" i="79"/>
  <c r="C134" i="79"/>
  <c r="C133" i="79"/>
  <c r="C132" i="79"/>
  <c r="C131" i="79"/>
  <c r="C130" i="79"/>
  <c r="C129" i="79"/>
  <c r="C128" i="79"/>
  <c r="C127" i="79"/>
  <c r="C126" i="79"/>
  <c r="C137" i="78"/>
  <c r="C136" i="78"/>
  <c r="C135" i="78"/>
  <c r="C134" i="78"/>
  <c r="C133" i="78"/>
  <c r="C132" i="78"/>
  <c r="C131" i="78"/>
  <c r="C130" i="78"/>
  <c r="C129" i="78"/>
  <c r="C128" i="78"/>
  <c r="C127" i="78"/>
  <c r="C126" i="78"/>
  <c r="M7" i="23"/>
  <c r="M6" i="23"/>
  <c r="C204" i="69" l="1"/>
  <c r="C203" i="69"/>
  <c r="C202" i="69"/>
  <c r="C201" i="69"/>
  <c r="C200" i="69"/>
  <c r="C199" i="69"/>
  <c r="C198" i="69"/>
  <c r="C197" i="69"/>
  <c r="C196" i="69"/>
  <c r="C195" i="69"/>
  <c r="C194" i="69"/>
  <c r="C193" i="69"/>
  <c r="C192" i="69"/>
  <c r="C191" i="69"/>
  <c r="C190" i="69"/>
  <c r="C189" i="69"/>
  <c r="C188" i="69"/>
  <c r="C187" i="69"/>
  <c r="C186" i="69"/>
  <c r="C185" i="69"/>
  <c r="C184" i="69"/>
  <c r="C183" i="69"/>
  <c r="C182" i="69"/>
  <c r="C181" i="69"/>
  <c r="C180" i="69"/>
  <c r="C179" i="69"/>
  <c r="C178" i="69"/>
  <c r="C177" i="69"/>
  <c r="C176" i="69"/>
  <c r="C175" i="69"/>
  <c r="C174" i="69"/>
  <c r="C173" i="69"/>
  <c r="C172" i="69"/>
  <c r="C171" i="69"/>
  <c r="C170" i="69"/>
  <c r="C169" i="69"/>
  <c r="C168" i="69"/>
  <c r="C167" i="69"/>
  <c r="C166" i="69"/>
  <c r="C165" i="69"/>
  <c r="C164" i="69"/>
  <c r="C163" i="69"/>
  <c r="C162" i="69"/>
  <c r="C161" i="69"/>
  <c r="C160" i="69"/>
  <c r="C159" i="69"/>
  <c r="C158" i="69"/>
  <c r="C157" i="69"/>
  <c r="C156" i="69"/>
  <c r="C155" i="69"/>
  <c r="C154" i="69"/>
  <c r="C153" i="69"/>
  <c r="C152" i="69"/>
  <c r="C151" i="69"/>
  <c r="C150" i="69"/>
  <c r="C149" i="69"/>
  <c r="C148" i="69"/>
  <c r="C147" i="69"/>
  <c r="C146" i="69"/>
  <c r="C145" i="69"/>
  <c r="C144" i="69"/>
  <c r="C143" i="69"/>
  <c r="C142" i="69"/>
  <c r="C141" i="69"/>
  <c r="C140" i="69"/>
  <c r="C139" i="69"/>
  <c r="C138" i="69"/>
  <c r="C137" i="69"/>
  <c r="C136" i="69"/>
  <c r="C135" i="69"/>
  <c r="C134" i="69"/>
  <c r="C133" i="69"/>
  <c r="C132" i="69"/>
  <c r="C131" i="69"/>
  <c r="C130" i="69"/>
  <c r="C129" i="69"/>
  <c r="C128" i="69"/>
  <c r="C127" i="69"/>
  <c r="C126" i="69"/>
  <c r="C125" i="69"/>
  <c r="C124" i="69"/>
  <c r="C123" i="69"/>
  <c r="C122" i="69"/>
  <c r="C121" i="69"/>
  <c r="C120" i="69"/>
  <c r="C119" i="69"/>
  <c r="C118" i="69"/>
  <c r="C117" i="69"/>
  <c r="C116" i="69"/>
  <c r="C115" i="69"/>
  <c r="C114" i="69"/>
  <c r="C113" i="69"/>
  <c r="C112" i="69"/>
  <c r="C111" i="69"/>
  <c r="C110" i="69"/>
  <c r="C109" i="69"/>
  <c r="C108" i="69"/>
  <c r="C107" i="69"/>
  <c r="C106" i="69"/>
  <c r="C105" i="69"/>
  <c r="C104" i="69"/>
  <c r="C103" i="69"/>
  <c r="C102" i="69"/>
  <c r="C101" i="69"/>
  <c r="C100" i="69"/>
  <c r="C99" i="69"/>
  <c r="C98" i="69"/>
  <c r="C97" i="69"/>
  <c r="C96" i="69"/>
  <c r="C95" i="69"/>
  <c r="C94" i="69"/>
  <c r="C93" i="69"/>
  <c r="C92" i="69"/>
  <c r="C91" i="69"/>
  <c r="C90" i="69"/>
  <c r="C89" i="69"/>
  <c r="C88" i="69"/>
  <c r="C87" i="69"/>
  <c r="C86" i="69"/>
  <c r="C85" i="69"/>
  <c r="C84" i="69"/>
  <c r="C83" i="69"/>
  <c r="C82" i="69"/>
  <c r="C81" i="69"/>
  <c r="C80" i="69"/>
  <c r="C79" i="69"/>
  <c r="C78" i="69"/>
  <c r="C77" i="69"/>
  <c r="C76" i="69"/>
  <c r="C75" i="69"/>
  <c r="C74" i="69"/>
  <c r="C73" i="69"/>
  <c r="C72" i="69"/>
  <c r="C71" i="69"/>
  <c r="C70" i="69"/>
  <c r="C69" i="69"/>
  <c r="C68" i="69"/>
  <c r="C67" i="69"/>
  <c r="C66" i="69"/>
  <c r="C65" i="69"/>
  <c r="C64" i="69"/>
  <c r="C63" i="69"/>
  <c r="C62" i="69"/>
  <c r="C61" i="69"/>
  <c r="C60" i="69"/>
  <c r="C59" i="69"/>
  <c r="C58" i="69"/>
  <c r="C57" i="69"/>
  <c r="C56" i="69"/>
  <c r="C55" i="69"/>
  <c r="C54" i="69"/>
  <c r="C53" i="69"/>
  <c r="C52" i="69"/>
  <c r="C51" i="69"/>
  <c r="C50" i="69"/>
  <c r="C49" i="69"/>
  <c r="C48" i="69"/>
  <c r="C47" i="69"/>
  <c r="C46" i="69"/>
  <c r="C45" i="69"/>
  <c r="C44" i="69"/>
  <c r="C43" i="69"/>
  <c r="C42" i="69"/>
  <c r="C41" i="69"/>
  <c r="C40" i="69"/>
  <c r="C39" i="69"/>
  <c r="C38" i="69"/>
  <c r="C37" i="69"/>
  <c r="C36" i="69"/>
  <c r="C35" i="69"/>
  <c r="C34" i="69"/>
  <c r="C33" i="69"/>
  <c r="C32" i="69"/>
  <c r="C31" i="69"/>
  <c r="C30" i="69"/>
  <c r="C29" i="69"/>
  <c r="C28" i="69"/>
  <c r="C27" i="69"/>
  <c r="C26" i="69"/>
  <c r="C25" i="69"/>
  <c r="C24" i="69"/>
  <c r="C23" i="69"/>
  <c r="C22" i="69"/>
  <c r="C21" i="69"/>
  <c r="C20" i="69"/>
  <c r="C19" i="69"/>
  <c r="C18" i="69"/>
  <c r="C17" i="69"/>
  <c r="C16" i="69"/>
  <c r="C15" i="69"/>
  <c r="C14" i="69"/>
  <c r="C13" i="69"/>
  <c r="C12" i="69"/>
  <c r="C11" i="69"/>
  <c r="C10" i="69"/>
  <c r="C9" i="69"/>
  <c r="C8" i="69"/>
  <c r="C7" i="69"/>
  <c r="C6" i="69"/>
  <c r="C5" i="69"/>
  <c r="D212" i="68" l="1"/>
  <c r="D151" i="67"/>
  <c r="D163" i="66"/>
  <c r="D152" i="65"/>
  <c r="D162" i="64"/>
  <c r="D116" i="63"/>
  <c r="D104" i="62"/>
  <c r="D116" i="61"/>
  <c r="D114" i="60"/>
  <c r="D114" i="59"/>
  <c r="D211" i="68"/>
  <c r="M5" i="23"/>
  <c r="C65" i="24"/>
  <c r="C64" i="24"/>
  <c r="C63" i="24"/>
  <c r="C62" i="24"/>
  <c r="B40" i="25"/>
  <c r="B39" i="25"/>
  <c r="B38" i="25"/>
  <c r="B37" i="25"/>
  <c r="J21" i="18"/>
  <c r="C2" i="18"/>
  <c r="C22" i="33"/>
  <c r="D151" i="65"/>
  <c r="D150" i="65"/>
  <c r="D149" i="65"/>
  <c r="D148" i="65"/>
  <c r="D147" i="65"/>
  <c r="D146" i="65"/>
  <c r="D145" i="65"/>
  <c r="D144" i="65"/>
  <c r="D143" i="65"/>
  <c r="D142" i="65"/>
  <c r="D141" i="65"/>
  <c r="D140" i="65"/>
  <c r="D139" i="65"/>
  <c r="D138" i="65"/>
  <c r="D137" i="65"/>
  <c r="D136" i="65"/>
  <c r="D135" i="65"/>
  <c r="D134" i="65"/>
  <c r="D133" i="65"/>
  <c r="D132" i="65"/>
  <c r="D131" i="65"/>
  <c r="D130" i="65"/>
  <c r="D129" i="65"/>
  <c r="D128" i="65"/>
  <c r="D127" i="65"/>
  <c r="D126" i="65"/>
  <c r="D125" i="65"/>
  <c r="D124" i="65"/>
  <c r="D123" i="65"/>
  <c r="D122" i="65"/>
  <c r="D121" i="65"/>
  <c r="D120" i="65"/>
  <c r="D119" i="65"/>
  <c r="D118" i="65"/>
  <c r="D117" i="65"/>
  <c r="D116" i="65"/>
  <c r="D115" i="65"/>
  <c r="D114" i="65"/>
  <c r="D113" i="65"/>
  <c r="D112" i="65"/>
  <c r="D111" i="65"/>
  <c r="D110" i="65"/>
  <c r="D109" i="65"/>
  <c r="D108" i="65"/>
  <c r="D107" i="65"/>
  <c r="D106" i="65"/>
  <c r="D105" i="65"/>
  <c r="D104" i="65"/>
  <c r="D103" i="65"/>
  <c r="D102" i="65"/>
  <c r="D101" i="65"/>
  <c r="D100" i="65"/>
  <c r="D99" i="65"/>
  <c r="D98" i="65"/>
  <c r="D97" i="65"/>
  <c r="D96" i="65"/>
  <c r="D95" i="65"/>
  <c r="D94" i="65"/>
  <c r="D93" i="65"/>
  <c r="D92" i="65"/>
  <c r="D91" i="65"/>
  <c r="D90" i="65"/>
  <c r="D89" i="65"/>
  <c r="D88" i="65"/>
  <c r="D87" i="65"/>
  <c r="D86" i="65"/>
  <c r="D85" i="65"/>
  <c r="D84" i="65"/>
  <c r="D83" i="65"/>
  <c r="D82" i="65"/>
  <c r="D81" i="65"/>
  <c r="D80" i="65"/>
  <c r="D79" i="65"/>
  <c r="D78" i="65"/>
  <c r="D77" i="65"/>
  <c r="D76" i="65"/>
  <c r="D75" i="65"/>
  <c r="D74" i="65"/>
  <c r="D73" i="65"/>
  <c r="D72" i="65"/>
  <c r="D71" i="65"/>
  <c r="D70" i="65"/>
  <c r="D69" i="65"/>
  <c r="D68" i="65"/>
  <c r="D67" i="65"/>
  <c r="D66" i="65"/>
  <c r="D65" i="65"/>
  <c r="D64" i="65"/>
  <c r="D63" i="65"/>
  <c r="D62" i="65"/>
  <c r="D61" i="65"/>
  <c r="D60" i="65"/>
  <c r="D59" i="65"/>
  <c r="D58" i="65"/>
  <c r="D57" i="65"/>
  <c r="D56" i="65"/>
  <c r="D55" i="65"/>
  <c r="D54" i="65"/>
  <c r="D53" i="65"/>
  <c r="D52" i="65"/>
  <c r="D51" i="65"/>
  <c r="D50" i="65"/>
  <c r="D49" i="65"/>
  <c r="D48" i="65"/>
  <c r="D47" i="65"/>
  <c r="D46" i="65"/>
  <c r="D45" i="65"/>
  <c r="D44" i="65"/>
  <c r="D43" i="65"/>
  <c r="D42" i="65"/>
  <c r="D41" i="65"/>
  <c r="D40" i="65"/>
  <c r="D39" i="65"/>
  <c r="D38" i="65"/>
  <c r="D37" i="65"/>
  <c r="D36" i="65"/>
  <c r="D35" i="65"/>
  <c r="D34" i="65"/>
  <c r="D33" i="65"/>
  <c r="D32" i="65"/>
  <c r="D31" i="65"/>
  <c r="D30" i="65"/>
  <c r="D29" i="65"/>
  <c r="D28" i="65"/>
  <c r="D27" i="65"/>
  <c r="D26" i="65"/>
  <c r="D25" i="65"/>
  <c r="D24" i="65"/>
  <c r="D23" i="65"/>
  <c r="D22" i="65"/>
  <c r="D21" i="65"/>
  <c r="D20" i="65"/>
  <c r="D19" i="65"/>
  <c r="D18" i="65"/>
  <c r="D17" i="65"/>
  <c r="D16" i="65"/>
  <c r="D15" i="65"/>
  <c r="D14" i="65"/>
  <c r="D13" i="65"/>
  <c r="D12" i="65"/>
  <c r="D11" i="65"/>
  <c r="D10" i="65"/>
  <c r="D9" i="65"/>
  <c r="D8" i="65"/>
  <c r="D7" i="65"/>
  <c r="D6" i="65"/>
  <c r="D114" i="57"/>
  <c r="D113" i="57"/>
  <c r="D112" i="57"/>
  <c r="D111" i="57"/>
  <c r="D110" i="57"/>
  <c r="D109" i="57"/>
  <c r="D108" i="57"/>
  <c r="D107" i="57"/>
  <c r="D106" i="57"/>
  <c r="D105" i="57"/>
  <c r="D104" i="57"/>
  <c r="D103" i="57"/>
  <c r="D102" i="57"/>
  <c r="D101" i="57"/>
  <c r="D100" i="57"/>
  <c r="D99" i="57"/>
  <c r="D98" i="57"/>
  <c r="D97" i="57"/>
  <c r="D96" i="57"/>
  <c r="D95" i="57"/>
  <c r="D94" i="57"/>
  <c r="D93" i="57"/>
  <c r="D92" i="57"/>
  <c r="D91" i="57"/>
  <c r="D90" i="57"/>
  <c r="D89" i="57"/>
  <c r="D88" i="57"/>
  <c r="D87" i="57"/>
  <c r="D86" i="57"/>
  <c r="D85" i="57"/>
  <c r="D84" i="57"/>
  <c r="D83" i="57"/>
  <c r="D82" i="57"/>
  <c r="D81" i="57"/>
  <c r="D80" i="57"/>
  <c r="D79" i="57"/>
  <c r="D78" i="57"/>
  <c r="D77" i="57"/>
  <c r="D76" i="57"/>
  <c r="D75" i="57"/>
  <c r="D74" i="57"/>
  <c r="D73" i="57"/>
  <c r="D72" i="57"/>
  <c r="D71" i="57"/>
  <c r="D70" i="57"/>
  <c r="D69" i="57"/>
  <c r="D68" i="57"/>
  <c r="D67" i="57"/>
  <c r="D66" i="57"/>
  <c r="D65" i="57"/>
  <c r="D64" i="57"/>
  <c r="D63" i="57"/>
  <c r="D62" i="57"/>
  <c r="D61" i="57"/>
  <c r="D60" i="57"/>
  <c r="D59" i="57"/>
  <c r="D58" i="57"/>
  <c r="D57" i="57"/>
  <c r="D56" i="57"/>
  <c r="D55" i="57"/>
  <c r="D54" i="57"/>
  <c r="D53" i="57"/>
  <c r="D52" i="57"/>
  <c r="D51" i="57"/>
  <c r="D50" i="57"/>
  <c r="D49" i="57"/>
  <c r="D48" i="57"/>
  <c r="D47" i="57"/>
  <c r="D46" i="57"/>
  <c r="D45" i="57"/>
  <c r="D44" i="57"/>
  <c r="D43" i="57"/>
  <c r="D42" i="57"/>
  <c r="D41" i="57"/>
  <c r="D40" i="57"/>
  <c r="D39" i="57"/>
  <c r="D38" i="57"/>
  <c r="D37" i="57"/>
  <c r="D36" i="57"/>
  <c r="D35" i="57"/>
  <c r="D34" i="57"/>
  <c r="D33" i="57"/>
  <c r="D32" i="57"/>
  <c r="D31" i="57"/>
  <c r="D30" i="57"/>
  <c r="D29" i="57"/>
  <c r="D28" i="57"/>
  <c r="D27" i="57"/>
  <c r="D26" i="57"/>
  <c r="D25" i="57"/>
  <c r="D24" i="57"/>
  <c r="D23" i="57"/>
  <c r="D22" i="57"/>
  <c r="D21" i="57"/>
  <c r="D20" i="57"/>
  <c r="D19" i="57"/>
  <c r="D18" i="57"/>
  <c r="D17" i="57"/>
  <c r="D16" i="57"/>
  <c r="D15" i="57"/>
  <c r="D14" i="57"/>
  <c r="D13" i="57"/>
  <c r="D12" i="57"/>
  <c r="D11" i="57"/>
  <c r="D10" i="57"/>
  <c r="D9" i="57"/>
  <c r="D8" i="57"/>
  <c r="D7" i="57"/>
  <c r="D6" i="57"/>
  <c r="D5" i="57"/>
  <c r="C61" i="24"/>
  <c r="L11" i="23"/>
  <c r="L12" i="23"/>
  <c r="L13" i="23"/>
  <c r="L14" i="23"/>
  <c r="L15" i="23"/>
  <c r="L16" i="23"/>
  <c r="A90" i="23"/>
  <c r="A91" i="23"/>
  <c r="A92" i="23"/>
  <c r="A93" i="23"/>
  <c r="A94" i="23"/>
  <c r="A95" i="23"/>
  <c r="A96" i="23"/>
  <c r="A97" i="23"/>
  <c r="A98" i="23"/>
  <c r="A99" i="23"/>
  <c r="A100" i="23"/>
  <c r="A86" i="23"/>
  <c r="A87" i="23"/>
  <c r="A88" i="23"/>
  <c r="A89" i="23"/>
  <c r="L10" i="23"/>
  <c r="A85" i="23" l="1"/>
  <c r="L6" i="23" l="1"/>
  <c r="L7" i="23"/>
  <c r="L8" i="23"/>
  <c r="L9" i="23"/>
  <c r="L5" i="23"/>
  <c r="A84" i="23" l="1"/>
  <c r="A83" i="23"/>
  <c r="A82" i="23"/>
  <c r="A81" i="23"/>
  <c r="A80" i="23"/>
  <c r="A79" i="23"/>
  <c r="A78" i="23"/>
  <c r="C59" i="24" l="1"/>
  <c r="C60" i="24"/>
  <c r="C114" i="80" l="1"/>
  <c r="C113" i="80"/>
  <c r="C112" i="80"/>
  <c r="C111" i="80"/>
  <c r="C110" i="80"/>
  <c r="C109" i="80"/>
  <c r="C108" i="80"/>
  <c r="C107" i="80"/>
  <c r="C106" i="80"/>
  <c r="C105" i="80"/>
  <c r="C104" i="80"/>
  <c r="C103" i="80"/>
  <c r="C102" i="80"/>
  <c r="C101" i="80"/>
  <c r="C100" i="80"/>
  <c r="C99" i="80"/>
  <c r="C98" i="80"/>
  <c r="C97" i="80"/>
  <c r="C96" i="80"/>
  <c r="C95" i="80"/>
  <c r="C94" i="80"/>
  <c r="C93" i="80"/>
  <c r="C92" i="80"/>
  <c r="C91" i="80"/>
  <c r="C90" i="80"/>
  <c r="C89" i="80"/>
  <c r="C88" i="80"/>
  <c r="C87" i="80"/>
  <c r="C86" i="80"/>
  <c r="C85" i="80"/>
  <c r="C84" i="80"/>
  <c r="C83" i="80"/>
  <c r="C82" i="80"/>
  <c r="C81" i="80"/>
  <c r="C80" i="80"/>
  <c r="C79" i="80"/>
  <c r="C78" i="80"/>
  <c r="C77" i="80"/>
  <c r="C76" i="80"/>
  <c r="C75" i="80"/>
  <c r="C74" i="80"/>
  <c r="C73" i="80"/>
  <c r="C72" i="80"/>
  <c r="C71" i="80"/>
  <c r="C70" i="80"/>
  <c r="C69" i="80"/>
  <c r="C68" i="80"/>
  <c r="C67" i="80"/>
  <c r="C66" i="80"/>
  <c r="C65" i="80"/>
  <c r="C64" i="80"/>
  <c r="C63" i="80"/>
  <c r="C62" i="80"/>
  <c r="C61" i="80"/>
  <c r="C60" i="80"/>
  <c r="C59" i="80"/>
  <c r="C58" i="80"/>
  <c r="C57" i="80"/>
  <c r="C56" i="80"/>
  <c r="C55" i="80"/>
  <c r="C54" i="80"/>
  <c r="C53" i="80"/>
  <c r="C52" i="80"/>
  <c r="C51" i="80"/>
  <c r="C50" i="80"/>
  <c r="C49" i="80"/>
  <c r="C48" i="80"/>
  <c r="C47" i="80"/>
  <c r="C46" i="80"/>
  <c r="C45" i="80"/>
  <c r="C44" i="80"/>
  <c r="C43" i="80"/>
  <c r="C42" i="80"/>
  <c r="C41" i="80"/>
  <c r="C40" i="80"/>
  <c r="C39" i="80"/>
  <c r="C38" i="80"/>
  <c r="C37" i="80"/>
  <c r="C36" i="80"/>
  <c r="C35" i="80"/>
  <c r="C34" i="80"/>
  <c r="C33" i="80"/>
  <c r="C32" i="80"/>
  <c r="C31" i="80"/>
  <c r="C30" i="80"/>
  <c r="C29" i="80"/>
  <c r="C28" i="80"/>
  <c r="C27" i="80"/>
  <c r="C26" i="80"/>
  <c r="C25" i="80"/>
  <c r="C24" i="80"/>
  <c r="C23" i="80"/>
  <c r="C22" i="80"/>
  <c r="C21" i="80"/>
  <c r="C20" i="80"/>
  <c r="C19" i="80"/>
  <c r="C18" i="80"/>
  <c r="C17" i="80"/>
  <c r="C16" i="80"/>
  <c r="C15" i="80"/>
  <c r="C14" i="80"/>
  <c r="C13" i="80"/>
  <c r="C12" i="80"/>
  <c r="C11" i="80"/>
  <c r="C10" i="80"/>
  <c r="C9" i="80"/>
  <c r="C8" i="80"/>
  <c r="C7" i="80"/>
  <c r="C125" i="79"/>
  <c r="C124" i="79"/>
  <c r="C123" i="79"/>
  <c r="C122" i="79"/>
  <c r="C121" i="79"/>
  <c r="C120" i="79"/>
  <c r="C119" i="79"/>
  <c r="C118" i="79"/>
  <c r="C117" i="79"/>
  <c r="C116" i="79"/>
  <c r="C115" i="79"/>
  <c r="C114" i="79"/>
  <c r="C113" i="79"/>
  <c r="C112" i="79"/>
  <c r="C111" i="79"/>
  <c r="C110" i="79"/>
  <c r="C109" i="79"/>
  <c r="C108" i="79"/>
  <c r="C107" i="79"/>
  <c r="C106" i="79"/>
  <c r="C105" i="79"/>
  <c r="C104" i="79"/>
  <c r="C103" i="79"/>
  <c r="C102" i="79"/>
  <c r="C101" i="79"/>
  <c r="C100" i="79"/>
  <c r="C99" i="79"/>
  <c r="C98" i="79"/>
  <c r="C97" i="79"/>
  <c r="C96" i="79"/>
  <c r="C95" i="79"/>
  <c r="C94" i="79"/>
  <c r="C93" i="79"/>
  <c r="C92" i="79"/>
  <c r="C91" i="79"/>
  <c r="C90" i="79"/>
  <c r="C89" i="79"/>
  <c r="C88" i="79"/>
  <c r="C87" i="79"/>
  <c r="C86" i="79"/>
  <c r="C85" i="79"/>
  <c r="C84" i="79"/>
  <c r="C83" i="79"/>
  <c r="C82" i="79"/>
  <c r="C81" i="79"/>
  <c r="C80" i="79"/>
  <c r="C79" i="79"/>
  <c r="C78" i="79"/>
  <c r="C77" i="79"/>
  <c r="C76" i="79"/>
  <c r="C75" i="79"/>
  <c r="C74" i="79"/>
  <c r="C73" i="79"/>
  <c r="C72" i="79"/>
  <c r="C71" i="79"/>
  <c r="C70" i="79"/>
  <c r="C69" i="79"/>
  <c r="C68" i="79"/>
  <c r="C67" i="79"/>
  <c r="C66" i="79"/>
  <c r="C65" i="79"/>
  <c r="C64" i="79"/>
  <c r="C63" i="79"/>
  <c r="C62" i="79"/>
  <c r="C61" i="79"/>
  <c r="C60" i="79"/>
  <c r="C59" i="79"/>
  <c r="C58" i="79"/>
  <c r="C57" i="79"/>
  <c r="C56" i="79"/>
  <c r="C55" i="79"/>
  <c r="C54" i="79"/>
  <c r="C53" i="79"/>
  <c r="C52" i="79"/>
  <c r="C51" i="79"/>
  <c r="C50" i="79"/>
  <c r="C49" i="79"/>
  <c r="C48" i="79"/>
  <c r="C47" i="79"/>
  <c r="C46" i="79"/>
  <c r="C45" i="79"/>
  <c r="C44" i="79"/>
  <c r="C43" i="79"/>
  <c r="C42" i="79"/>
  <c r="C41" i="79"/>
  <c r="C40" i="79"/>
  <c r="C39" i="79"/>
  <c r="C38" i="79"/>
  <c r="C37" i="79"/>
  <c r="C36" i="79"/>
  <c r="C35" i="79"/>
  <c r="C34" i="79"/>
  <c r="C33" i="79"/>
  <c r="C32" i="79"/>
  <c r="C31" i="79"/>
  <c r="C30" i="79"/>
  <c r="C29" i="79"/>
  <c r="C28" i="79"/>
  <c r="C27" i="79"/>
  <c r="C26" i="79"/>
  <c r="C25" i="79"/>
  <c r="C24" i="79"/>
  <c r="C23" i="79"/>
  <c r="C22" i="79"/>
  <c r="C21" i="79"/>
  <c r="C20" i="79"/>
  <c r="C19" i="79"/>
  <c r="C18" i="79"/>
  <c r="C17" i="79"/>
  <c r="C16" i="79"/>
  <c r="C15" i="79"/>
  <c r="C14" i="79"/>
  <c r="C13" i="79"/>
  <c r="C12" i="79"/>
  <c r="C11" i="79"/>
  <c r="C10" i="79"/>
  <c r="C9" i="79"/>
  <c r="C8" i="79"/>
  <c r="C7" i="79"/>
  <c r="C6" i="79"/>
  <c r="D125" i="78"/>
  <c r="D124" i="78"/>
  <c r="D123" i="78"/>
  <c r="D122" i="78"/>
  <c r="D121" i="78"/>
  <c r="D120" i="78"/>
  <c r="D119" i="78"/>
  <c r="D118" i="78"/>
  <c r="D117" i="78"/>
  <c r="D116" i="78"/>
  <c r="D115" i="78"/>
  <c r="D114" i="78"/>
  <c r="D113" i="78"/>
  <c r="D112" i="78"/>
  <c r="D111" i="78"/>
  <c r="D110" i="78"/>
  <c r="D109" i="78"/>
  <c r="D108" i="78"/>
  <c r="D107" i="78"/>
  <c r="D106" i="78"/>
  <c r="D105" i="78"/>
  <c r="D104" i="78"/>
  <c r="D103" i="78"/>
  <c r="D102" i="78"/>
  <c r="D101" i="78"/>
  <c r="D100" i="78"/>
  <c r="D99" i="78"/>
  <c r="D98" i="78"/>
  <c r="D97" i="78"/>
  <c r="D96" i="78"/>
  <c r="D95" i="78"/>
  <c r="D94" i="78"/>
  <c r="D93" i="78"/>
  <c r="D92" i="78"/>
  <c r="D91" i="78"/>
  <c r="D90" i="78"/>
  <c r="D89" i="78"/>
  <c r="D88" i="78"/>
  <c r="D87" i="78"/>
  <c r="D86" i="78"/>
  <c r="D85" i="78"/>
  <c r="D84" i="78"/>
  <c r="D83" i="78"/>
  <c r="D82" i="78"/>
  <c r="D81" i="78"/>
  <c r="D80" i="78"/>
  <c r="D79" i="78"/>
  <c r="D78" i="78"/>
  <c r="D77" i="78"/>
  <c r="D76" i="78"/>
  <c r="D75" i="78"/>
  <c r="D74" i="78"/>
  <c r="D73" i="78"/>
  <c r="D72" i="78"/>
  <c r="D71" i="78"/>
  <c r="D70" i="78"/>
  <c r="D69" i="78"/>
  <c r="D68" i="78"/>
  <c r="D67" i="78"/>
  <c r="D66" i="78"/>
  <c r="D65" i="78"/>
  <c r="D64" i="78"/>
  <c r="D63" i="78"/>
  <c r="D62" i="78"/>
  <c r="D61" i="78"/>
  <c r="D60" i="78"/>
  <c r="D59" i="78"/>
  <c r="D58" i="78"/>
  <c r="D57" i="78"/>
  <c r="D56" i="78"/>
  <c r="D55" i="78"/>
  <c r="D54" i="78"/>
  <c r="D53" i="78"/>
  <c r="D52" i="78"/>
  <c r="D51" i="78"/>
  <c r="D50" i="78"/>
  <c r="D49" i="78"/>
  <c r="D48" i="78"/>
  <c r="D47" i="78"/>
  <c r="D46" i="78"/>
  <c r="D45" i="78"/>
  <c r="D44" i="78"/>
  <c r="D43" i="78"/>
  <c r="D42" i="78"/>
  <c r="D41" i="78"/>
  <c r="D40" i="78"/>
  <c r="D39" i="78"/>
  <c r="D38" i="78"/>
  <c r="D37" i="78"/>
  <c r="D36" i="78"/>
  <c r="D35" i="78"/>
  <c r="D34" i="78"/>
  <c r="D33" i="78"/>
  <c r="D32" i="78"/>
  <c r="D31" i="78"/>
  <c r="D30" i="78"/>
  <c r="D29" i="78"/>
  <c r="D28" i="78"/>
  <c r="D27" i="78"/>
  <c r="D26" i="78"/>
  <c r="D25" i="78"/>
  <c r="D24" i="78"/>
  <c r="D23" i="78"/>
  <c r="D22" i="78"/>
  <c r="D21" i="78"/>
  <c r="D20" i="78"/>
  <c r="D19" i="78"/>
  <c r="D18" i="78"/>
  <c r="D17" i="78"/>
  <c r="D16" i="78"/>
  <c r="D15" i="78"/>
  <c r="D14" i="78"/>
  <c r="D13" i="78"/>
  <c r="D12" i="78"/>
  <c r="D11" i="78"/>
  <c r="D10" i="78"/>
  <c r="D9" i="78"/>
  <c r="D8" i="78"/>
  <c r="D7" i="78"/>
  <c r="D6" i="78"/>
  <c r="W9" i="75"/>
  <c r="W10" i="75"/>
  <c r="W11" i="75" l="1"/>
  <c r="W14" i="75" l="1"/>
  <c r="W15" i="75" s="1"/>
  <c r="V10" i="75"/>
  <c r="U10" i="75"/>
  <c r="T10" i="75"/>
  <c r="S10" i="75"/>
  <c r="R10" i="75"/>
  <c r="Q10" i="75"/>
  <c r="P10" i="75"/>
  <c r="O10" i="75"/>
  <c r="N10" i="75"/>
  <c r="M10" i="75"/>
  <c r="L10" i="75"/>
  <c r="K10" i="75"/>
  <c r="J10" i="75"/>
  <c r="I10" i="75"/>
  <c r="H10" i="75"/>
  <c r="G10" i="75"/>
  <c r="V9" i="75"/>
  <c r="U9" i="75"/>
  <c r="T9" i="75"/>
  <c r="S9" i="75"/>
  <c r="R9" i="75"/>
  <c r="Q9" i="75"/>
  <c r="P9" i="75"/>
  <c r="O9" i="75"/>
  <c r="N9" i="75"/>
  <c r="M9" i="75"/>
  <c r="L9" i="75"/>
  <c r="K9" i="75"/>
  <c r="J9" i="75"/>
  <c r="I9" i="75"/>
  <c r="H9" i="75"/>
  <c r="G9" i="75"/>
  <c r="G11" i="75" l="1"/>
  <c r="G14" i="75" s="1"/>
  <c r="G15" i="75" s="1"/>
  <c r="I11" i="75"/>
  <c r="I14" i="75" s="1"/>
  <c r="I15" i="75" s="1"/>
  <c r="K11" i="75"/>
  <c r="K14" i="75" s="1"/>
  <c r="K15" i="75" s="1"/>
  <c r="M11" i="75"/>
  <c r="M14" i="75" s="1"/>
  <c r="M15" i="75" s="1"/>
  <c r="O11" i="75"/>
  <c r="O14" i="75" s="1"/>
  <c r="O15" i="75" s="1"/>
  <c r="Q11" i="75"/>
  <c r="Q14" i="75" s="1"/>
  <c r="Q15" i="75" s="1"/>
  <c r="S11" i="75"/>
  <c r="S14" i="75" s="1"/>
  <c r="S15" i="75" s="1"/>
  <c r="U11" i="75"/>
  <c r="U14" i="75" s="1"/>
  <c r="U15" i="75" s="1"/>
  <c r="H11" i="75"/>
  <c r="H14" i="75" s="1"/>
  <c r="H15" i="75" s="1"/>
  <c r="J11" i="75"/>
  <c r="J14" i="75" s="1"/>
  <c r="J15" i="75" s="1"/>
  <c r="L11" i="75"/>
  <c r="L14" i="75" s="1"/>
  <c r="L15" i="75" s="1"/>
  <c r="N11" i="75"/>
  <c r="N14" i="75" s="1"/>
  <c r="N15" i="75" s="1"/>
  <c r="P11" i="75"/>
  <c r="P14" i="75" s="1"/>
  <c r="P15" i="75" s="1"/>
  <c r="R11" i="75"/>
  <c r="R14" i="75" s="1"/>
  <c r="R15" i="75" s="1"/>
  <c r="T11" i="75"/>
  <c r="T14" i="75" s="1"/>
  <c r="T15" i="75" s="1"/>
  <c r="V11" i="75"/>
  <c r="V14" i="75" s="1"/>
  <c r="V15" i="75" s="1"/>
  <c r="D217" i="70"/>
  <c r="D216" i="70"/>
  <c r="D215" i="70"/>
  <c r="D214" i="70"/>
  <c r="D213" i="70"/>
  <c r="D212" i="70"/>
  <c r="D211" i="70"/>
  <c r="D210" i="70"/>
  <c r="D209" i="70"/>
  <c r="D208" i="70"/>
  <c r="D207" i="70"/>
  <c r="D206" i="70"/>
  <c r="D205" i="70"/>
  <c r="D204" i="70"/>
  <c r="D203" i="70"/>
  <c r="D202" i="70"/>
  <c r="D201" i="70"/>
  <c r="D200" i="70"/>
  <c r="D199" i="70"/>
  <c r="D198" i="70"/>
  <c r="D197" i="70"/>
  <c r="D196" i="70"/>
  <c r="D195" i="70"/>
  <c r="D194" i="70"/>
  <c r="D193" i="70"/>
  <c r="D192" i="70"/>
  <c r="D191" i="70"/>
  <c r="D190" i="70"/>
  <c r="D189" i="70"/>
  <c r="D188" i="70"/>
  <c r="D187" i="70"/>
  <c r="D186" i="70"/>
  <c r="D185" i="70"/>
  <c r="D184" i="70"/>
  <c r="D183" i="70"/>
  <c r="D182" i="70"/>
  <c r="D181" i="70"/>
  <c r="D180" i="70"/>
  <c r="D179" i="70"/>
  <c r="D178" i="70"/>
  <c r="D177" i="70"/>
  <c r="D176" i="70"/>
  <c r="D175" i="70"/>
  <c r="D174" i="70"/>
  <c r="D173" i="70"/>
  <c r="D172" i="70"/>
  <c r="D171" i="70"/>
  <c r="D170" i="70"/>
  <c r="D169" i="70"/>
  <c r="D168" i="70"/>
  <c r="D167" i="70"/>
  <c r="D166" i="70"/>
  <c r="D165" i="70"/>
  <c r="D164" i="70"/>
  <c r="D163" i="70"/>
  <c r="D162" i="70"/>
  <c r="D161" i="70"/>
  <c r="D160" i="70"/>
  <c r="D159" i="70"/>
  <c r="D158" i="70"/>
  <c r="D157" i="70"/>
  <c r="D156" i="70"/>
  <c r="D155" i="70"/>
  <c r="D154" i="70"/>
  <c r="D153" i="70"/>
  <c r="D152" i="70"/>
  <c r="D151" i="70"/>
  <c r="D150" i="70"/>
  <c r="D149" i="70"/>
  <c r="D148" i="70"/>
  <c r="D147" i="70"/>
  <c r="D146" i="70"/>
  <c r="D145" i="70"/>
  <c r="D144" i="70"/>
  <c r="D143" i="70"/>
  <c r="D142" i="70"/>
  <c r="D141" i="70"/>
  <c r="D140" i="70"/>
  <c r="D139" i="70"/>
  <c r="D138" i="70"/>
  <c r="D137" i="70"/>
  <c r="D136" i="70"/>
  <c r="D135" i="70"/>
  <c r="D134" i="70"/>
  <c r="D133" i="70"/>
  <c r="D132" i="70"/>
  <c r="D131" i="70"/>
  <c r="D130" i="70"/>
  <c r="D129" i="70"/>
  <c r="D128" i="70"/>
  <c r="D127" i="70"/>
  <c r="D126" i="70"/>
  <c r="D125" i="70"/>
  <c r="D124" i="70"/>
  <c r="D123" i="70"/>
  <c r="D122" i="70"/>
  <c r="D121" i="70"/>
  <c r="D120" i="70"/>
  <c r="D119" i="70"/>
  <c r="D118" i="70"/>
  <c r="D117" i="70"/>
  <c r="D116" i="70"/>
  <c r="D115" i="70"/>
  <c r="D114" i="70"/>
  <c r="D113" i="70"/>
  <c r="D112" i="70"/>
  <c r="D111" i="70"/>
  <c r="D110" i="70"/>
  <c r="D109" i="70"/>
  <c r="D108" i="70"/>
  <c r="D107" i="70"/>
  <c r="D106" i="70"/>
  <c r="D105" i="70"/>
  <c r="D104" i="70"/>
  <c r="D103" i="70"/>
  <c r="D102" i="70"/>
  <c r="D101" i="70"/>
  <c r="D100" i="70"/>
  <c r="D99" i="70"/>
  <c r="D98" i="70"/>
  <c r="D97" i="70"/>
  <c r="D96" i="70"/>
  <c r="D95" i="70"/>
  <c r="D94" i="70"/>
  <c r="D93" i="70"/>
  <c r="D92" i="70"/>
  <c r="D91" i="70"/>
  <c r="D90" i="70"/>
  <c r="D89" i="70"/>
  <c r="D88" i="70"/>
  <c r="D87" i="70"/>
  <c r="D86" i="70"/>
  <c r="D85" i="70"/>
  <c r="D84" i="70"/>
  <c r="D83" i="70"/>
  <c r="D82" i="70"/>
  <c r="D81" i="70"/>
  <c r="D80" i="70"/>
  <c r="D79" i="70"/>
  <c r="D78" i="70"/>
  <c r="D77" i="70"/>
  <c r="D76" i="70"/>
  <c r="D75" i="70"/>
  <c r="D74" i="70"/>
  <c r="D73" i="70"/>
  <c r="D72" i="70"/>
  <c r="D71" i="70"/>
  <c r="D70" i="70"/>
  <c r="D69" i="70"/>
  <c r="D68" i="70"/>
  <c r="D67" i="70"/>
  <c r="D66" i="70"/>
  <c r="D65" i="70"/>
  <c r="D64" i="70"/>
  <c r="D63" i="70"/>
  <c r="D62" i="70"/>
  <c r="D61" i="70"/>
  <c r="D60" i="70"/>
  <c r="D59" i="70"/>
  <c r="D58" i="70"/>
  <c r="D57" i="70"/>
  <c r="D56" i="70"/>
  <c r="D55" i="70"/>
  <c r="D54" i="70"/>
  <c r="D53" i="70"/>
  <c r="D52" i="70"/>
  <c r="D51" i="70"/>
  <c r="D50" i="70"/>
  <c r="D49" i="70"/>
  <c r="D48" i="70"/>
  <c r="D47" i="70"/>
  <c r="D46" i="70"/>
  <c r="D45" i="70"/>
  <c r="D44" i="70"/>
  <c r="D43" i="70"/>
  <c r="D42" i="70"/>
  <c r="D41" i="70"/>
  <c r="D40" i="70"/>
  <c r="D39" i="70"/>
  <c r="D38" i="70"/>
  <c r="D37" i="70"/>
  <c r="D36" i="70"/>
  <c r="D35" i="70"/>
  <c r="D34" i="70"/>
  <c r="D33" i="70"/>
  <c r="D32" i="70"/>
  <c r="D31" i="70"/>
  <c r="D30" i="70"/>
  <c r="D29" i="70"/>
  <c r="D28" i="70"/>
  <c r="D27" i="70"/>
  <c r="D26" i="70"/>
  <c r="D25" i="70"/>
  <c r="D24" i="70"/>
  <c r="D23" i="70"/>
  <c r="D22" i="70"/>
  <c r="D21" i="70"/>
  <c r="D20" i="70"/>
  <c r="D19" i="70"/>
  <c r="D18" i="70"/>
  <c r="D17" i="70"/>
  <c r="D16" i="70"/>
  <c r="D15" i="70"/>
  <c r="D14" i="70"/>
  <c r="D13" i="70"/>
  <c r="D12" i="70"/>
  <c r="D11" i="70"/>
  <c r="D10" i="70"/>
  <c r="D9" i="70"/>
  <c r="D8" i="70"/>
  <c r="D7" i="70"/>
  <c r="D6" i="70"/>
  <c r="C21" i="18" l="1"/>
  <c r="J2" i="18"/>
  <c r="C84" i="33"/>
  <c r="J65" i="33"/>
  <c r="C65" i="33"/>
  <c r="C43" i="33"/>
  <c r="J22" i="33"/>
  <c r="J2" i="33"/>
  <c r="C2" i="33"/>
  <c r="B5" i="25" l="1"/>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C7" i="24" l="1"/>
  <c r="C8" i="24"/>
  <c r="C9" i="24"/>
  <c r="C10" i="24"/>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6" i="24"/>
  <c r="A6" i="23"/>
  <c r="A7" i="23"/>
  <c r="A8" i="23"/>
  <c r="A9" i="23"/>
  <c r="A10" i="23"/>
  <c r="A11" i="23"/>
  <c r="A12" i="23"/>
  <c r="A13" i="23"/>
  <c r="A14" i="23"/>
  <c r="A15" i="23"/>
  <c r="A16" i="23"/>
  <c r="A17" i="23"/>
  <c r="A18" i="23"/>
  <c r="A19" i="23"/>
  <c r="A20" i="23"/>
  <c r="A21" i="23"/>
  <c r="A22" i="23"/>
  <c r="A23" i="23"/>
  <c r="A24" i="23"/>
  <c r="A25" i="23"/>
  <c r="A26" i="23"/>
  <c r="A27" i="23"/>
  <c r="A28" i="23"/>
  <c r="A29" i="23"/>
  <c r="A30" i="23"/>
  <c r="A31" i="23"/>
  <c r="A32" i="23"/>
  <c r="A33" i="23"/>
  <c r="A34" i="23"/>
  <c r="A35" i="23"/>
  <c r="A36" i="23"/>
  <c r="A37" i="23"/>
  <c r="A38" i="23"/>
  <c r="A39" i="23"/>
  <c r="A40" i="23"/>
  <c r="A41" i="23"/>
  <c r="A42" i="23"/>
  <c r="A43" i="23"/>
  <c r="A44" i="23"/>
  <c r="A45" i="23"/>
  <c r="A46" i="23"/>
  <c r="A47" i="23"/>
  <c r="A48" i="23"/>
  <c r="A49" i="23"/>
  <c r="A50" i="23"/>
  <c r="A51" i="23"/>
  <c r="A52" i="23"/>
  <c r="A53" i="23"/>
  <c r="A54" i="23"/>
  <c r="A55" i="23"/>
  <c r="A56" i="23"/>
  <c r="A57" i="23"/>
  <c r="A58" i="23"/>
  <c r="A59" i="23"/>
  <c r="A60" i="23"/>
  <c r="A61" i="23"/>
  <c r="A62" i="23"/>
  <c r="A63" i="23"/>
  <c r="A64" i="23"/>
  <c r="A65" i="23"/>
  <c r="A66" i="23"/>
  <c r="A67" i="23"/>
  <c r="A68" i="23"/>
  <c r="A69" i="23"/>
  <c r="A70" i="23"/>
  <c r="A71" i="23"/>
  <c r="A72" i="23"/>
  <c r="A73" i="23"/>
  <c r="A74" i="23"/>
  <c r="A75" i="23"/>
  <c r="A76" i="23"/>
  <c r="A77" i="23"/>
  <c r="A5" i="23"/>
  <c r="K16" i="23" l="1"/>
  <c r="J16" i="23"/>
  <c r="I16" i="23"/>
  <c r="H16" i="23"/>
  <c r="G16" i="23"/>
  <c r="F16" i="23"/>
  <c r="K15" i="23"/>
  <c r="J15" i="23"/>
  <c r="I15" i="23"/>
  <c r="H15" i="23"/>
  <c r="G15" i="23"/>
  <c r="F15" i="23"/>
  <c r="K14" i="23"/>
  <c r="J14" i="23"/>
  <c r="I14" i="23"/>
  <c r="H14" i="23"/>
  <c r="G14" i="23"/>
  <c r="F14" i="23"/>
  <c r="K13" i="23"/>
  <c r="J13" i="23"/>
  <c r="I13" i="23"/>
  <c r="H13" i="23"/>
  <c r="G13" i="23"/>
  <c r="F13" i="23"/>
  <c r="K12" i="23"/>
  <c r="J12" i="23"/>
  <c r="I12" i="23"/>
  <c r="H12" i="23"/>
  <c r="G12" i="23"/>
  <c r="F12" i="23"/>
  <c r="K11" i="23"/>
  <c r="J11" i="23"/>
  <c r="I11" i="23"/>
  <c r="H11" i="23"/>
  <c r="G11" i="23"/>
  <c r="F11" i="23"/>
  <c r="K10" i="23"/>
  <c r="J10" i="23"/>
  <c r="I10" i="23"/>
  <c r="H10" i="23"/>
  <c r="G10" i="23"/>
  <c r="F10" i="23"/>
  <c r="K9" i="23"/>
  <c r="J9" i="23"/>
  <c r="I9" i="23"/>
  <c r="H9" i="23"/>
  <c r="G9" i="23"/>
  <c r="F9" i="23"/>
  <c r="K8" i="23"/>
  <c r="J8" i="23"/>
  <c r="I8" i="23"/>
  <c r="H8" i="23"/>
  <c r="G8" i="23"/>
  <c r="F8" i="23"/>
  <c r="K7" i="23"/>
  <c r="J7" i="23"/>
  <c r="I7" i="23"/>
  <c r="H7" i="23"/>
  <c r="G7" i="23"/>
  <c r="F7" i="23"/>
  <c r="K6" i="23"/>
  <c r="J6" i="23"/>
  <c r="I6" i="23"/>
  <c r="H6" i="23"/>
  <c r="G6" i="23"/>
  <c r="F6" i="23"/>
  <c r="K5" i="23"/>
  <c r="J5" i="23"/>
  <c r="I5" i="23"/>
  <c r="H5" i="23"/>
  <c r="G5" i="23"/>
  <c r="F5" i="23"/>
</calcChain>
</file>

<file path=xl/sharedStrings.xml><?xml version="1.0" encoding="utf-8"?>
<sst xmlns="http://schemas.openxmlformats.org/spreadsheetml/2006/main" count="1148" uniqueCount="564">
  <si>
    <t>Imports of goods and services</t>
  </si>
  <si>
    <t>Exports of goods and services</t>
  </si>
  <si>
    <t>Izvor: Eurostat</t>
  </si>
  <si>
    <t>Neto izvoz roba i usluga</t>
  </si>
  <si>
    <t>Uvoz roba i usluga</t>
  </si>
  <si>
    <t>Izvoz roba i usluga</t>
  </si>
  <si>
    <t>Promjena zaliha</t>
  </si>
  <si>
    <t>Bruto investicije u fiksni kapital</t>
  </si>
  <si>
    <t>Potrošnja kućanstava</t>
  </si>
  <si>
    <t>Potrošnja države</t>
  </si>
  <si>
    <t>Finalna potrošnja</t>
  </si>
  <si>
    <t>Euroarea</t>
  </si>
  <si>
    <t>Europodručje</t>
  </si>
  <si>
    <t>Final consumption</t>
  </si>
  <si>
    <t>Gross fixed capital investments</t>
  </si>
  <si>
    <t>Net trade in goods and services</t>
  </si>
  <si>
    <t>Q1</t>
  </si>
  <si>
    <t>Q2</t>
  </si>
  <si>
    <t>Q3</t>
  </si>
  <si>
    <t>Q4</t>
  </si>
  <si>
    <t>Government consumption</t>
  </si>
  <si>
    <t>Households consumption</t>
  </si>
  <si>
    <t>Source: Eurostat</t>
  </si>
  <si>
    <t xml:space="preserve">     2019</t>
  </si>
  <si>
    <t xml:space="preserve">     2022</t>
  </si>
  <si>
    <t xml:space="preserve">     2021</t>
  </si>
  <si>
    <t xml:space="preserve">     2020</t>
  </si>
  <si>
    <t xml:space="preserve">     2017</t>
  </si>
  <si>
    <t xml:space="preserve">     2018</t>
  </si>
  <si>
    <t xml:space="preserve">       2017.   </t>
  </si>
  <si>
    <t xml:space="preserve">     2019.</t>
  </si>
  <si>
    <t xml:space="preserve">      2020.</t>
  </si>
  <si>
    <t xml:space="preserve">     2021.</t>
  </si>
  <si>
    <t xml:space="preserve">     2022.</t>
  </si>
  <si>
    <t xml:space="preserve">      2018.   </t>
  </si>
  <si>
    <t>Hrvatska - HIPC ukupno</t>
  </si>
  <si>
    <t>Hrvatska - HIPC bez energije, hrane, alkohola i duhana</t>
  </si>
  <si>
    <t>Europodručje - HIPC ukupno</t>
  </si>
  <si>
    <t>Europodručje - HIPC bez energije, hrane, alkohola i duhana</t>
  </si>
  <si>
    <t>Croatia - Total HICP</t>
  </si>
  <si>
    <t>Croatia - HICP excluding energy, food, alcohol and tobacco</t>
  </si>
  <si>
    <t>Euro area - Total HICP</t>
  </si>
  <si>
    <t>Euro area - HICP excluding energy, food, alcohol and tobacco</t>
  </si>
  <si>
    <t>2017.</t>
  </si>
  <si>
    <t>2018.</t>
  </si>
  <si>
    <t>2019.</t>
  </si>
  <si>
    <t>2020.</t>
  </si>
  <si>
    <t>2021.</t>
  </si>
  <si>
    <t>2022.</t>
  </si>
  <si>
    <t>2023.</t>
  </si>
  <si>
    <t>God. st. promjene BDP-a (desno)</t>
  </si>
  <si>
    <t>GDP yoy change (rhs)</t>
  </si>
  <si>
    <t xml:space="preserve">Doprinosi godišnjoj stopi promjene BDP-a </t>
  </si>
  <si>
    <t>Contributions to GDP annual change</t>
  </si>
  <si>
    <t>Inventories</t>
  </si>
  <si>
    <t>Tromj. st. promj. BDP-a (desno)</t>
  </si>
  <si>
    <t>GDP qoq change (rhs)</t>
  </si>
  <si>
    <t>ESI (industrija)</t>
  </si>
  <si>
    <t>ESI (usluge)</t>
  </si>
  <si>
    <t>ESI (potrošači)</t>
  </si>
  <si>
    <t>Euro area</t>
  </si>
  <si>
    <t>ESI (industry)</t>
  </si>
  <si>
    <t>ESI (services)</t>
  </si>
  <si>
    <t>ESI (consumers)</t>
  </si>
  <si>
    <t>ESI (Njemačka)</t>
  </si>
  <si>
    <t>ESI (Italija)</t>
  </si>
  <si>
    <t>ESI (Austrija)</t>
  </si>
  <si>
    <t>ESI (Slovenija)</t>
  </si>
  <si>
    <t>ESI (Germany)</t>
  </si>
  <si>
    <t>ESI (Italy)</t>
  </si>
  <si>
    <t>ESI (Austria)</t>
  </si>
  <si>
    <t>ESI (Slovenia)</t>
  </si>
  <si>
    <t>PMI (kompozitni indeks)</t>
  </si>
  <si>
    <t>PMI (uslužni sektor)</t>
  </si>
  <si>
    <t>PMI (prerađivački sektor)</t>
  </si>
  <si>
    <t>PMI (composite index)</t>
  </si>
  <si>
    <t>PMI (services sector)</t>
  </si>
  <si>
    <t>PMI (manufacturing sector)</t>
  </si>
  <si>
    <t xml:space="preserve">Napomena: Vrijednost indeksa iznad 50 označava ekspanziju, a vrijednost ispod 50 označava kontrakciju gospodarske aktivnosti.  </t>
  </si>
  <si>
    <t>Izvor: S&amp;P Global</t>
  </si>
  <si>
    <t>Note: PMI readings above 50 indicate expansion, while readings below 50 indicate contraction of economic activity.</t>
  </si>
  <si>
    <t>Source: S&amp;P Global</t>
  </si>
  <si>
    <t>HIPC</t>
  </si>
  <si>
    <t>HIPC bez energije, hrane, alkohola i duhana</t>
  </si>
  <si>
    <t>Indeks rasprostranjenosti inflacije - desno</t>
  </si>
  <si>
    <t>HICP</t>
  </si>
  <si>
    <t>HICP excluding energy, food, alcohol and tobacco</t>
  </si>
  <si>
    <t>Inflation diffusion index - RHS</t>
  </si>
  <si>
    <t xml:space="preserve">Napomena: Tromjesečna stopa promjene izračunata je iz tromjesečnoga pomičnog prosjeka sezonski prilagođenih harmoniziranih indeksa potrošačkih cijena. Indeks rasprostranjenosti inflacije pokazuje udio broja proizvoda čije su cijene rasle u određenom mjesecu u ukupnom broju proizvoda. Zasniva se na sezonski prilagođenim mjesečnim stopama promjene, a prikazan je šestomjesečni pomični prosjek.  </t>
  </si>
  <si>
    <t>Note: The three-month rate of change is calculated from the three-month moving average of seasonally adjusted harmonized consumer price indices. The inflation diffusion index shows the share of the number of products whose prices increased in a given month in the total number of products. It is based on seasonally adjusted monthly rates of change, and a six-month moving average is shown.</t>
  </si>
  <si>
    <t>Inflacijska očekivanja potrošača</t>
  </si>
  <si>
    <t>Inflacijska očekivanja poduzeća - industrija</t>
  </si>
  <si>
    <t>Inflacijska očekivanja poduzeća -  usluge</t>
  </si>
  <si>
    <t>Consumer inflation expectations</t>
  </si>
  <si>
    <t>Businesses inflation expectations - industry</t>
  </si>
  <si>
    <t>Businesses inflation expectations - services</t>
  </si>
  <si>
    <t>Napomena: Očekivanja potrošača odnose se na razdoblje od dvanaest mjeseci unaprijed, a poduzeća na tri mjeseca unaprijed.</t>
  </si>
  <si>
    <t>Izvor: Ipsos</t>
  </si>
  <si>
    <t>Note: Consumer inflation expectations refer to twelve months ahead, while businesses refer to three months ahead.</t>
  </si>
  <si>
    <t>Source: Ipsos</t>
  </si>
  <si>
    <t>Brent (u EUR - barel)</t>
  </si>
  <si>
    <t>HWWI indeks cijena hrane (u EUR) - desno</t>
  </si>
  <si>
    <t>HWWI indeks cijena industrijskih sirovina (u EUR) - desno</t>
  </si>
  <si>
    <t>Brent crude oil (EUR/barrel)</t>
  </si>
  <si>
    <t>HWWI food price index (EUR) - RHS</t>
  </si>
  <si>
    <t>HWWI industrial commodities prices index (EUR) - RHS</t>
  </si>
  <si>
    <t>Napomena: HWWI indeks cijena hrane obuhvaća cijene žitarica, uljarica i ulja te tropskih pića i šećera. HWWI indeks cijena industrijskih sirovina obuhvaća cijene poljoprivrednih sirovina, obojenih metala te željezne rude i otpada.</t>
  </si>
  <si>
    <t>Izvori: Bloomberg; HWWI; izračun HNB-a</t>
  </si>
  <si>
    <t>Note: HWWI food price index includes the prices of cereals, oilseeds and oils, as well as tropical drinks and sugar. HWWI price index of industrial commodities includes the prices of agricultural commodities, non-ferrous metals, and iron ore and scrap.</t>
  </si>
  <si>
    <t>I</t>
  </si>
  <si>
    <t>II</t>
  </si>
  <si>
    <t>III</t>
  </si>
  <si>
    <t>IV</t>
  </si>
  <si>
    <t>V</t>
  </si>
  <si>
    <t>VI</t>
  </si>
  <si>
    <t>VII</t>
  </si>
  <si>
    <t>VIII</t>
  </si>
  <si>
    <t>IX</t>
  </si>
  <si>
    <t>X</t>
  </si>
  <si>
    <t>XI</t>
  </si>
  <si>
    <t>XII</t>
  </si>
  <si>
    <t>Izvor: HZMO</t>
  </si>
  <si>
    <t>Administrativna st. nezaposlenosti</t>
  </si>
  <si>
    <t>Prilagođena st. nezaposlenosti</t>
  </si>
  <si>
    <t>Anketna st. nezaposlenosti</t>
  </si>
  <si>
    <t>Stopa slob. radnih mjesta, desno</t>
  </si>
  <si>
    <t>Administrative unemployment rate</t>
  </si>
  <si>
    <t>Adjusted unemployment rate</t>
  </si>
  <si>
    <t>Survey unemployment rate</t>
  </si>
  <si>
    <t>Vacancy rate, right</t>
  </si>
  <si>
    <t>2010.</t>
  </si>
  <si>
    <t>2011.</t>
  </si>
  <si>
    <t>2012.</t>
  </si>
  <si>
    <t>2013.</t>
  </si>
  <si>
    <t>2014.</t>
  </si>
  <si>
    <t>2015.</t>
  </si>
  <si>
    <t>2016.</t>
  </si>
  <si>
    <t>Nominal gross salary - right</t>
  </si>
  <si>
    <t>Real gross salary - right</t>
  </si>
  <si>
    <t>2016. = 100</t>
  </si>
  <si>
    <t>Change in nominal gross salary</t>
  </si>
  <si>
    <t>Change in real gross salary</t>
  </si>
  <si>
    <t>Nominalna bruto plaća - desno</t>
  </si>
  <si>
    <t>Realna bruto plaća - desno</t>
  </si>
  <si>
    <t xml:space="preserve">Promjena nominalne bruto plaće </t>
  </si>
  <si>
    <t xml:space="preserve">Promjena realne bruto plaće </t>
  </si>
  <si>
    <t xml:space="preserve">2015.  </t>
  </si>
  <si>
    <t xml:space="preserve">2016.  </t>
  </si>
  <si>
    <t xml:space="preserve">2017.  </t>
  </si>
  <si>
    <t xml:space="preserve">2018.  </t>
  </si>
  <si>
    <t xml:space="preserve">2019.  </t>
  </si>
  <si>
    <t xml:space="preserve">2020.  </t>
  </si>
  <si>
    <t xml:space="preserve">2021.  </t>
  </si>
  <si>
    <t xml:space="preserve">2022.  </t>
  </si>
  <si>
    <t>Izvor: HNB</t>
  </si>
  <si>
    <t>doprinosi</t>
  </si>
  <si>
    <t>contributions</t>
  </si>
  <si>
    <t>Krediti nefinancijskim poduzećima</t>
  </si>
  <si>
    <t>Loans to non-financial corporates</t>
  </si>
  <si>
    <t>Krediti stanovništvu</t>
  </si>
  <si>
    <t>Loans to households</t>
  </si>
  <si>
    <t>Krediti ostalim nebankovnim financijskim institucijama</t>
  </si>
  <si>
    <t>Loans to other financial institutions</t>
  </si>
  <si>
    <t>Godišnja stopa promjene kredita domaćim sektorima (isklj. državu)</t>
  </si>
  <si>
    <t>Annual rate of change of loans to the domestic sectors (excel. general government)</t>
  </si>
  <si>
    <t>Source: CNB</t>
  </si>
  <si>
    <t>Placements to the general government (balance)</t>
  </si>
  <si>
    <t>Year-on-year rate of change – right</t>
  </si>
  <si>
    <t>Krediti općoj državi (stanje) - lijevo</t>
  </si>
  <si>
    <t>Godišnja stopa promjene - desno</t>
  </si>
  <si>
    <t>2008</t>
  </si>
  <si>
    <t>2008.</t>
  </si>
  <si>
    <t>2009</t>
  </si>
  <si>
    <t>2009.</t>
  </si>
  <si>
    <t>2010</t>
  </si>
  <si>
    <t>2011</t>
  </si>
  <si>
    <t>2012</t>
  </si>
  <si>
    <t>2013</t>
  </si>
  <si>
    <t>2014</t>
  </si>
  <si>
    <t>2015</t>
  </si>
  <si>
    <t>2016</t>
  </si>
  <si>
    <t>2017</t>
  </si>
  <si>
    <t>2018</t>
  </si>
  <si>
    <t>2019</t>
  </si>
  <si>
    <t>2020</t>
  </si>
  <si>
    <t>2021</t>
  </si>
  <si>
    <t>2022</t>
  </si>
  <si>
    <t>2023</t>
  </si>
  <si>
    <t>Depoziti nefinancijskih poduzeća</t>
  </si>
  <si>
    <t>Deposits of non-financial corporates</t>
  </si>
  <si>
    <t>Depoziti stanovništva</t>
  </si>
  <si>
    <t>Deposits of households</t>
  </si>
  <si>
    <t>Depoziti ostalih financijskih institucija</t>
  </si>
  <si>
    <t>Deposits of other financial institutions</t>
  </si>
  <si>
    <t>Godišnja stopa promjene depozita domaćim sektorima (isklj. državu)</t>
  </si>
  <si>
    <t>Annual rate of change of deposits of the domestic sectors (excl. general government)</t>
  </si>
  <si>
    <t>Liquidity surplus</t>
  </si>
  <si>
    <t>Višak likvidnosti</t>
  </si>
  <si>
    <t>2007.</t>
  </si>
  <si>
    <t>Izvori: Eurostat; izračun HNB-a</t>
  </si>
  <si>
    <t>Siječanj</t>
  </si>
  <si>
    <t>Veljača</t>
  </si>
  <si>
    <t>Ožujak</t>
  </si>
  <si>
    <t>Travanj</t>
  </si>
  <si>
    <t>Svibanj</t>
  </si>
  <si>
    <t>Lipanj</t>
  </si>
  <si>
    <t>Srpanj</t>
  </si>
  <si>
    <t>Kolovoz</t>
  </si>
  <si>
    <t>Rujan</t>
  </si>
  <si>
    <t>Listopad</t>
  </si>
  <si>
    <t>Studeni</t>
  </si>
  <si>
    <t>Prosinac</t>
  </si>
  <si>
    <t>Unutarnji dug opće države - lijevo</t>
  </si>
  <si>
    <t>Inozemni dug opće države - lijevo</t>
  </si>
  <si>
    <t>Ukupno</t>
  </si>
  <si>
    <t>BDP ESA 2010</t>
  </si>
  <si>
    <t>Dug opće države - desno</t>
  </si>
  <si>
    <t>Podaci za graf</t>
  </si>
  <si>
    <t>Unesen BDP 2018.Q4</t>
  </si>
  <si>
    <t>Unesen preliminarni dug za I.2019.</t>
  </si>
  <si>
    <t>Unesen dug za I.2019.</t>
  </si>
  <si>
    <t>29.5.2019.</t>
  </si>
  <si>
    <t>Unesen dug za II.2019.</t>
  </si>
  <si>
    <t>GEO/TIME</t>
  </si>
  <si>
    <t>2013Q1</t>
  </si>
  <si>
    <t>2013Q2</t>
  </si>
  <si>
    <t>2013Q3</t>
  </si>
  <si>
    <t>2013Q4</t>
  </si>
  <si>
    <t>2014Q1</t>
  </si>
  <si>
    <t>2014Q2</t>
  </si>
  <si>
    <t>2014Q3</t>
  </si>
  <si>
    <t>2014Q4</t>
  </si>
  <si>
    <t>2015Q1</t>
  </si>
  <si>
    <t>2015Q2</t>
  </si>
  <si>
    <t>2015Q3</t>
  </si>
  <si>
    <t>2015Q4</t>
  </si>
  <si>
    <t>2016Q1</t>
  </si>
  <si>
    <t>2016Q2</t>
  </si>
  <si>
    <t>2016Q3</t>
  </si>
  <si>
    <t>2018Q2</t>
  </si>
  <si>
    <t>2018Q3</t>
  </si>
  <si>
    <t>2018Q4</t>
  </si>
  <si>
    <t>2019Q1</t>
  </si>
  <si>
    <t>2019Q2</t>
  </si>
  <si>
    <t>Croatia</t>
  </si>
  <si>
    <t>Izvor: HNB, Eurostat</t>
  </si>
  <si>
    <t>Napomena: Za izračun relativnog pokazatelja korišten je nominalni BDP za posljednja četiri dostupna tromjesečja. PSR označava Pakt o stabilnosti i rastu.</t>
  </si>
  <si>
    <t>General government debt - rhs</t>
  </si>
  <si>
    <t>GGD held by domestic investors - lhs</t>
  </si>
  <si>
    <t>GGD held by foreign investors - lhs</t>
  </si>
  <si>
    <t>Note: The sum of GDP for last 4 available quarters was used for calculating relative debt. SGP denotes Stability and Growth Pact</t>
  </si>
  <si>
    <t>Source: HNB, Eurostat</t>
  </si>
  <si>
    <t>January</t>
  </si>
  <si>
    <t>February</t>
  </si>
  <si>
    <t>March</t>
  </si>
  <si>
    <t>April</t>
  </si>
  <si>
    <t>May</t>
  </si>
  <si>
    <t>June</t>
  </si>
  <si>
    <t>July</t>
  </si>
  <si>
    <t>August</t>
  </si>
  <si>
    <t>September</t>
  </si>
  <si>
    <t>October</t>
  </si>
  <si>
    <t>November</t>
  </si>
  <si>
    <t>December</t>
  </si>
  <si>
    <t>Napomena: Izračunato na osnovi Bennet indeksa prema kojemu se ukupni doprinos dijeli na učinak kamatne stope i učinak pondera.</t>
  </si>
  <si>
    <t>Napomena: Tromjesečni ponderirani pomični prosjeci.</t>
  </si>
  <si>
    <t>Trezorski zapisi (364 dana, u EUR)</t>
  </si>
  <si>
    <t>T-bills (364 days, in EUR)</t>
  </si>
  <si>
    <t>1 y</t>
  </si>
  <si>
    <t>2 y</t>
  </si>
  <si>
    <t>3 y</t>
  </si>
  <si>
    <t>4 y</t>
  </si>
  <si>
    <t>5 y</t>
  </si>
  <si>
    <t>6 y</t>
  </si>
  <si>
    <t>7 y</t>
  </si>
  <si>
    <t xml:space="preserve">8 y </t>
  </si>
  <si>
    <t>9 y</t>
  </si>
  <si>
    <t>10 y</t>
  </si>
  <si>
    <t xml:space="preserve">11 y </t>
  </si>
  <si>
    <t xml:space="preserve">12 y </t>
  </si>
  <si>
    <t xml:space="preserve">13 y </t>
  </si>
  <si>
    <t xml:space="preserve">14 y </t>
  </si>
  <si>
    <t xml:space="preserve">15 y </t>
  </si>
  <si>
    <t xml:space="preserve">16 y </t>
  </si>
  <si>
    <t xml:space="preserve">17 y </t>
  </si>
  <si>
    <t xml:space="preserve">18 y </t>
  </si>
  <si>
    <t>1 g.</t>
  </si>
  <si>
    <t>2 g.</t>
  </si>
  <si>
    <t>3 g.</t>
  </si>
  <si>
    <t>4 g.</t>
  </si>
  <si>
    <t>5 g.</t>
  </si>
  <si>
    <t>6 g.</t>
  </si>
  <si>
    <t>7 g.</t>
  </si>
  <si>
    <t xml:space="preserve">8 g. </t>
  </si>
  <si>
    <t>9 g.</t>
  </si>
  <si>
    <t>10 g.</t>
  </si>
  <si>
    <t xml:space="preserve">11 g. </t>
  </si>
  <si>
    <t xml:space="preserve">12 g. </t>
  </si>
  <si>
    <t xml:space="preserve">13 g. </t>
  </si>
  <si>
    <t xml:space="preserve">14 g. </t>
  </si>
  <si>
    <t xml:space="preserve">15 g. </t>
  </si>
  <si>
    <t xml:space="preserve">16 g. </t>
  </si>
  <si>
    <t xml:space="preserve">17 g. </t>
  </si>
  <si>
    <t xml:space="preserve">18 g. </t>
  </si>
  <si>
    <t>Doprinos kamatne stope na kredite za obrtna sredstva</t>
  </si>
  <si>
    <t>Contribution of interest rate on working capital loans</t>
  </si>
  <si>
    <t>Doprinos kamatne stope na kredite za investicije i sindicirane kredite</t>
  </si>
  <si>
    <t>Contribution of interest rate on investment and syndicated loans</t>
  </si>
  <si>
    <t>Doprinos kamatne stope na faktoring</t>
  </si>
  <si>
    <t>Contribution of interest rate on factoring</t>
  </si>
  <si>
    <t>Doprinos kamatne stope na ostalo financiranje</t>
  </si>
  <si>
    <t>Contribution of interest rate on other financing</t>
  </si>
  <si>
    <t>Ukupni doprinos pondera</t>
  </si>
  <si>
    <t>Total weight contributions</t>
  </si>
  <si>
    <t>Promjena kamatne stope na prvi put ugovorene kredite poduzećima</t>
  </si>
  <si>
    <t>Change in interest rate on pure new corporate loans</t>
  </si>
  <si>
    <t>Note: Calculated by applying the Bennet index, according to which total contribution is divided into interest rate effect and weight effect.</t>
  </si>
  <si>
    <t>Krediti za obrtna sredstva</t>
  </si>
  <si>
    <t>Working capital loans</t>
  </si>
  <si>
    <t>Krediti za investicije i sindicirani krediti</t>
  </si>
  <si>
    <t>Investment and syndicated loans</t>
  </si>
  <si>
    <t>Faktoring</t>
  </si>
  <si>
    <t>Factoring</t>
  </si>
  <si>
    <t>Ostalo financiranje</t>
  </si>
  <si>
    <t>Other financing</t>
  </si>
  <si>
    <t>Note: Quarterly weighted moving averages</t>
  </si>
  <si>
    <t>Mikro</t>
  </si>
  <si>
    <t>Micro</t>
  </si>
  <si>
    <t>Malo</t>
  </si>
  <si>
    <t>Small</t>
  </si>
  <si>
    <t>Srednje</t>
  </si>
  <si>
    <t>Medium-sized</t>
  </si>
  <si>
    <t>Veliko</t>
  </si>
  <si>
    <t>Large</t>
  </si>
  <si>
    <t>Note: Quarterly weighted moving averages.</t>
  </si>
  <si>
    <t>Doprinos kamatne stope na stambene kredite</t>
  </si>
  <si>
    <t>Contribution of interest rate on housing loans</t>
  </si>
  <si>
    <t>Doprinos kamatne stope na gotovinske nenamjenske kredite</t>
  </si>
  <si>
    <t>Contribution of interest rate on general-purpose cash loans</t>
  </si>
  <si>
    <t>Total weight contribution</t>
  </si>
  <si>
    <t>Promjena kamatne stope na prvi put ugovorene kredite stanovništvu</t>
  </si>
  <si>
    <t>Change in interest rate on pure new loans to households</t>
  </si>
  <si>
    <t>Stambeni krediti</t>
  </si>
  <si>
    <t>Housing loans</t>
  </si>
  <si>
    <t>Gotovinski nenamjenski krediti</t>
  </si>
  <si>
    <t>General-purpose cash loans</t>
  </si>
  <si>
    <t>Kratkoročni depoziti stanovništva</t>
  </si>
  <si>
    <t>Short-term household time deposits</t>
  </si>
  <si>
    <t>Dugoročni depoziti stanovništva</t>
  </si>
  <si>
    <t>Long-term household time deposits</t>
  </si>
  <si>
    <t>Ukupni oročeni depoziti stanovništva</t>
  </si>
  <si>
    <t>Total household time deposits</t>
  </si>
  <si>
    <t>Kratkoročni depoziti poduzeća</t>
  </si>
  <si>
    <t>Short-term corporate time deposits</t>
  </si>
  <si>
    <t>Dugoročni depoziti poduzeća</t>
  </si>
  <si>
    <t>Long-term corporate time deposits</t>
  </si>
  <si>
    <t>Ukupni oročeni depoziti poduzeća</t>
  </si>
  <si>
    <t>Total corporate time deposits</t>
  </si>
  <si>
    <t>Izvor: DZS (sezonska prilagodba HNB-a)</t>
  </si>
  <si>
    <t>Industrija</t>
  </si>
  <si>
    <t>Građevina</t>
  </si>
  <si>
    <t>Trgovina na malo</t>
  </si>
  <si>
    <t xml:space="preserve">2016.   </t>
  </si>
  <si>
    <t xml:space="preserve"> </t>
  </si>
  <si>
    <t xml:space="preserve">  </t>
  </si>
  <si>
    <t xml:space="preserve">2017.   </t>
  </si>
  <si>
    <t xml:space="preserve">2018.   </t>
  </si>
  <si>
    <t xml:space="preserve">2019.   </t>
  </si>
  <si>
    <t>Građevinarstvo</t>
  </si>
  <si>
    <t xml:space="preserve">Industrija </t>
  </si>
  <si>
    <t xml:space="preserve">Trgovina </t>
  </si>
  <si>
    <t>Usluge</t>
  </si>
  <si>
    <t>Indeks pouzdanja potrošača</t>
  </si>
  <si>
    <t>Izvor: DZS</t>
  </si>
  <si>
    <t>Ukupno (trend-ciklus)</t>
  </si>
  <si>
    <t>Ukupno - Desezonirano</t>
  </si>
  <si>
    <t>Bez energenata - Desezonirano</t>
  </si>
  <si>
    <t>Ukupan izvoz (tromjesečna stopa promjene) - desno</t>
  </si>
  <si>
    <t>Total exports (trend-cycle)</t>
  </si>
  <si>
    <t>Total exports (quarterly rate of change) - right</t>
  </si>
  <si>
    <t>Source: CBS data seasonally adjusted by the CNB</t>
  </si>
  <si>
    <t>Ukupan uvoz (trend-ciklus)</t>
  </si>
  <si>
    <t>Uvoz bez energenata (trend-ciklus)</t>
  </si>
  <si>
    <t>Ukupan uvoz (tromjesečna stopa promjene) - desno</t>
  </si>
  <si>
    <t>Uvoz bez energenata (tromjesečna stopa promjene) - desno</t>
  </si>
  <si>
    <t>Total imports (trend-cycle)</t>
  </si>
  <si>
    <t>Imports excl. energy (trend-cycle)</t>
  </si>
  <si>
    <t>Total imports (quarterly rate of change) - right</t>
  </si>
  <si>
    <t>Imports excl. energy (quarterly rate of change) - right</t>
  </si>
  <si>
    <t xml:space="preserve">Ukupno </t>
  </si>
  <si>
    <t>Brodovi</t>
  </si>
  <si>
    <t>Energenti</t>
  </si>
  <si>
    <t>Kapitalni proizvodi</t>
  </si>
  <si>
    <t>Cestovna vozila</t>
  </si>
  <si>
    <t>Sirovine, osim prehrane i energenata</t>
  </si>
  <si>
    <t>Prehrana</t>
  </si>
  <si>
    <t>Ostalo</t>
  </si>
  <si>
    <t>Total</t>
  </si>
  <si>
    <t>Ships</t>
  </si>
  <si>
    <t>Energy</t>
  </si>
  <si>
    <t>Capital goods</t>
  </si>
  <si>
    <t>Road vehicles</t>
  </si>
  <si>
    <t>Raw materials excl. food and energy</t>
  </si>
  <si>
    <t>Food</t>
  </si>
  <si>
    <t>Other</t>
  </si>
  <si>
    <t>Source: CBS.</t>
  </si>
  <si>
    <t>Slika 1.1. Promjena realnog BDP-a europodručja</t>
  </si>
  <si>
    <t>Figure 1.1 Euro area real GDP growth</t>
  </si>
  <si>
    <t>Slika 1.2. Pokazatelji pouzdanja (ESI) za europodručje</t>
  </si>
  <si>
    <t>Figure 1.2 Economic sentiment indicators (ESI) for the euro area</t>
  </si>
  <si>
    <t>Slika 1.3. Pokazatelji pouzdanja (ESI) za odabrane zemlje</t>
  </si>
  <si>
    <t>Figure 1.3 Economic sentiment indicators for selected countries</t>
  </si>
  <si>
    <t>Figure 1.4 Purchasing Managers' Index (PMI) for the euro area</t>
  </si>
  <si>
    <t>Slika 1.4. Indeks menadžera nabave (PMI) za europodručje</t>
  </si>
  <si>
    <t>Figure 3.1 Goods exports (f.o.b.)</t>
  </si>
  <si>
    <t>Slika 3.1. Robni izvoz (FOB)</t>
  </si>
  <si>
    <t>Slika 3.2. Robni uvoz (CIF)</t>
  </si>
  <si>
    <t>Figure 3.2 Goods imports (c.i.f.)</t>
  </si>
  <si>
    <t>Slika 3.3. Saldo robne razmjene po skupinama proizvoda</t>
  </si>
  <si>
    <t>Figure 3.3 Trade in goods balance by product groups</t>
  </si>
  <si>
    <t>Slika 4.1. Zaposlenost, originalni podaci</t>
  </si>
  <si>
    <t>Slika 5.1. Pokazatelji tekućega kretanja inflacije</t>
  </si>
  <si>
    <t>Figure 5.1 Indicators of the current trend of inflation</t>
  </si>
  <si>
    <t>Slika 5.2. Kratkoročna inflacijska očekivanja potrošača i poduzeća</t>
  </si>
  <si>
    <t>Figure 5.2 Consumers and businesses short-term inflation expectations</t>
  </si>
  <si>
    <t>Slika 5.3. Cijene sirove nafte (Brent) i HWWI indeks cijena sirovina (bez energenata)</t>
  </si>
  <si>
    <t>Figure 5.3 Crude oil prices (Brent) and HWWI index of commodities prices (excluding energy)</t>
  </si>
  <si>
    <t>Slika 5.4. Inflacija u Hrvatskoj i europodručju</t>
  </si>
  <si>
    <t>Figure 5.4 Inflation in Croatia and euro area</t>
  </si>
  <si>
    <t>Slika 6.1. Prinosi na trezorske zapise Republike Hrvatske</t>
  </si>
  <si>
    <t xml:space="preserve">Figure 6.1 Yields on T-bills of the Republic of Croatia </t>
  </si>
  <si>
    <t>Slika 6.3. Doprinosi godišnjoj promjeni kamatne stope na prvi put ugovorene kredite poduzećima</t>
  </si>
  <si>
    <t>Figure 6.3 Contributions to the annual change in the interest
rate on pure new corporate loans</t>
  </si>
  <si>
    <t>Slika 6.4. Kamatne stope na prvi put ugovorene kredite poduzećima prema namjeni</t>
  </si>
  <si>
    <t>Figure 6.4 Interest rates on pure new corporate loans by
purpose</t>
  </si>
  <si>
    <t>Slika 6.5. Kamatne stope na prvi put ugovorene kredite prema veličini poduzeća</t>
  </si>
  <si>
    <t>Figure 6.5 Interest rates on pure new loans by corporate size</t>
  </si>
  <si>
    <t>Slika 6.6. Doprinosi godišnjoj promjeni kamatne stope na prvi put ugovorene kredite stanovništvu</t>
  </si>
  <si>
    <t>Figure 6.6 Contributions to the annual change in the interest
rate on pure new household loans</t>
  </si>
  <si>
    <t>Slika 6.7. Kamatne stope na prvi put ugovorene kredite stanovništvu prema namjeni</t>
  </si>
  <si>
    <t>Figure 6.7 Interest rates on pure new household loans by
purpose</t>
  </si>
  <si>
    <t>Slika 6.9. Kamatne stope na oročene depozite stanovništva</t>
  </si>
  <si>
    <t>Figure 6.9 Interest rates on household time deposits</t>
  </si>
  <si>
    <t>Slika 6.8. Kamatne stope na oročene depozite poduzeća</t>
  </si>
  <si>
    <t>Figure 6.8 Interest rates on corporate time deposits</t>
  </si>
  <si>
    <t>Slika 6.10. Doprinosi godišnjoj stopi promjene kredita domaćim sektorima (isklj. opću državu)</t>
  </si>
  <si>
    <t>Figure 6.10 Contributions to the annual change of loans to the domestic sector (excl. general government)</t>
  </si>
  <si>
    <t>Slika 6.11. Krediti monetarnih financijskih institucija općoj državi</t>
  </si>
  <si>
    <t>Figure 6.11 Loans of monetary financial institutions to the general government</t>
  </si>
  <si>
    <t>Slika 6.12. Doprinosi godišnjoj stopi promjene depozita domaćih sektora (isklj. opću državu)</t>
  </si>
  <si>
    <t>Figure 6.12 Contributions to the annual change of deposits of the domestic sector (excl. general government)</t>
  </si>
  <si>
    <t>Slika 6.13. Višak likvidnosti banaka</t>
  </si>
  <si>
    <t>Figure 6.13 Bank liquidity surplus</t>
  </si>
  <si>
    <t>Slika 7.1. Kumulativni saldo središnje države po Direktivi 2011-85-EU</t>
  </si>
  <si>
    <t>Figure 7.1 Cumulative Central Government balance (Directive 2011-85-EU)</t>
  </si>
  <si>
    <t>Slika 7.2. Dug opće države</t>
  </si>
  <si>
    <t>Figure 7.2 General government debt</t>
  </si>
  <si>
    <t>Slika 2.1. Visokofrekventni pokazatelji gospodarske aktivnosti, sezonski prilagođeni podaci</t>
  </si>
  <si>
    <t>Slika 2.2. Pokazatelji potrošačkog i poslovnog optimizma, standardizirane desezonirane vrijednosti</t>
  </si>
  <si>
    <t>Industry</t>
  </si>
  <si>
    <t>Construction</t>
  </si>
  <si>
    <t>Retail</t>
  </si>
  <si>
    <t>Figure 2.1 High frequency indicators of economic activity, seasonally adjusted data</t>
  </si>
  <si>
    <t>Figure 2.2 Business and consumer confidence indicators, standardized seasonally adjusted values</t>
  </si>
  <si>
    <t>Services</t>
  </si>
  <si>
    <t>Consumer confidence index</t>
  </si>
  <si>
    <t>Source: Ipsos (seasonally adjusted by the CNB)</t>
  </si>
  <si>
    <t>Izvor: Ipsos (sezonska prilagodba HNB-a)</t>
  </si>
  <si>
    <t>Source: CPII</t>
  </si>
  <si>
    <t>Sources: CBS, CES and CNB calculations (seasonally adjusted by the CNB)</t>
  </si>
  <si>
    <t>Izvori: DZS, HZZ, izračun HNB-a (sezonska prilagodba HNB-a)</t>
  </si>
  <si>
    <t xml:space="preserve">2023.  </t>
  </si>
  <si>
    <t>Figure 4.3 Average nominal and real gross salary, 
seasonally adjusted data</t>
  </si>
  <si>
    <t>Date</t>
  </si>
  <si>
    <t>Datum</t>
  </si>
  <si>
    <r>
      <t>Broj zaposlenih /</t>
    </r>
    <r>
      <rPr>
        <i/>
        <sz val="8"/>
        <color theme="1"/>
        <rFont val="Arial"/>
        <family val="2"/>
        <charset val="238"/>
      </rPr>
      <t xml:space="preserve"> Number of employees</t>
    </r>
  </si>
  <si>
    <t>Figure 4.1 Employment, original data</t>
  </si>
  <si>
    <t>Godine</t>
  </si>
  <si>
    <t>Years</t>
  </si>
  <si>
    <t>Dugoročni prosjek</t>
  </si>
  <si>
    <t>Long term average</t>
  </si>
  <si>
    <t>2007</t>
  </si>
  <si>
    <t>6a MONETARY INDICATORS</t>
  </si>
  <si>
    <t xml:space="preserve">   b MONETARY INDICATORS</t>
  </si>
  <si>
    <t>Sources: MF and CNB calculations.</t>
  </si>
  <si>
    <t>Izvori: MF i izračuni HNB-a</t>
  </si>
  <si>
    <t>7. PUBLIC FINANCE</t>
  </si>
  <si>
    <t>5. INFLATION</t>
  </si>
  <si>
    <t>4. LABOR MARKET</t>
  </si>
  <si>
    <t>3. EXTERNAL SECTOR</t>
  </si>
  <si>
    <t>2. REAL SECTOR</t>
  </si>
  <si>
    <t>1. EUROAREA</t>
  </si>
  <si>
    <t xml:space="preserve">Note: Index value above (below) 100 indicates higher (lower) than the long-term average. </t>
  </si>
  <si>
    <t xml:space="preserve">Note: Index value above (below) 50 indicates higher (lower) than the long-term average. </t>
  </si>
  <si>
    <t>Content</t>
  </si>
  <si>
    <t>This excel document is a supplement to the Bulletin of the Croatian National Bank and contains additional economic, financial and monetary indicators according to thematic areas of Information on economic, financial and monetary trends. On the sheets (1 - 7) there are graphical representations of the mentioned additional indicators, while the data on which the graphical representations are based are on the auxiliary worksheets (1.1. - 7.2.)</t>
  </si>
  <si>
    <t>Note: Index value above (below) 100 indicates higher (lower) than the long-term average.</t>
  </si>
  <si>
    <t>Sources: Bloomberg; HWWI; CNB calculations</t>
  </si>
  <si>
    <t>Sources: Eurostat; CNB calculations</t>
  </si>
  <si>
    <t>Kumulativ salda središnje države</t>
  </si>
  <si>
    <t>Izvor: MF</t>
  </si>
  <si>
    <t>Figure 7.1 Cumulative Central Government Balance (Directive 2011-85-EU)</t>
  </si>
  <si>
    <t>Figure 7.2 General Government Debt</t>
  </si>
  <si>
    <t>Referentna vrijednost prema PSR-u (60%) - desno</t>
  </si>
  <si>
    <t>Source: MF</t>
  </si>
  <si>
    <t>Reference value-SGP (60%) - rhs</t>
  </si>
  <si>
    <t>Source: CBS</t>
  </si>
  <si>
    <t xml:space="preserve">Izvor: DZS </t>
  </si>
  <si>
    <t xml:space="preserve">Source: CBS </t>
  </si>
  <si>
    <t>Napomena: Saldo proračuna odnosi se na mjesečne podatke za središnju državu, državnu upravu i podsektore socijalne sigurnosti koje prema zahtjevima Direktive Vijeća 2011/85/EU objavljuje Ministarstvo financija. Obuhvat jedinica usklađen je sa ESA 2010 metodologijom, ali su za izračun salda korištene različite računovodstvene metodologije. Za rujan 2023. nedostaju podaci jedne jedinice koji se računaju po nacionalnoj računovodstvenoj metodologiji koja se primjenjuje u sustavu proračuna – modificiranom računovodstvenom načelu nastanka događaja.</t>
  </si>
  <si>
    <t>Note: The budget balance refers to monthly data for the central government, state administration and social security sub-sectors published by the Ministry of Finance in accordance with the requirements of Council Directive 2011/85/EU. The scope of units is aligned with the ESA 2010 methodology, but different accounting methodologies were used to calculate the balance. For September 2023 data of one unit is missing, based on national accounting methodology applied in budget system - modified accrual principle.</t>
  </si>
  <si>
    <t>2024</t>
  </si>
  <si>
    <t>2024.</t>
  </si>
  <si>
    <t>seasonally adjusted data</t>
  </si>
  <si>
    <t>Figure 4.2 Unemployment rates and vacancies, 
seasonally adjusted data</t>
  </si>
  <si>
    <t>Figure 4.1 Employment, 
original data</t>
  </si>
  <si>
    <t>sezonski prilagođeni podaci</t>
  </si>
  <si>
    <t>Slika 4.2. Stope nezaposlenosti i slobodnih radnih mjesta,</t>
  </si>
  <si>
    <t>Figure 4.2 Unemployment rates and vacancies,</t>
  </si>
  <si>
    <t>Slika 4.3. Prosječna nominalna i realna plaća,</t>
  </si>
  <si>
    <t>Figure 4.3 Average nominal and real gross salary,</t>
  </si>
  <si>
    <t>Sources: MF and CNB calculations</t>
  </si>
  <si>
    <t xml:space="preserve">Note: The dots show the achieved yields, while other values have been interpolated. </t>
  </si>
  <si>
    <t xml:space="preserve">Napomena: Točkama su označeni ostvareni prinosi, a ostale su vrijednosti interpolirane. </t>
  </si>
  <si>
    <t>Note: Monthly averages. The dots show the achieved yields, while other values have been interpolated.</t>
  </si>
  <si>
    <t xml:space="preserve">2023. </t>
  </si>
  <si>
    <t>Napomena: Prinosi na trezorske zapise do kraja 2022. odnose se na prinose na trezorske zapise u HRK, dok se od početka 2023. odnose na prinose na trezorske zapise u EUR. Vrijednosti za razdoblja kad nije bilo izdanja su interpolirane.</t>
  </si>
  <si>
    <t>Note: Yields on treasury bills refer to yields on treasury bills in HRK until the end of 2022, while from the beginning of 2023 they refer to yields on treasury bills in EUR. Values ​​for periods when there were no auctions are interpolated.</t>
  </si>
  <si>
    <t>Slika 6.2. Krivulja prinosa, obveznice Republike Hrvatske</t>
  </si>
  <si>
    <t>Figure 6.2  Bonds of the Republic of Croatia, Yield curve</t>
  </si>
  <si>
    <t>Note: The budget balance refers to monthly data for the central government, state administration and social security sub-sectors published by the Ministry of Finance in accordance with the requirements of Council Directive 2011/85/EU. The scope of units is aligned with the ESA 2010 methodology, but different accounting methodologies were used to calculate the balance. For September 2023 data of one unit is missing, based on national accounting methodology applied in budget system - modified accrual principle.e.</t>
  </si>
  <si>
    <t>Sources: Refinitiv; HWWI; CNB calculations</t>
  </si>
  <si>
    <t>2025</t>
  </si>
  <si>
    <t>2025.</t>
  </si>
  <si>
    <t>ESI (ukupno) - lijevo</t>
  </si>
  <si>
    <t>ESI (total) - left</t>
  </si>
  <si>
    <t>SALDO ROBNE RAZMJENE</t>
  </si>
  <si>
    <t>Sources: CBS, CNB calculations (seasonally adjusted by the CNB)</t>
  </si>
  <si>
    <t>Izvori: DZS, izračun HNB-a (sezonska prilagodba HNB-a)</t>
  </si>
  <si>
    <t>mlrd. EUR</t>
  </si>
  <si>
    <t xml:space="preserve">Napomene: Prilagođena stopa nezaposlenosti procjena je HNB-a i računa se kao udio broja administrativno nezaposlenih u aktivnom stanovništvu (nezaposlene osoba i osiguranici HZMO-a). Stopa slobodnih radnih mjesta računa se kao udio slobodnih radnih mjesta u ukupnoj potražnji za radom (zbroj HZMO osiguranika i slobodnih radnih mjesta). </t>
  </si>
  <si>
    <t>Notes: The adjusted unemployment rate is an estimate of the CNB and is calculated as a share of the number of administratively unemployed in the active population (unemployed persons and HZMO insured persons). The vacancy rate is calculated as the share of vacancies in the total demand for work (the sum of HZMO insured persons and vacancies).</t>
  </si>
  <si>
    <t>X 2025</t>
  </si>
  <si>
    <t>X 2025.</t>
  </si>
  <si>
    <t>2026.</t>
  </si>
  <si>
    <t/>
  </si>
  <si>
    <t>Napomena: Serije su prikazane kao tročlani pomični prosjeci mjesečnih podataka. Podaci zaključno s studenim 2025.</t>
  </si>
  <si>
    <t>Note: Series are shown as three-member moving averages of monthly data. Data are
up to November 2025</t>
  </si>
  <si>
    <t>Izvoz bez energenata (tromjesečna stopa promjene) - desno*</t>
  </si>
  <si>
    <t>Exports excl. energy (quarterly rate of change) - right*</t>
  </si>
  <si>
    <t>Bez energenata (trend-ciklus)</t>
  </si>
  <si>
    <t>Exports excl. energy (trend-cycle)</t>
  </si>
  <si>
    <t>Napomena: Podaci za četvrto tromjesečje 2025. odnose se na listopad i studeni.</t>
  </si>
  <si>
    <t xml:space="preserve">Note:  Data for the fourth quarter of 2023 refer to October and November. </t>
  </si>
  <si>
    <t>Note: Series are shown as three-member moving averages of monthly data. Data are up to November 2025.</t>
  </si>
  <si>
    <t>Obveznice izdane na inozemnim tržištima kapitala - prosinac 2025.</t>
  </si>
  <si>
    <t>Obveznice izdane na inozemnim tržištima kapitala - siječanj 2026.</t>
  </si>
  <si>
    <t>Obveznice izdane na domaćem tržištu kapitala - prosinac 2025.</t>
  </si>
  <si>
    <t>Obveznice izdane na domaćem tržištu kapitala - siječanj 2026.</t>
  </si>
  <si>
    <t>Governement bonds issued on foreign capital markets - December 2025</t>
  </si>
  <si>
    <t>Governement bonds issued on foreign capital markets - January 2026</t>
  </si>
  <si>
    <t>Governement bonds issued on domestic capital market - December 2025</t>
  </si>
  <si>
    <t>Governement bonds issued on domestic capital market - January 2026</t>
  </si>
  <si>
    <t xml:space="preserve">Note:  Data for the fourth quarter of 2025 refer to October and November.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</si>
</sst>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0.0"/>
    <numFmt numFmtId="165" formatCode="0.0"/>
    <numFmt numFmtId="166" formatCode="[$-409]mmmm\-yy;@"/>
    <numFmt numFmtId="167" formatCode="0.000"/>
    <numFmt numFmtId="168" formatCode="_-* #,##0.0000_-;\-* #,##0.0000_-;_-* &quot;-&quot;??_-;_-@_-"/>
    <numFmt numFmtId="169" formatCode="0.00000"/>
    <numFmt numFmtId="170" formatCode="m\/yy"/>
    <numFmt numFmtId="171" formatCode="m\/yy/"/>
    <numFmt numFmtId="172" formatCode="0.0000"/>
    <numFmt numFmtId="173" formatCode="#,##0.000"/>
    <numFmt numFmtId="174" formatCode="#,##0.00000"/>
    <numFmt numFmtId="175" formatCode="0.000000"/>
    <numFmt numFmtId="176" formatCode="[$-41A]mmm\-yy;@"/>
    <numFmt numFmtId="177" formatCode="0.0000000"/>
    <numFmt numFmtId="178" formatCode="[$-409]mmm\-yy;@"/>
    <numFmt numFmtId="179" formatCode="yyyy\-mm\-dd;@"/>
    <numFmt numFmtId="180" formatCode="mm/dd/yyyy\ hh:mm:ss"/>
  </numFmts>
  <fonts count="69">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family val="2"/>
      <charset val="238"/>
    </font>
    <font>
      <i/>
      <sz val="11"/>
      <color theme="1"/>
      <name val="Calibri"/>
      <family val="2"/>
      <charset val="238"/>
      <scheme val="minor"/>
    </font>
    <font>
      <sz val="9"/>
      <name val="Arial"/>
      <family val="2"/>
      <charset val="238"/>
    </font>
    <font>
      <sz val="12"/>
      <name val="Arial"/>
      <family val="2"/>
      <charset val="238"/>
    </font>
    <font>
      <sz val="8"/>
      <name val="Arial CE"/>
      <family val="2"/>
      <charset val="238"/>
    </font>
    <font>
      <sz val="11"/>
      <color theme="1"/>
      <name val="Calibri"/>
      <family val="2"/>
      <charset val="238"/>
    </font>
    <font>
      <b/>
      <sz val="8"/>
      <name val="Arial"/>
      <family val="2"/>
      <charset val="238"/>
    </font>
    <font>
      <sz val="8"/>
      <name val="Arial"/>
      <family val="2"/>
      <charset val="238"/>
    </font>
    <font>
      <b/>
      <sz val="8"/>
      <color theme="1"/>
      <name val="Arial"/>
      <family val="2"/>
      <charset val="238"/>
    </font>
    <font>
      <sz val="8"/>
      <color theme="1"/>
      <name val="Arial"/>
      <family val="2"/>
      <charset val="238"/>
    </font>
    <font>
      <b/>
      <sz val="8"/>
      <color rgb="FF000000"/>
      <name val="Arial"/>
      <family val="2"/>
      <charset val="238"/>
    </font>
    <font>
      <sz val="12"/>
      <name val="Arial CE"/>
      <charset val="238"/>
    </font>
    <font>
      <sz val="8"/>
      <name val="Times New Roman CE"/>
      <charset val="238"/>
    </font>
    <font>
      <sz val="12"/>
      <name val="Arial"/>
      <family val="2"/>
      <charset val="238"/>
    </font>
    <font>
      <sz val="11"/>
      <name val="Arial"/>
      <family val="2"/>
      <charset val="238"/>
    </font>
    <font>
      <sz val="8"/>
      <color rgb="FFFF0000"/>
      <name val="Arial"/>
      <family val="2"/>
      <charset val="238"/>
    </font>
    <font>
      <sz val="9"/>
      <name val="Times New Roman CE"/>
      <charset val="238"/>
    </font>
    <font>
      <sz val="9"/>
      <name val="Calibri"/>
      <family val="2"/>
      <charset val="238"/>
    </font>
    <font>
      <sz val="11"/>
      <color theme="1"/>
      <name val="Calibri"/>
      <family val="2"/>
      <scheme val="minor"/>
    </font>
    <font>
      <sz val="9"/>
      <name val="Arial CE"/>
      <family val="2"/>
      <charset val="238"/>
    </font>
    <font>
      <sz val="8"/>
      <name val="Times New Roman CE"/>
      <family val="1"/>
      <charset val="238"/>
    </font>
    <font>
      <sz val="11"/>
      <name val="Calibri"/>
      <family val="2"/>
      <charset val="238"/>
    </font>
    <font>
      <sz val="10"/>
      <name val="Arial CE"/>
      <charset val="238"/>
    </font>
    <font>
      <sz val="12"/>
      <color theme="1"/>
      <name val="Arial"/>
      <family val="2"/>
      <charset val="238"/>
    </font>
    <font>
      <b/>
      <sz val="8"/>
      <name val="Times New Roman"/>
      <family val="1"/>
      <charset val="238"/>
    </font>
    <font>
      <u/>
      <sz val="11"/>
      <color theme="10"/>
      <name val="Calibri"/>
      <family val="2"/>
      <scheme val="minor"/>
    </font>
    <font>
      <i/>
      <sz val="8"/>
      <name val="Arial"/>
      <family val="2"/>
      <charset val="238"/>
    </font>
    <font>
      <i/>
      <sz val="8"/>
      <color theme="1"/>
      <name val="Arial"/>
      <family val="2"/>
      <charset val="238"/>
    </font>
    <font>
      <sz val="8"/>
      <name val="Calibri "/>
      <charset val="238"/>
    </font>
    <font>
      <b/>
      <sz val="8"/>
      <name val="Calibri "/>
      <charset val="238"/>
    </font>
    <font>
      <sz val="8"/>
      <name val="Calibri"/>
      <family val="2"/>
      <charset val="238"/>
      <scheme val="minor"/>
    </font>
    <font>
      <b/>
      <sz val="8"/>
      <name val="Calibri"/>
      <family val="2"/>
      <charset val="238"/>
      <scheme val="minor"/>
    </font>
    <font>
      <sz val="8"/>
      <color theme="1"/>
      <name val="Calibri"/>
      <family val="2"/>
      <scheme val="minor"/>
    </font>
    <font>
      <b/>
      <sz val="8"/>
      <name val="Arial"/>
      <family val="2"/>
    </font>
    <font>
      <i/>
      <sz val="8"/>
      <name val="Calibri "/>
      <charset val="238"/>
    </font>
    <font>
      <sz val="8"/>
      <name val="Times New Roman"/>
      <family val="1"/>
      <charset val="238"/>
    </font>
    <font>
      <sz val="8"/>
      <color rgb="FF000000"/>
      <name val="Arial"/>
      <family val="2"/>
      <charset val="238"/>
    </font>
    <font>
      <b/>
      <sz val="8"/>
      <color rgb="FFFF0000"/>
      <name val="Arial"/>
      <family val="2"/>
      <charset val="238"/>
    </font>
    <font>
      <sz val="8"/>
      <color rgb="FF00B050"/>
      <name val="Arial"/>
      <family val="2"/>
      <charset val="238"/>
    </font>
    <font>
      <sz val="8"/>
      <color rgb="FFFF0000"/>
      <name val="Times New Roman"/>
      <family val="1"/>
      <charset val="238"/>
    </font>
    <font>
      <b/>
      <u/>
      <sz val="8"/>
      <color rgb="FFFF0000"/>
      <name val="Arial"/>
      <family val="2"/>
      <charset val="238"/>
    </font>
    <font>
      <i/>
      <sz val="8"/>
      <color rgb="FFFF0000"/>
      <name val="Arial"/>
      <family val="2"/>
      <charset val="238"/>
    </font>
    <font>
      <sz val="8"/>
      <color theme="1"/>
      <name val="Arial "/>
      <charset val="238"/>
    </font>
    <font>
      <b/>
      <sz val="8"/>
      <color rgb="FF000000"/>
      <name val="Arial "/>
      <charset val="238"/>
    </font>
    <font>
      <sz val="8"/>
      <name val="Arial "/>
      <charset val="238"/>
    </font>
    <font>
      <i/>
      <sz val="8"/>
      <name val="Arial "/>
      <charset val="238"/>
    </font>
    <font>
      <i/>
      <sz val="8"/>
      <color rgb="FFFF0000"/>
      <name val="Arial "/>
      <charset val="238"/>
    </font>
    <font>
      <b/>
      <sz val="8"/>
      <name val="Arial "/>
      <charset val="238"/>
    </font>
    <font>
      <sz val="8"/>
      <color theme="0"/>
      <name val="Arial"/>
      <family val="2"/>
      <charset val="238"/>
    </font>
    <font>
      <i/>
      <sz val="10"/>
      <name val="Arial"/>
      <family val="2"/>
      <charset val="238"/>
    </font>
    <font>
      <sz val="8"/>
      <name val="Calibri"/>
      <family val="2"/>
      <scheme val="minor"/>
    </font>
    <font>
      <i/>
      <sz val="8"/>
      <color rgb="FF000000"/>
      <name val="Arial"/>
      <family val="2"/>
      <charset val="238"/>
    </font>
    <font>
      <sz val="8"/>
      <color rgb="FF000000"/>
      <name val="Arial "/>
      <charset val="238"/>
    </font>
    <font>
      <i/>
      <sz val="8"/>
      <color rgb="FF000000"/>
      <name val="Arial "/>
      <charset val="238"/>
    </font>
    <font>
      <i/>
      <sz val="8"/>
      <color theme="1"/>
      <name val="Arial "/>
      <charset val="238"/>
    </font>
    <font>
      <b/>
      <sz val="8"/>
      <color theme="1"/>
      <name val="Arial "/>
      <charset val="238"/>
    </font>
    <font>
      <sz val="11"/>
      <color theme="1"/>
      <name val="Calibri"/>
      <family val="2"/>
      <charset val="23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indexed="44"/>
        <bgColor indexed="64"/>
      </patternFill>
    </fill>
    <fill>
      <patternFill patternType="solid">
        <fgColor rgb="FFFFFFFF"/>
        <bgColor rgb="FF000000"/>
      </patternFill>
    </fill>
    <fill>
      <patternFill patternType="solid">
        <fgColor theme="0"/>
        <bgColor rgb="FF000000"/>
      </patternFill>
    </fill>
    <fill>
      <patternFill patternType="solid">
        <fgColor theme="2" tint="-9.9978637043366805E-2"/>
        <bgColor indexed="64"/>
      </patternFill>
    </fill>
    <fill>
      <patternFill patternType="solid">
        <fgColor indexed="22"/>
      </patternFill>
    </fill>
  </fills>
  <borders count="30">
    <border>
      <left/>
      <right/>
      <top/>
      <bottom/>
      <diagonal/>
    </border>
    <border>
      <left/>
      <right style="thin">
        <color auto="1"/>
      </right>
      <top/>
      <bottom/>
      <diagonal/>
    </border>
    <border>
      <left style="thin">
        <color indexed="8"/>
      </left>
      <right style="thin">
        <color indexed="8"/>
      </right>
      <top style="thin">
        <color indexed="8"/>
      </top>
      <bottom style="thin">
        <color indexed="8"/>
      </bottom>
      <diagonal/>
    </border>
    <border>
      <left/>
      <right/>
      <top style="thin">
        <color rgb="FFFF0000"/>
      </top>
      <bottom style="thin">
        <color rgb="FFFF000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bottom style="thin">
        <color rgb="FFC00000"/>
      </bottom>
      <diagonal/>
    </border>
    <border>
      <left/>
      <right/>
      <top style="thin">
        <color rgb="FFC00000"/>
      </top>
      <bottom/>
      <diagonal/>
    </border>
    <border>
      <left/>
      <right/>
      <top style="thin">
        <color rgb="FFC00000"/>
      </top>
      <bottom style="thin">
        <color rgb="FFC00000"/>
      </bottom>
      <diagonal/>
    </border>
    <border>
      <left/>
      <right style="thin">
        <color rgb="FFC00000"/>
      </right>
      <top style="thin">
        <color rgb="FFC00000"/>
      </top>
      <bottom/>
      <diagonal/>
    </border>
    <border>
      <left/>
      <right style="thin">
        <color rgb="FFC00000"/>
      </right>
      <top/>
      <bottom/>
      <diagonal/>
    </border>
    <border>
      <left/>
      <right style="thin">
        <color rgb="FFC00000"/>
      </right>
      <top/>
      <bottom style="thin">
        <color rgb="FFC00000"/>
      </bottom>
      <diagonal/>
    </border>
    <border>
      <left style="thin">
        <color rgb="FFC00000"/>
      </left>
      <right/>
      <top style="thin">
        <color rgb="FFC00000"/>
      </top>
      <bottom/>
      <diagonal/>
    </border>
    <border>
      <left style="thin">
        <color rgb="FFC00000"/>
      </left>
      <right/>
      <top/>
      <bottom style="thin">
        <color rgb="FFC00000"/>
      </bottom>
      <diagonal/>
    </border>
    <border>
      <left/>
      <right/>
      <top/>
      <bottom style="thin">
        <color theme="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rgb="FFBE0000"/>
      </bottom>
      <diagonal/>
    </border>
    <border>
      <left/>
      <right/>
      <top style="thin">
        <color indexed="64"/>
      </top>
      <bottom/>
      <diagonal/>
    </border>
    <border>
      <left/>
      <right/>
      <top/>
      <bottom style="thin">
        <color indexed="64"/>
      </bottom>
      <diagonal/>
    </border>
    <border>
      <left/>
      <right style="thin">
        <color theme="0"/>
      </right>
      <top/>
      <bottom style="thin">
        <color rgb="FFBE0000"/>
      </bottom>
      <diagonal/>
    </border>
    <border>
      <left/>
      <right/>
      <top/>
      <bottom style="thin">
        <color rgb="FFFF0000"/>
      </bottom>
      <diagonal/>
    </border>
  </borders>
  <cellStyleXfs count="117">
    <xf numFmtId="0" fontId="0" fillId="0" borderId="0"/>
    <xf numFmtId="0" fontId="12" fillId="0" borderId="0"/>
    <xf numFmtId="0" fontId="14" fillId="0" borderId="0"/>
    <xf numFmtId="0" fontId="10" fillId="0" borderId="0"/>
    <xf numFmtId="0" fontId="15" fillId="0" borderId="0"/>
    <xf numFmtId="0" fontId="15" fillId="0" borderId="0"/>
    <xf numFmtId="0" fontId="10" fillId="0" borderId="0"/>
    <xf numFmtId="0" fontId="17" fillId="0" borderId="0"/>
    <xf numFmtId="0" fontId="23" fillId="0" borderId="0"/>
    <xf numFmtId="0" fontId="15" fillId="0" borderId="0"/>
    <xf numFmtId="0" fontId="12" fillId="0" borderId="0"/>
    <xf numFmtId="0" fontId="24" fillId="0" borderId="0"/>
    <xf numFmtId="0" fontId="12" fillId="0" borderId="0"/>
    <xf numFmtId="0" fontId="24" fillId="0" borderId="0"/>
    <xf numFmtId="0" fontId="9" fillId="0" borderId="0"/>
    <xf numFmtId="0" fontId="25" fillId="0" borderId="0"/>
    <xf numFmtId="0" fontId="9" fillId="0" borderId="0"/>
    <xf numFmtId="0" fontId="12" fillId="0" borderId="0"/>
    <xf numFmtId="0" fontId="8" fillId="0" borderId="0"/>
    <xf numFmtId="0" fontId="12" fillId="0" borderId="0"/>
    <xf numFmtId="0" fontId="26" fillId="0" borderId="0"/>
    <xf numFmtId="0" fontId="12" fillId="0" borderId="0"/>
    <xf numFmtId="164" fontId="20" fillId="0" borderId="3" applyNumberFormat="0" applyFill="0" applyProtection="0">
      <alignment horizontal="right" vertical="center" wrapText="1"/>
    </xf>
    <xf numFmtId="0" fontId="7" fillId="0" borderId="0"/>
    <xf numFmtId="164" fontId="21" fillId="0" borderId="0" applyNumberFormat="0"/>
    <xf numFmtId="0" fontId="28" fillId="0" borderId="0"/>
    <xf numFmtId="0" fontId="12" fillId="0" borderId="0"/>
    <xf numFmtId="0" fontId="31" fillId="0" borderId="0"/>
    <xf numFmtId="0" fontId="12" fillId="0" borderId="0"/>
    <xf numFmtId="0" fontId="23" fillId="0" borderId="0"/>
    <xf numFmtId="0" fontId="12" fillId="0" borderId="0"/>
    <xf numFmtId="0" fontId="31" fillId="0" borderId="0"/>
    <xf numFmtId="0" fontId="12" fillId="0" borderId="0" applyNumberFormat="0" applyFill="0" applyBorder="0" applyAlignment="0" applyProtection="0"/>
    <xf numFmtId="0" fontId="6" fillId="0" borderId="0"/>
    <xf numFmtId="0" fontId="33" fillId="0" borderId="0"/>
    <xf numFmtId="0" fontId="30" fillId="0" borderId="0"/>
    <xf numFmtId="0" fontId="12" fillId="0" borderId="0"/>
    <xf numFmtId="0" fontId="14" fillId="0" borderId="0"/>
    <xf numFmtId="0" fontId="34" fillId="0" borderId="0"/>
    <xf numFmtId="0" fontId="35" fillId="0" borderId="0"/>
    <xf numFmtId="176" fontId="15" fillId="0" borderId="0"/>
    <xf numFmtId="0" fontId="12" fillId="0" borderId="0"/>
    <xf numFmtId="0" fontId="15" fillId="0" borderId="0"/>
    <xf numFmtId="0" fontId="37" fillId="0" borderId="0" applyNumberFormat="0" applyFill="0" applyBorder="0" applyAlignment="0" applyProtection="0"/>
    <xf numFmtId="0" fontId="5" fillId="0" borderId="0"/>
    <xf numFmtId="0" fontId="4" fillId="0" borderId="0"/>
    <xf numFmtId="0" fontId="3" fillId="0" borderId="0"/>
    <xf numFmtId="0" fontId="2" fillId="0" borderId="0"/>
    <xf numFmtId="0" fontId="68" fillId="0" borderId="0"/>
    <xf numFmtId="0" fontId="17" fillId="0" borderId="0"/>
    <xf numFmtId="0" fontId="17" fillId="9" borderId="0">
      <alignment wrapText="1"/>
    </xf>
    <xf numFmtId="0" fontId="17" fillId="0" borderId="0">
      <alignment wrapText="1"/>
    </xf>
    <xf numFmtId="0" fontId="17" fillId="0" borderId="0">
      <alignment wrapText="1"/>
    </xf>
    <xf numFmtId="0" fontId="17" fillId="0" borderId="0">
      <alignment wrapText="1"/>
    </xf>
    <xf numFmtId="180" fontId="17" fillId="0" borderId="0">
      <alignment wrapText="1"/>
    </xf>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5" fillId="0" borderId="0"/>
    <xf numFmtId="0" fontId="15"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cellStyleXfs>
  <cellXfs count="862">
    <xf numFmtId="0" fontId="0" fillId="0" borderId="0" xfId="0"/>
    <xf numFmtId="0" fontId="12" fillId="3" borderId="0" xfId="1" applyFill="1"/>
    <xf numFmtId="0" fontId="12" fillId="3" borderId="0" xfId="1" applyFill="1" applyAlignment="1">
      <alignment vertical="center" wrapText="1"/>
    </xf>
    <xf numFmtId="0" fontId="14" fillId="3" borderId="0" xfId="1" applyFont="1" applyFill="1" applyAlignment="1">
      <alignment vertical="center" wrapText="1"/>
    </xf>
    <xf numFmtId="0" fontId="19" fillId="3" borderId="0" xfId="1" applyFont="1" applyFill="1"/>
    <xf numFmtId="0" fontId="12" fillId="3" borderId="0" xfId="1" applyFill="1" applyAlignment="1">
      <alignment wrapText="1"/>
    </xf>
    <xf numFmtId="0" fontId="19" fillId="3" borderId="0" xfId="1" applyFont="1" applyFill="1" applyAlignment="1">
      <alignment vertical="top" wrapText="1"/>
    </xf>
    <xf numFmtId="0" fontId="12" fillId="0" borderId="0" xfId="1"/>
    <xf numFmtId="0" fontId="22" fillId="0" borderId="0" xfId="1" applyFont="1"/>
    <xf numFmtId="170" fontId="19" fillId="0" borderId="0" xfId="1" applyNumberFormat="1" applyFont="1"/>
    <xf numFmtId="171" fontId="19" fillId="0" borderId="0" xfId="1" applyNumberFormat="1" applyFont="1"/>
    <xf numFmtId="171" fontId="19" fillId="0" borderId="0" xfId="1" applyNumberFormat="1" applyFont="1" applyAlignment="1">
      <alignment horizontal="center" vertical="center" wrapText="1"/>
    </xf>
    <xf numFmtId="0" fontId="19" fillId="0" borderId="0" xfId="1" applyFont="1"/>
    <xf numFmtId="164" fontId="19" fillId="0" borderId="0" xfId="1" applyNumberFormat="1" applyFont="1" applyAlignment="1">
      <alignment horizontal="center"/>
    </xf>
    <xf numFmtId="172" fontId="19" fillId="0" borderId="0" xfId="1" applyNumberFormat="1" applyFont="1"/>
    <xf numFmtId="164" fontId="19" fillId="0" borderId="0" xfId="1" applyNumberFormat="1" applyFont="1"/>
    <xf numFmtId="171" fontId="19" fillId="0" borderId="0" xfId="1" quotePrefix="1" applyNumberFormat="1" applyFont="1"/>
    <xf numFmtId="173" fontId="19" fillId="0" borderId="0" xfId="1" applyNumberFormat="1" applyFont="1"/>
    <xf numFmtId="165" fontId="19" fillId="0" borderId="0" xfId="1" applyNumberFormat="1" applyFont="1"/>
    <xf numFmtId="167" fontId="19" fillId="0" borderId="0" xfId="1" applyNumberFormat="1" applyFont="1"/>
    <xf numFmtId="0" fontId="18" fillId="0" borderId="0" xfId="1" applyFont="1"/>
    <xf numFmtId="165" fontId="19" fillId="0" borderId="0" xfId="1" applyNumberFormat="1" applyFont="1" applyAlignment="1">
      <alignment horizontal="center"/>
    </xf>
    <xf numFmtId="0" fontId="19" fillId="0" borderId="0" xfId="1" applyFont="1" applyAlignment="1">
      <alignment horizontal="center"/>
    </xf>
    <xf numFmtId="164" fontId="19" fillId="0" borderId="0" xfId="8" applyNumberFormat="1" applyFont="1"/>
    <xf numFmtId="171" fontId="19" fillId="0" borderId="0" xfId="10" applyNumberFormat="1" applyFont="1"/>
    <xf numFmtId="0" fontId="19" fillId="0" borderId="0" xfId="9" applyFont="1" applyAlignment="1">
      <alignment horizontal="center" vertical="center" wrapText="1"/>
    </xf>
    <xf numFmtId="171" fontId="19" fillId="0" borderId="0" xfId="10" quotePrefix="1" applyNumberFormat="1" applyFont="1"/>
    <xf numFmtId="0" fontId="21" fillId="3" borderId="0" xfId="0" applyFont="1" applyFill="1" applyAlignment="1">
      <alignment vertical="top" wrapText="1"/>
    </xf>
    <xf numFmtId="0" fontId="21" fillId="0" borderId="0" xfId="0" applyFont="1"/>
    <xf numFmtId="0" fontId="12" fillId="3" borderId="0" xfId="10" applyFill="1"/>
    <xf numFmtId="0" fontId="18" fillId="3" borderId="0" xfId="10" applyFont="1" applyFill="1" applyAlignment="1">
      <alignment wrapText="1"/>
    </xf>
    <xf numFmtId="0" fontId="18" fillId="3" borderId="0" xfId="10" applyFont="1" applyFill="1" applyAlignment="1">
      <alignment vertical="center" wrapText="1"/>
    </xf>
    <xf numFmtId="0" fontId="12" fillId="3" borderId="0" xfId="10" applyFill="1" applyAlignment="1">
      <alignment vertical="center" wrapText="1"/>
    </xf>
    <xf numFmtId="0" fontId="14" fillId="3" borderId="0" xfId="10" applyFont="1" applyFill="1" applyAlignment="1">
      <alignment vertical="center" wrapText="1"/>
    </xf>
    <xf numFmtId="0" fontId="19" fillId="3" borderId="0" xfId="10" applyFont="1" applyFill="1"/>
    <xf numFmtId="0" fontId="12" fillId="3" borderId="0" xfId="10" applyFill="1" applyAlignment="1">
      <alignment wrapText="1"/>
    </xf>
    <xf numFmtId="0" fontId="19" fillId="3" borderId="0" xfId="10" applyFont="1" applyFill="1" applyAlignment="1">
      <alignment vertical="top" wrapText="1"/>
    </xf>
    <xf numFmtId="3" fontId="18" fillId="0" borderId="0" xfId="1" applyNumberFormat="1" applyFont="1"/>
    <xf numFmtId="3" fontId="19" fillId="0" borderId="0" xfId="1" applyNumberFormat="1" applyFont="1"/>
    <xf numFmtId="0" fontId="20" fillId="0" borderId="0" xfId="1" applyFont="1"/>
    <xf numFmtId="4" fontId="19" fillId="0" borderId="0" xfId="1" applyNumberFormat="1" applyFont="1"/>
    <xf numFmtId="0" fontId="22" fillId="0" borderId="0" xfId="1" applyFont="1" applyAlignment="1">
      <alignment horizontal="center" vertical="center" readingOrder="1"/>
    </xf>
    <xf numFmtId="0" fontId="19" fillId="0" borderId="0" xfId="1" applyFont="1" applyAlignment="1">
      <alignment vertical="top" wrapText="1"/>
    </xf>
    <xf numFmtId="4" fontId="18" fillId="0" borderId="0" xfId="1" applyNumberFormat="1" applyFont="1"/>
    <xf numFmtId="0" fontId="19" fillId="0" borderId="0" xfId="25" applyFont="1"/>
    <xf numFmtId="0" fontId="29" fillId="0" borderId="0" xfId="1" applyFont="1"/>
    <xf numFmtId="0" fontId="16" fillId="3" borderId="4" xfId="27" applyFont="1" applyFill="1" applyBorder="1"/>
    <xf numFmtId="0" fontId="19" fillId="3" borderId="8" xfId="28" applyFont="1" applyFill="1" applyBorder="1"/>
    <xf numFmtId="0" fontId="19" fillId="3" borderId="9" xfId="29" applyFont="1" applyFill="1" applyBorder="1"/>
    <xf numFmtId="0" fontId="19" fillId="3" borderId="11" xfId="28" applyFont="1" applyFill="1" applyBorder="1"/>
    <xf numFmtId="0" fontId="19" fillId="3" borderId="4" xfId="29" applyFont="1" applyFill="1" applyBorder="1"/>
    <xf numFmtId="165" fontId="18" fillId="0" borderId="0" xfId="32" applyNumberFormat="1" applyFont="1" applyBorder="1" applyAlignment="1">
      <alignment vertical="center"/>
    </xf>
    <xf numFmtId="0" fontId="18" fillId="3" borderId="0" xfId="1" applyFont="1" applyFill="1" applyAlignment="1">
      <alignment vertical="center" wrapText="1"/>
    </xf>
    <xf numFmtId="170" fontId="19" fillId="3" borderId="0" xfId="19" applyNumberFormat="1" applyFont="1" applyFill="1" applyAlignment="1">
      <alignment horizontal="left"/>
    </xf>
    <xf numFmtId="0" fontId="19" fillId="3" borderId="0" xfId="37" applyFont="1" applyFill="1"/>
    <xf numFmtId="0" fontId="18" fillId="3" borderId="0" xfId="37" applyFont="1" applyFill="1"/>
    <xf numFmtId="165" fontId="19" fillId="3" borderId="0" xfId="37" applyNumberFormat="1" applyFont="1" applyFill="1"/>
    <xf numFmtId="0" fontId="19" fillId="3" borderId="0" xfId="37" applyFont="1" applyFill="1" applyAlignment="1">
      <alignment wrapText="1"/>
    </xf>
    <xf numFmtId="165" fontId="19" fillId="3" borderId="0" xfId="39" applyNumberFormat="1" applyFont="1" applyFill="1"/>
    <xf numFmtId="165" fontId="19" fillId="3" borderId="0" xfId="40" applyNumberFormat="1" applyFont="1" applyFill="1"/>
    <xf numFmtId="2" fontId="19" fillId="3" borderId="0" xfId="37" applyNumberFormat="1" applyFont="1" applyFill="1"/>
    <xf numFmtId="170" fontId="18" fillId="3" borderId="0" xfId="19" applyNumberFormat="1" applyFont="1" applyFill="1" applyAlignment="1">
      <alignment horizontal="center"/>
    </xf>
    <xf numFmtId="169" fontId="19" fillId="3" borderId="0" xfId="37" applyNumberFormat="1" applyFont="1" applyFill="1"/>
    <xf numFmtId="0" fontId="19" fillId="3" borderId="0" xfId="36" applyFont="1" applyFill="1" applyAlignment="1">
      <alignment horizontal="left" vertical="top"/>
    </xf>
    <xf numFmtId="0" fontId="19" fillId="3" borderId="0" xfId="37" applyFont="1" applyFill="1" applyAlignment="1">
      <alignment horizontal="left"/>
    </xf>
    <xf numFmtId="177" fontId="19" fillId="3" borderId="0" xfId="37" applyNumberFormat="1" applyFont="1" applyFill="1"/>
    <xf numFmtId="170" fontId="18" fillId="3" borderId="0" xfId="41" applyNumberFormat="1" applyFont="1" applyFill="1" applyAlignment="1">
      <alignment horizontal="center" vertical="center"/>
    </xf>
    <xf numFmtId="0" fontId="18" fillId="3" borderId="0" xfId="41" applyFont="1" applyFill="1" applyAlignment="1">
      <alignment horizontal="center" vertical="center" wrapText="1"/>
    </xf>
    <xf numFmtId="165" fontId="19" fillId="3" borderId="0" xfId="42" applyNumberFormat="1" applyFont="1" applyFill="1" applyAlignment="1">
      <alignment horizontal="center"/>
    </xf>
    <xf numFmtId="0" fontId="19" fillId="3" borderId="0" xfId="36" applyFont="1" applyFill="1" applyAlignment="1">
      <alignment vertical="top" wrapText="1"/>
    </xf>
    <xf numFmtId="0" fontId="19" fillId="3" borderId="0" xfId="42" applyFont="1" applyFill="1" applyAlignment="1">
      <alignment vertical="center" wrapText="1"/>
    </xf>
    <xf numFmtId="0" fontId="19" fillId="3" borderId="0" xfId="41" applyFont="1" applyFill="1" applyAlignment="1">
      <alignment horizontal="center" vertical="center"/>
    </xf>
    <xf numFmtId="0" fontId="0" fillId="3" borderId="0" xfId="0" applyFill="1" applyBorder="1"/>
    <xf numFmtId="0" fontId="11" fillId="3" borderId="0" xfId="0" applyFont="1" applyFill="1" applyBorder="1"/>
    <xf numFmtId="0" fontId="37" fillId="3" borderId="0" xfId="43" applyFill="1" applyBorder="1"/>
    <xf numFmtId="0" fontId="18" fillId="3" borderId="0" xfId="41" applyFont="1" applyFill="1" applyAlignment="1">
      <alignment horizontal="center" vertical="center"/>
    </xf>
    <xf numFmtId="0" fontId="18" fillId="3" borderId="0" xfId="10" applyFont="1" applyFill="1"/>
    <xf numFmtId="165" fontId="18" fillId="0" borderId="14" xfId="0" applyNumberFormat="1" applyFont="1" applyBorder="1" applyAlignment="1">
      <alignment horizontal="center" vertical="center"/>
    </xf>
    <xf numFmtId="49" fontId="18" fillId="0" borderId="14" xfId="0" applyNumberFormat="1" applyFont="1" applyBorder="1" applyAlignment="1">
      <alignment horizontal="center" vertical="center"/>
    </xf>
    <xf numFmtId="165" fontId="18" fillId="0" borderId="0" xfId="0" applyNumberFormat="1" applyFont="1" applyBorder="1" applyAlignment="1">
      <alignment horizontal="center" vertical="center"/>
    </xf>
    <xf numFmtId="165" fontId="18" fillId="0" borderId="13" xfId="0" applyNumberFormat="1" applyFont="1" applyBorder="1" applyAlignment="1">
      <alignment horizontal="center" vertical="center"/>
    </xf>
    <xf numFmtId="49" fontId="19" fillId="0" borderId="13" xfId="0" applyNumberFormat="1" applyFont="1" applyBorder="1" applyAlignment="1">
      <alignment horizontal="center" vertical="center"/>
    </xf>
    <xf numFmtId="0" fontId="19" fillId="0" borderId="13" xfId="1" applyFont="1" applyBorder="1" applyAlignment="1">
      <alignment horizontal="center"/>
    </xf>
    <xf numFmtId="0" fontId="19" fillId="0" borderId="0" xfId="1" applyFont="1" applyBorder="1" applyAlignment="1">
      <alignment horizontal="center" vertical="center"/>
    </xf>
    <xf numFmtId="0" fontId="19" fillId="0" borderId="1" xfId="1" applyFont="1" applyBorder="1" applyAlignment="1">
      <alignment horizontal="center" vertical="center"/>
    </xf>
    <xf numFmtId="49" fontId="19" fillId="0" borderId="0" xfId="0" applyNumberFormat="1" applyFont="1" applyBorder="1" applyAlignment="1">
      <alignment horizontal="center" vertical="center"/>
    </xf>
    <xf numFmtId="165" fontId="19" fillId="0" borderId="0" xfId="0" applyNumberFormat="1" applyFont="1" applyAlignment="1">
      <alignment horizontal="center"/>
    </xf>
    <xf numFmtId="1" fontId="19" fillId="0" borderId="0" xfId="1" applyNumberFormat="1" applyFont="1" applyAlignment="1">
      <alignment horizontal="center"/>
    </xf>
    <xf numFmtId="165" fontId="18" fillId="0" borderId="0" xfId="1" applyNumberFormat="1" applyFont="1" applyAlignment="1">
      <alignment horizontal="center"/>
    </xf>
    <xf numFmtId="0" fontId="19" fillId="0" borderId="14" xfId="1" applyFont="1" applyBorder="1" applyAlignment="1">
      <alignment horizontal="left"/>
    </xf>
    <xf numFmtId="0" fontId="19" fillId="0" borderId="16" xfId="1" applyFont="1" applyBorder="1" applyAlignment="1">
      <alignment horizontal="left"/>
    </xf>
    <xf numFmtId="49" fontId="18" fillId="0" borderId="14" xfId="0" applyNumberFormat="1" applyFont="1" applyBorder="1" applyAlignment="1">
      <alignment horizontal="center"/>
    </xf>
    <xf numFmtId="0" fontId="19" fillId="0" borderId="0" xfId="1" applyFont="1" applyAlignment="1">
      <alignment horizontal="left"/>
    </xf>
    <xf numFmtId="165" fontId="18" fillId="0" borderId="0" xfId="0" applyNumberFormat="1" applyFont="1" applyAlignment="1">
      <alignment horizontal="right"/>
    </xf>
    <xf numFmtId="0" fontId="19" fillId="0" borderId="0" xfId="1" applyFont="1" applyAlignment="1">
      <alignment horizontal="right"/>
    </xf>
    <xf numFmtId="1" fontId="19" fillId="0" borderId="0" xfId="1" applyNumberFormat="1" applyFont="1" applyAlignment="1">
      <alignment horizontal="right"/>
    </xf>
    <xf numFmtId="165" fontId="18" fillId="0" borderId="0" xfId="1" applyNumberFormat="1" applyFont="1" applyAlignment="1">
      <alignment horizontal="left"/>
    </xf>
    <xf numFmtId="0" fontId="21" fillId="0" borderId="0" xfId="0" applyFont="1" applyAlignment="1">
      <alignment horizontal="center"/>
    </xf>
    <xf numFmtId="165" fontId="18" fillId="0" borderId="0" xfId="1" applyNumberFormat="1" applyFont="1" applyAlignment="1">
      <alignment horizontal="right"/>
    </xf>
    <xf numFmtId="165" fontId="19" fillId="0" borderId="0" xfId="1" applyNumberFormat="1" applyFont="1" applyAlignment="1">
      <alignment horizontal="right"/>
    </xf>
    <xf numFmtId="1" fontId="21" fillId="0" borderId="0" xfId="0" applyNumberFormat="1" applyFont="1" applyAlignment="1">
      <alignment horizontal="center"/>
    </xf>
    <xf numFmtId="1" fontId="19" fillId="0" borderId="0" xfId="0" applyNumberFormat="1" applyFont="1" applyAlignment="1">
      <alignment horizontal="right"/>
    </xf>
    <xf numFmtId="1" fontId="21" fillId="0" borderId="0" xfId="0" applyNumberFormat="1" applyFont="1" applyAlignment="1">
      <alignment horizontal="right"/>
    </xf>
    <xf numFmtId="0" fontId="42" fillId="0" borderId="0" xfId="1" applyFont="1" applyAlignment="1">
      <alignment horizontal="left"/>
    </xf>
    <xf numFmtId="165" fontId="43" fillId="0" borderId="0" xfId="0" applyNumberFormat="1" applyFont="1" applyAlignment="1">
      <alignment horizontal="right"/>
    </xf>
    <xf numFmtId="0" fontId="42" fillId="0" borderId="0" xfId="1" applyFont="1" applyAlignment="1">
      <alignment horizontal="right"/>
    </xf>
    <xf numFmtId="49" fontId="43" fillId="0" borderId="0" xfId="0" applyNumberFormat="1" applyFont="1" applyAlignment="1">
      <alignment horizontal="left"/>
    </xf>
    <xf numFmtId="0" fontId="44" fillId="0" borderId="0" xfId="0" applyFont="1"/>
    <xf numFmtId="1" fontId="42" fillId="0" borderId="0" xfId="1" applyNumberFormat="1" applyFont="1" applyAlignment="1">
      <alignment horizontal="right"/>
    </xf>
    <xf numFmtId="165" fontId="45" fillId="0" borderId="0" xfId="1" applyNumberFormat="1" applyFont="1" applyAlignment="1">
      <alignment horizontal="left"/>
    </xf>
    <xf numFmtId="0" fontId="44" fillId="0" borderId="0" xfId="0" applyFont="1" applyAlignment="1">
      <alignment horizontal="center"/>
    </xf>
    <xf numFmtId="165" fontId="43" fillId="0" borderId="0" xfId="1" applyNumberFormat="1" applyFont="1" applyAlignment="1">
      <alignment horizontal="right"/>
    </xf>
    <xf numFmtId="165" fontId="42" fillId="0" borderId="0" xfId="1" applyNumberFormat="1" applyFont="1" applyAlignment="1">
      <alignment horizontal="right"/>
    </xf>
    <xf numFmtId="165" fontId="43" fillId="0" borderId="0" xfId="1" applyNumberFormat="1" applyFont="1" applyAlignment="1">
      <alignment horizontal="center"/>
    </xf>
    <xf numFmtId="165" fontId="42" fillId="0" borderId="0" xfId="1" applyNumberFormat="1" applyFont="1" applyAlignment="1">
      <alignment horizontal="center"/>
    </xf>
    <xf numFmtId="1" fontId="44" fillId="0" borderId="0" xfId="0" applyNumberFormat="1" applyFont="1" applyAlignment="1">
      <alignment horizontal="center"/>
    </xf>
    <xf numFmtId="1" fontId="42" fillId="0" borderId="0" xfId="0" applyNumberFormat="1" applyFont="1" applyAlignment="1">
      <alignment horizontal="right"/>
    </xf>
    <xf numFmtId="1" fontId="44" fillId="0" borderId="0" xfId="0" applyNumberFormat="1" applyFont="1" applyAlignment="1">
      <alignment horizontal="right"/>
    </xf>
    <xf numFmtId="1" fontId="42" fillId="0" borderId="0" xfId="1" applyNumberFormat="1" applyFont="1" applyAlignment="1">
      <alignment horizontal="center"/>
    </xf>
    <xf numFmtId="0" fontId="42" fillId="0" borderId="0" xfId="1" applyFont="1" applyAlignment="1">
      <alignment horizontal="center"/>
    </xf>
    <xf numFmtId="0" fontId="21" fillId="0" borderId="14" xfId="0" applyFont="1" applyBorder="1"/>
    <xf numFmtId="0" fontId="20" fillId="0" borderId="0" xfId="0" applyFont="1" applyBorder="1" applyAlignment="1">
      <alignment horizontal="center" vertical="center"/>
    </xf>
    <xf numFmtId="0" fontId="39" fillId="0" borderId="0" xfId="0" applyFont="1" applyBorder="1" applyAlignment="1">
      <alignment horizontal="center" vertical="center"/>
    </xf>
    <xf numFmtId="0" fontId="20" fillId="0" borderId="13" xfId="0" applyFont="1" applyBorder="1" applyAlignment="1">
      <alignment horizontal="center" vertical="center"/>
    </xf>
    <xf numFmtId="0" fontId="21" fillId="0" borderId="13" xfId="0" applyFont="1" applyBorder="1" applyAlignment="1">
      <alignment horizontal="center" vertical="center"/>
    </xf>
    <xf numFmtId="0" fontId="39" fillId="0" borderId="13" xfId="0" applyFont="1" applyBorder="1" applyAlignment="1">
      <alignment horizontal="center" vertical="center"/>
    </xf>
    <xf numFmtId="0" fontId="21" fillId="0" borderId="0" xfId="0" applyFont="1" applyAlignment="1">
      <alignment horizontal="center" vertical="center"/>
    </xf>
    <xf numFmtId="0" fontId="39" fillId="0" borderId="0" xfId="0" applyFont="1" applyAlignment="1">
      <alignment horizontal="center" vertical="center"/>
    </xf>
    <xf numFmtId="166" fontId="21" fillId="0" borderId="0" xfId="0" applyNumberFormat="1" applyFont="1" applyAlignment="1">
      <alignment horizontal="center"/>
    </xf>
    <xf numFmtId="165" fontId="21" fillId="0" borderId="0" xfId="0" applyNumberFormat="1" applyFont="1" applyAlignment="1">
      <alignment horizontal="center"/>
    </xf>
    <xf numFmtId="0" fontId="20" fillId="0" borderId="0" xfId="0" applyFont="1"/>
    <xf numFmtId="165" fontId="21" fillId="0" borderId="13" xfId="0" applyNumberFormat="1" applyFont="1" applyBorder="1" applyAlignment="1">
      <alignment horizontal="center"/>
    </xf>
    <xf numFmtId="165" fontId="38" fillId="0" borderId="0" xfId="0" applyNumberFormat="1" applyFont="1" applyBorder="1" applyAlignment="1">
      <alignment horizontal="center" vertical="center"/>
    </xf>
    <xf numFmtId="49" fontId="38" fillId="0" borderId="0" xfId="0" applyNumberFormat="1" applyFont="1" applyBorder="1" applyAlignment="1">
      <alignment horizontal="center" vertical="center"/>
    </xf>
    <xf numFmtId="0" fontId="18" fillId="0" borderId="18" xfId="1" applyFont="1" applyBorder="1" applyAlignment="1">
      <alignment horizontal="center" vertical="center"/>
    </xf>
    <xf numFmtId="0" fontId="38" fillId="0" borderId="13" xfId="1" applyFont="1" applyBorder="1" applyAlignment="1">
      <alignment horizontal="center" vertical="center"/>
    </xf>
    <xf numFmtId="178" fontId="39" fillId="0" borderId="0" xfId="0" applyNumberFormat="1" applyFont="1" applyAlignment="1">
      <alignment horizontal="center"/>
    </xf>
    <xf numFmtId="178" fontId="39" fillId="0" borderId="13" xfId="0" applyNumberFormat="1" applyFont="1" applyBorder="1" applyAlignment="1">
      <alignment horizontal="center"/>
    </xf>
    <xf numFmtId="176" fontId="20" fillId="0" borderId="1" xfId="0" applyNumberFormat="1" applyFont="1" applyBorder="1" applyAlignment="1">
      <alignment horizontal="center"/>
    </xf>
    <xf numFmtId="49" fontId="38" fillId="0" borderId="13" xfId="0" applyNumberFormat="1" applyFont="1" applyBorder="1" applyAlignment="1">
      <alignment horizontal="center"/>
    </xf>
    <xf numFmtId="0" fontId="38" fillId="0" borderId="13" xfId="1" applyFont="1" applyBorder="1" applyAlignment="1">
      <alignment horizontal="center"/>
    </xf>
    <xf numFmtId="0" fontId="18" fillId="0" borderId="18" xfId="1" applyFont="1" applyBorder="1" applyAlignment="1">
      <alignment horizontal="center"/>
    </xf>
    <xf numFmtId="17" fontId="20" fillId="0" borderId="0" xfId="0" applyNumberFormat="1" applyFont="1" applyAlignment="1">
      <alignment horizontal="center"/>
    </xf>
    <xf numFmtId="0" fontId="19" fillId="3" borderId="4" xfId="27" applyFont="1" applyFill="1" applyBorder="1"/>
    <xf numFmtId="0" fontId="19" fillId="0" borderId="14" xfId="30" applyFont="1" applyBorder="1" applyAlignment="1">
      <alignment vertical="center"/>
    </xf>
    <xf numFmtId="0" fontId="19" fillId="0" borderId="16" xfId="30" applyFont="1" applyBorder="1" applyAlignment="1">
      <alignment vertical="center"/>
    </xf>
    <xf numFmtId="0" fontId="38" fillId="0" borderId="13" xfId="30" applyFont="1" applyBorder="1" applyAlignment="1">
      <alignment horizontal="center" vertical="center"/>
    </xf>
    <xf numFmtId="0" fontId="18" fillId="0" borderId="18" xfId="30" applyFont="1" applyBorder="1" applyAlignment="1">
      <alignment horizontal="center" vertical="center"/>
    </xf>
    <xf numFmtId="49" fontId="19" fillId="0" borderId="21" xfId="30" applyNumberFormat="1" applyFont="1" applyBorder="1" applyAlignment="1">
      <alignment vertical="center"/>
    </xf>
    <xf numFmtId="0" fontId="19" fillId="0" borderId="21" xfId="30" applyFont="1" applyBorder="1" applyAlignment="1">
      <alignment vertical="center"/>
    </xf>
    <xf numFmtId="178" fontId="38" fillId="0" borderId="21" xfId="31" applyNumberFormat="1" applyFont="1" applyBorder="1" applyAlignment="1">
      <alignment horizontal="center"/>
    </xf>
    <xf numFmtId="176" fontId="18" fillId="0" borderId="21" xfId="31" applyNumberFormat="1" applyFont="1" applyBorder="1" applyAlignment="1">
      <alignment horizontal="center"/>
    </xf>
    <xf numFmtId="178" fontId="38" fillId="0" borderId="13" xfId="30" applyNumberFormat="1" applyFont="1" applyBorder="1" applyAlignment="1">
      <alignment horizontal="center" vertical="center"/>
    </xf>
    <xf numFmtId="1" fontId="38" fillId="0" borderId="0" xfId="1" applyNumberFormat="1" applyFont="1" applyAlignment="1">
      <alignment horizontal="left"/>
    </xf>
    <xf numFmtId="0" fontId="39" fillId="0" borderId="0" xfId="0" applyFont="1"/>
    <xf numFmtId="0" fontId="19" fillId="3" borderId="0" xfId="39" applyFont="1" applyFill="1"/>
    <xf numFmtId="0" fontId="21" fillId="0" borderId="0" xfId="14" applyFont="1"/>
    <xf numFmtId="0" fontId="21" fillId="0" borderId="0" xfId="14" applyFont="1" applyAlignment="1">
      <alignment horizontal="left" vertical="top"/>
    </xf>
    <xf numFmtId="3" fontId="21" fillId="0" borderId="0" xfId="14" applyNumberFormat="1" applyFont="1" applyAlignment="1">
      <alignment horizontal="center"/>
    </xf>
    <xf numFmtId="0" fontId="20" fillId="0" borderId="0" xfId="14" applyFont="1"/>
    <xf numFmtId="0" fontId="39" fillId="0" borderId="0" xfId="14" applyFont="1"/>
    <xf numFmtId="178" fontId="39" fillId="0" borderId="0" xfId="14" applyNumberFormat="1" applyFont="1" applyAlignment="1">
      <alignment horizontal="center"/>
    </xf>
    <xf numFmtId="176" fontId="18" fillId="0" borderId="0" xfId="14" applyNumberFormat="1" applyFont="1" applyAlignment="1">
      <alignment horizontal="center"/>
    </xf>
    <xf numFmtId="0" fontId="39" fillId="0" borderId="13" xfId="14" applyFont="1" applyBorder="1" applyAlignment="1">
      <alignment horizontal="center" vertical="center"/>
    </xf>
    <xf numFmtId="0" fontId="21" fillId="0" borderId="13" xfId="14" applyFont="1" applyBorder="1"/>
    <xf numFmtId="0" fontId="21" fillId="0" borderId="13" xfId="14" applyFont="1" applyBorder="1" applyAlignment="1">
      <alignment vertical="center"/>
    </xf>
    <xf numFmtId="0" fontId="21" fillId="0" borderId="14" xfId="14" applyFont="1" applyBorder="1"/>
    <xf numFmtId="0" fontId="19" fillId="0" borderId="0" xfId="4" applyFont="1"/>
    <xf numFmtId="0" fontId="19" fillId="0" borderId="0" xfId="4" applyFont="1" applyAlignment="1">
      <alignment vertical="center" wrapText="1"/>
    </xf>
    <xf numFmtId="165" fontId="47" fillId="0" borderId="0" xfId="15" applyNumberFormat="1" applyFont="1"/>
    <xf numFmtId="165" fontId="19" fillId="0" borderId="0" xfId="4" applyNumberFormat="1" applyFont="1"/>
    <xf numFmtId="0" fontId="22" fillId="0" borderId="0" xfId="15" applyFont="1" applyAlignment="1">
      <alignment horizontal="left" vertical="center" readingOrder="1"/>
    </xf>
    <xf numFmtId="0" fontId="48" fillId="0" borderId="0" xfId="15" applyFont="1" applyAlignment="1">
      <alignment horizontal="left" vertical="center" readingOrder="1"/>
    </xf>
    <xf numFmtId="165" fontId="18" fillId="0" borderId="0" xfId="4" applyNumberFormat="1" applyFont="1"/>
    <xf numFmtId="167" fontId="19" fillId="0" borderId="0" xfId="4" applyNumberFormat="1" applyFont="1"/>
    <xf numFmtId="49" fontId="19" fillId="0" borderId="0" xfId="4" applyNumberFormat="1" applyFont="1"/>
    <xf numFmtId="0" fontId="38" fillId="0" borderId="0" xfId="4" applyFont="1"/>
    <xf numFmtId="165" fontId="49" fillId="0" borderId="0" xfId="4" applyNumberFormat="1" applyFont="1"/>
    <xf numFmtId="0" fontId="49" fillId="0" borderId="0" xfId="4" applyFont="1"/>
    <xf numFmtId="49" fontId="19" fillId="0" borderId="0" xfId="4" quotePrefix="1" applyNumberFormat="1" applyFont="1"/>
    <xf numFmtId="165" fontId="32" fillId="0" borderId="0" xfId="15" applyNumberFormat="1" applyFont="1"/>
    <xf numFmtId="168" fontId="19" fillId="0" borderId="0" xfId="4" applyNumberFormat="1" applyFont="1"/>
    <xf numFmtId="0" fontId="19" fillId="0" borderId="0" xfId="4" applyFont="1" applyAlignment="1">
      <alignment horizontal="right" vertical="top"/>
    </xf>
    <xf numFmtId="17" fontId="47" fillId="0" borderId="0" xfId="15" applyNumberFormat="1" applyFont="1"/>
    <xf numFmtId="0" fontId="36" fillId="0" borderId="0" xfId="15" applyFont="1" applyAlignment="1">
      <alignment horizontal="center" vertical="center"/>
    </xf>
    <xf numFmtId="0" fontId="38" fillId="0" borderId="0" xfId="4" applyFont="1" applyAlignment="1">
      <alignment horizontal="center"/>
    </xf>
    <xf numFmtId="178" fontId="38" fillId="0" borderId="0" xfId="4" applyNumberFormat="1" applyFont="1" applyAlignment="1">
      <alignment horizontal="center" vertical="center"/>
    </xf>
    <xf numFmtId="0" fontId="19" fillId="0" borderId="14" xfId="4" applyFont="1" applyBorder="1"/>
    <xf numFmtId="0" fontId="18" fillId="0" borderId="14" xfId="4" applyFont="1" applyBorder="1" applyAlignment="1">
      <alignment vertical="center" wrapText="1"/>
    </xf>
    <xf numFmtId="0" fontId="19" fillId="0" borderId="0" xfId="4" applyFont="1" applyBorder="1"/>
    <xf numFmtId="0" fontId="38" fillId="0" borderId="13" xfId="4" applyFont="1" applyBorder="1" applyAlignment="1">
      <alignment horizontal="center"/>
    </xf>
    <xf numFmtId="0" fontId="47" fillId="0" borderId="16" xfId="15" applyFont="1" applyBorder="1"/>
    <xf numFmtId="165" fontId="18" fillId="3" borderId="0" xfId="37" applyNumberFormat="1" applyFont="1" applyFill="1"/>
    <xf numFmtId="178" fontId="38" fillId="3" borderId="0" xfId="38" applyNumberFormat="1" applyFont="1" applyFill="1" applyAlignment="1">
      <alignment horizontal="center" vertical="center"/>
    </xf>
    <xf numFmtId="178" fontId="38" fillId="3" borderId="0" xfId="37" applyNumberFormat="1" applyFont="1" applyFill="1" applyAlignment="1">
      <alignment horizontal="center" vertical="center"/>
    </xf>
    <xf numFmtId="0" fontId="18" fillId="3" borderId="0" xfId="37" applyFont="1" applyFill="1" applyAlignment="1">
      <alignment horizontal="center" vertical="center"/>
    </xf>
    <xf numFmtId="176" fontId="18" fillId="3" borderId="0" xfId="38" applyNumberFormat="1" applyFont="1" applyFill="1" applyAlignment="1">
      <alignment horizontal="center" vertical="center"/>
    </xf>
    <xf numFmtId="0" fontId="38" fillId="3" borderId="13" xfId="37" applyFont="1" applyFill="1" applyBorder="1" applyAlignment="1">
      <alignment horizontal="center" vertical="center"/>
    </xf>
    <xf numFmtId="0" fontId="18" fillId="3" borderId="13" xfId="37" applyFont="1" applyFill="1" applyBorder="1" applyAlignment="1">
      <alignment horizontal="center" vertical="center"/>
    </xf>
    <xf numFmtId="0" fontId="18" fillId="3" borderId="14" xfId="37" applyFont="1" applyFill="1" applyBorder="1"/>
    <xf numFmtId="0" fontId="38" fillId="3" borderId="0" xfId="37" applyFont="1" applyFill="1" applyAlignment="1">
      <alignment horizontal="center" vertical="center" wrapText="1"/>
    </xf>
    <xf numFmtId="176" fontId="18" fillId="3" borderId="0" xfId="37" applyNumberFormat="1" applyFont="1" applyFill="1" applyAlignment="1">
      <alignment horizontal="center" vertical="center"/>
    </xf>
    <xf numFmtId="0" fontId="19" fillId="3" borderId="14" xfId="37" applyFont="1" applyFill="1" applyBorder="1" applyAlignment="1">
      <alignment wrapText="1"/>
    </xf>
    <xf numFmtId="0" fontId="18" fillId="3" borderId="16" xfId="37" applyFont="1" applyFill="1" applyBorder="1"/>
    <xf numFmtId="0" fontId="38" fillId="3" borderId="13" xfId="19" applyFont="1" applyFill="1" applyBorder="1" applyAlignment="1">
      <alignment horizontal="center" wrapText="1"/>
    </xf>
    <xf numFmtId="0" fontId="18" fillId="3" borderId="14" xfId="19" applyFont="1" applyFill="1" applyBorder="1" applyAlignment="1">
      <alignment horizontal="center" wrapText="1"/>
    </xf>
    <xf numFmtId="165" fontId="18" fillId="3" borderId="14" xfId="37" applyNumberFormat="1" applyFont="1" applyFill="1" applyBorder="1" applyAlignment="1">
      <alignment horizontal="center" wrapText="1"/>
    </xf>
    <xf numFmtId="165" fontId="38" fillId="3" borderId="13" xfId="37" applyNumberFormat="1" applyFont="1" applyFill="1" applyBorder="1" applyAlignment="1">
      <alignment horizontal="center" wrapText="1"/>
    </xf>
    <xf numFmtId="0" fontId="19" fillId="3" borderId="0" xfId="41" quotePrefix="1" applyFont="1" applyFill="1" applyAlignment="1">
      <alignment horizontal="center" vertical="center"/>
    </xf>
    <xf numFmtId="167" fontId="19" fillId="3" borderId="0" xfId="42" applyNumberFormat="1" applyFont="1" applyFill="1" applyAlignment="1">
      <alignment horizontal="center"/>
    </xf>
    <xf numFmtId="2" fontId="19" fillId="3" borderId="0" xfId="42" applyNumberFormat="1" applyFont="1" applyFill="1" applyAlignment="1">
      <alignment horizontal="center"/>
    </xf>
    <xf numFmtId="175" fontId="19" fillId="3" borderId="0" xfId="39" applyNumberFormat="1" applyFont="1" applyFill="1"/>
    <xf numFmtId="0" fontId="38" fillId="3" borderId="0" xfId="41" applyFont="1" applyFill="1" applyAlignment="1">
      <alignment horizontal="left" vertical="top"/>
    </xf>
    <xf numFmtId="0" fontId="38" fillId="3" borderId="0" xfId="41" applyFont="1" applyFill="1" applyAlignment="1">
      <alignment horizontal="center" vertical="center"/>
    </xf>
    <xf numFmtId="178" fontId="38" fillId="3" borderId="0" xfId="41" applyNumberFormat="1" applyFont="1" applyFill="1" applyAlignment="1">
      <alignment horizontal="center" vertical="center"/>
    </xf>
    <xf numFmtId="0" fontId="38" fillId="3" borderId="13" xfId="41" applyFont="1" applyFill="1" applyBorder="1" applyAlignment="1">
      <alignment horizontal="center" vertical="center"/>
    </xf>
    <xf numFmtId="0" fontId="19" fillId="3" borderId="13" xfId="41" applyFont="1" applyFill="1" applyBorder="1" applyAlignment="1">
      <alignment horizontal="center" vertical="center"/>
    </xf>
    <xf numFmtId="0" fontId="18" fillId="3" borderId="13" xfId="41" applyFont="1" applyFill="1" applyBorder="1" applyAlignment="1">
      <alignment horizontal="center" vertical="center" wrapText="1"/>
    </xf>
    <xf numFmtId="0" fontId="19" fillId="3" borderId="14" xfId="41" applyFont="1" applyFill="1" applyBorder="1" applyAlignment="1">
      <alignment horizontal="center" vertical="center"/>
    </xf>
    <xf numFmtId="0" fontId="19" fillId="3" borderId="16" xfId="41" applyFont="1" applyFill="1" applyBorder="1" applyAlignment="1">
      <alignment horizontal="center" vertical="center"/>
    </xf>
    <xf numFmtId="0" fontId="19" fillId="3" borderId="17" xfId="41" applyFont="1" applyFill="1" applyBorder="1" applyAlignment="1">
      <alignment horizontal="center" vertical="center"/>
    </xf>
    <xf numFmtId="0" fontId="18" fillId="3" borderId="18" xfId="41" applyFont="1" applyFill="1" applyBorder="1" applyAlignment="1">
      <alignment horizontal="center" vertical="center"/>
    </xf>
    <xf numFmtId="0" fontId="21" fillId="0" borderId="0" xfId="16" applyFont="1" applyFill="1"/>
    <xf numFmtId="0" fontId="20" fillId="0" borderId="0" xfId="16" applyFont="1" applyFill="1" applyAlignment="1">
      <alignment wrapText="1"/>
    </xf>
    <xf numFmtId="0" fontId="19" fillId="0" borderId="0" xfId="15" applyFont="1" applyFill="1"/>
    <xf numFmtId="1" fontId="19" fillId="0" borderId="0" xfId="16" applyNumberFormat="1" applyFont="1" applyFill="1"/>
    <xf numFmtId="165" fontId="21" fillId="0" borderId="0" xfId="16" applyNumberFormat="1" applyFont="1" applyFill="1"/>
    <xf numFmtId="0" fontId="20" fillId="0" borderId="0" xfId="16" applyFont="1" applyFill="1"/>
    <xf numFmtId="0" fontId="18" fillId="0" borderId="0" xfId="15" applyFont="1" applyFill="1"/>
    <xf numFmtId="169" fontId="21" fillId="0" borderId="0" xfId="16" applyNumberFormat="1" applyFont="1" applyFill="1"/>
    <xf numFmtId="165" fontId="19" fillId="0" borderId="0" xfId="16" applyNumberFormat="1" applyFont="1" applyFill="1"/>
    <xf numFmtId="0" fontId="20" fillId="0" borderId="0" xfId="0" applyFont="1" applyBorder="1"/>
    <xf numFmtId="0" fontId="38" fillId="0" borderId="0" xfId="2" applyFont="1" applyBorder="1" applyAlignment="1">
      <alignment vertical="top" wrapText="1"/>
    </xf>
    <xf numFmtId="0" fontId="21" fillId="0" borderId="0" xfId="0" applyFont="1" applyBorder="1"/>
    <xf numFmtId="0" fontId="21" fillId="0" borderId="0" xfId="0" applyFont="1" applyBorder="1" applyAlignment="1">
      <alignment horizontal="center"/>
    </xf>
    <xf numFmtId="0" fontId="21" fillId="0" borderId="0" xfId="0" applyFont="1" applyBorder="1" applyAlignment="1">
      <alignment horizontal="center" wrapText="1"/>
    </xf>
    <xf numFmtId="165" fontId="21" fillId="0" borderId="0" xfId="0" applyNumberFormat="1" applyFont="1" applyBorder="1" applyAlignment="1">
      <alignment horizontal="center"/>
    </xf>
    <xf numFmtId="176" fontId="20" fillId="0" borderId="0" xfId="0" applyNumberFormat="1" applyFont="1" applyBorder="1" applyAlignment="1">
      <alignment horizontal="center"/>
    </xf>
    <xf numFmtId="178" fontId="39" fillId="0" borderId="0" xfId="0" applyNumberFormat="1" applyFont="1" applyBorder="1" applyAlignment="1">
      <alignment horizontal="center"/>
    </xf>
    <xf numFmtId="0" fontId="21" fillId="0" borderId="16" xfId="0" applyFont="1" applyBorder="1" applyAlignment="1">
      <alignment horizontal="center"/>
    </xf>
    <xf numFmtId="0" fontId="21" fillId="0" borderId="17" xfId="0" applyFont="1" applyBorder="1" applyAlignment="1">
      <alignment horizontal="center"/>
    </xf>
    <xf numFmtId="0" fontId="20" fillId="0" borderId="18" xfId="0" applyFont="1" applyBorder="1" applyAlignment="1">
      <alignment horizontal="center" vertical="center"/>
    </xf>
    <xf numFmtId="176" fontId="20" fillId="0" borderId="13" xfId="0" applyNumberFormat="1" applyFont="1" applyBorder="1" applyAlignment="1">
      <alignment horizontal="center"/>
    </xf>
    <xf numFmtId="0" fontId="39" fillId="0" borderId="0" xfId="0" applyFont="1" applyBorder="1"/>
    <xf numFmtId="0" fontId="19" fillId="0" borderId="0" xfId="2" applyFont="1" applyBorder="1" applyAlignment="1">
      <alignment vertical="top" wrapText="1"/>
    </xf>
    <xf numFmtId="0" fontId="20" fillId="0" borderId="0" xfId="0" applyFont="1" applyBorder="1" applyAlignment="1">
      <alignment horizontal="center"/>
    </xf>
    <xf numFmtId="0" fontId="20" fillId="0" borderId="0" xfId="0" applyFont="1" applyBorder="1" applyAlignment="1">
      <alignment horizontal="center" wrapText="1"/>
    </xf>
    <xf numFmtId="0" fontId="39" fillId="0" borderId="0" xfId="0" applyFont="1" applyBorder="1" applyAlignment="1">
      <alignment horizontal="center"/>
    </xf>
    <xf numFmtId="178" fontId="38" fillId="0" borderId="0" xfId="4" applyNumberFormat="1" applyFont="1" applyAlignment="1">
      <alignment horizontal="center"/>
    </xf>
    <xf numFmtId="49" fontId="19" fillId="3" borderId="0" xfId="1" applyNumberFormat="1" applyFont="1" applyFill="1"/>
    <xf numFmtId="49" fontId="21" fillId="3" borderId="0" xfId="0" applyNumberFormat="1" applyFont="1" applyFill="1" applyAlignment="1">
      <alignment vertical="top" wrapText="1"/>
    </xf>
    <xf numFmtId="49" fontId="39" fillId="3" borderId="0" xfId="0" applyNumberFormat="1" applyFont="1" applyFill="1" applyAlignment="1">
      <alignment vertical="top" wrapText="1"/>
    </xf>
    <xf numFmtId="0" fontId="19" fillId="0" borderId="0" xfId="19" applyFont="1"/>
    <xf numFmtId="0" fontId="19" fillId="0" borderId="15" xfId="19" applyFont="1" applyBorder="1"/>
    <xf numFmtId="164" fontId="47" fillId="0" borderId="15" xfId="19" applyNumberFormat="1" applyFont="1" applyBorder="1"/>
    <xf numFmtId="164" fontId="47" fillId="0" borderId="13" xfId="19" applyNumberFormat="1" applyFont="1" applyBorder="1"/>
    <xf numFmtId="164" fontId="47" fillId="4" borderId="13" xfId="19" applyNumberFormat="1" applyFont="1" applyFill="1" applyBorder="1"/>
    <xf numFmtId="164" fontId="47" fillId="0" borderId="0" xfId="19" applyNumberFormat="1" applyFont="1" applyAlignment="1">
      <alignment horizontal="center"/>
    </xf>
    <xf numFmtId="3" fontId="19" fillId="0" borderId="0" xfId="19" applyNumberFormat="1" applyFont="1"/>
    <xf numFmtId="165" fontId="18" fillId="0" borderId="0" xfId="19" applyNumberFormat="1" applyFont="1"/>
    <xf numFmtId="0" fontId="18" fillId="0" borderId="0" xfId="19" applyFont="1"/>
    <xf numFmtId="164" fontId="47" fillId="0" borderId="0" xfId="19" applyNumberFormat="1" applyFont="1"/>
    <xf numFmtId="0" fontId="19" fillId="0" borderId="0" xfId="19" applyFont="1" applyAlignment="1">
      <alignment horizontal="left"/>
    </xf>
    <xf numFmtId="165" fontId="19" fillId="0" borderId="0" xfId="19" applyNumberFormat="1" applyFont="1"/>
    <xf numFmtId="165" fontId="27" fillId="0" borderId="0" xfId="19" applyNumberFormat="1" applyFont="1"/>
    <xf numFmtId="164" fontId="19" fillId="0" borderId="0" xfId="19" applyNumberFormat="1" applyFont="1"/>
    <xf numFmtId="164" fontId="18" fillId="0" borderId="0" xfId="19" applyNumberFormat="1" applyFont="1"/>
    <xf numFmtId="14" fontId="19" fillId="0" borderId="0" xfId="19" applyNumberFormat="1" applyFont="1" applyAlignment="1">
      <alignment horizontal="left"/>
    </xf>
    <xf numFmtId="164" fontId="36" fillId="0" borderId="0" xfId="19" applyNumberFormat="1" applyFont="1"/>
    <xf numFmtId="0" fontId="19" fillId="0" borderId="0" xfId="19" applyFont="1" applyAlignment="1">
      <alignment horizontal="left" indent="1"/>
    </xf>
    <xf numFmtId="14" fontId="19" fillId="0" borderId="0" xfId="19" applyNumberFormat="1" applyFont="1"/>
    <xf numFmtId="167" fontId="19" fillId="0" borderId="0" xfId="19" applyNumberFormat="1" applyFont="1"/>
    <xf numFmtId="167" fontId="19" fillId="0" borderId="0" xfId="19" applyNumberFormat="1" applyFont="1" applyAlignment="1">
      <alignment horizontal="left" indent="1"/>
    </xf>
    <xf numFmtId="0" fontId="52" fillId="2" borderId="0" xfId="19" applyFont="1" applyFill="1" applyAlignment="1">
      <alignment horizontal="left" indent="1"/>
    </xf>
    <xf numFmtId="164" fontId="47" fillId="2" borderId="0" xfId="19" applyNumberFormat="1" applyFont="1" applyFill="1"/>
    <xf numFmtId="0" fontId="19" fillId="2" borderId="0" xfId="19" applyFont="1" applyFill="1"/>
    <xf numFmtId="167" fontId="19" fillId="2" borderId="0" xfId="19" applyNumberFormat="1" applyFont="1" applyFill="1"/>
    <xf numFmtId="14" fontId="19" fillId="2" borderId="0" xfId="19" applyNumberFormat="1" applyFont="1" applyFill="1"/>
    <xf numFmtId="2" fontId="19" fillId="0" borderId="0" xfId="19" applyNumberFormat="1" applyFont="1" applyAlignment="1">
      <alignment horizontal="left"/>
    </xf>
    <xf numFmtId="0" fontId="52" fillId="0" borderId="0" xfId="19" applyFont="1" applyAlignment="1">
      <alignment horizontal="left" indent="1"/>
    </xf>
    <xf numFmtId="0" fontId="19" fillId="5" borderId="2" xfId="1" applyFont="1" applyFill="1" applyBorder="1"/>
    <xf numFmtId="0" fontId="19" fillId="5" borderId="22" xfId="1" applyFont="1" applyFill="1" applyBorder="1"/>
    <xf numFmtId="0" fontId="19" fillId="5" borderId="23" xfId="1" applyFont="1" applyFill="1" applyBorder="1"/>
    <xf numFmtId="164" fontId="19" fillId="0" borderId="2" xfId="1" applyNumberFormat="1" applyFont="1" applyBorder="1"/>
    <xf numFmtId="164" fontId="19" fillId="4" borderId="2" xfId="20" applyNumberFormat="1" applyFont="1" applyFill="1" applyBorder="1"/>
    <xf numFmtId="164" fontId="19" fillId="4" borderId="22" xfId="20" applyNumberFormat="1" applyFont="1" applyFill="1" applyBorder="1"/>
    <xf numFmtId="164" fontId="19" fillId="4" borderId="23" xfId="20" applyNumberFormat="1" applyFont="1" applyFill="1" applyBorder="1"/>
    <xf numFmtId="164" fontId="19" fillId="4" borderId="24" xfId="20" applyNumberFormat="1" applyFont="1" applyFill="1" applyBorder="1"/>
    <xf numFmtId="0" fontId="19" fillId="4" borderId="2" xfId="20" applyFont="1" applyFill="1" applyBorder="1"/>
    <xf numFmtId="0" fontId="38" fillId="3" borderId="0" xfId="1" applyFont="1" applyFill="1"/>
    <xf numFmtId="0" fontId="38" fillId="0" borderId="0" xfId="1" applyFont="1"/>
    <xf numFmtId="0" fontId="18" fillId="0" borderId="0" xfId="1" applyFont="1" applyAlignment="1">
      <alignment horizontal="center" vertical="center"/>
    </xf>
    <xf numFmtId="176" fontId="18" fillId="0" borderId="0" xfId="1" applyNumberFormat="1" applyFont="1" applyAlignment="1">
      <alignment horizontal="center" vertical="center"/>
    </xf>
    <xf numFmtId="0" fontId="38" fillId="0" borderId="0" xfId="1" applyFont="1" applyAlignment="1">
      <alignment horizontal="center" vertical="center"/>
    </xf>
    <xf numFmtId="178" fontId="38" fillId="0" borderId="0" xfId="1" applyNumberFormat="1" applyFont="1" applyAlignment="1">
      <alignment horizontal="center"/>
    </xf>
    <xf numFmtId="0" fontId="18" fillId="0" borderId="14" xfId="1" applyFont="1" applyBorder="1"/>
    <xf numFmtId="0" fontId="19" fillId="0" borderId="14" xfId="1" applyFont="1" applyBorder="1"/>
    <xf numFmtId="0" fontId="19" fillId="0" borderId="13" xfId="1" applyFont="1" applyBorder="1"/>
    <xf numFmtId="0" fontId="19" fillId="0" borderId="16" xfId="1" applyFont="1" applyBorder="1"/>
    <xf numFmtId="0" fontId="20" fillId="0" borderId="14" xfId="0" applyFont="1" applyBorder="1" applyAlignment="1">
      <alignment horizontal="center" vertical="center" wrapText="1"/>
    </xf>
    <xf numFmtId="0" fontId="38" fillId="0" borderId="13" xfId="1" applyFont="1" applyBorder="1"/>
    <xf numFmtId="178" fontId="38" fillId="0" borderId="0" xfId="1" applyNumberFormat="1" applyFont="1" applyAlignment="1">
      <alignment horizontal="center" vertical="center"/>
    </xf>
    <xf numFmtId="0" fontId="18" fillId="0" borderId="16" xfId="1" applyFont="1" applyBorder="1"/>
    <xf numFmtId="0" fontId="19" fillId="0" borderId="0" xfId="7" applyFont="1"/>
    <xf numFmtId="165" fontId="53" fillId="0" borderId="0" xfId="7" applyNumberFormat="1" applyFont="1"/>
    <xf numFmtId="0" fontId="19" fillId="0" borderId="13" xfId="7" applyFont="1" applyBorder="1"/>
    <xf numFmtId="0" fontId="18" fillId="3" borderId="0" xfId="10" applyFont="1" applyFill="1" applyAlignment="1">
      <alignment horizontal="left" vertical="center"/>
    </xf>
    <xf numFmtId="170" fontId="38" fillId="0" borderId="0" xfId="1" applyNumberFormat="1" applyFont="1" applyAlignment="1">
      <alignment horizontal="center"/>
    </xf>
    <xf numFmtId="171" fontId="18" fillId="0" borderId="0" xfId="1" applyNumberFormat="1" applyFont="1" applyAlignment="1">
      <alignment horizontal="center"/>
    </xf>
    <xf numFmtId="176" fontId="18" fillId="0" borderId="0" xfId="1" applyNumberFormat="1" applyFont="1" applyAlignment="1">
      <alignment horizontal="center"/>
    </xf>
    <xf numFmtId="170" fontId="19" fillId="0" borderId="14" xfId="1" applyNumberFormat="1" applyFont="1" applyBorder="1"/>
    <xf numFmtId="171" fontId="18" fillId="0" borderId="14" xfId="1" applyNumberFormat="1" applyFont="1" applyBorder="1" applyAlignment="1">
      <alignment horizontal="center" vertical="center" wrapText="1"/>
    </xf>
    <xf numFmtId="171" fontId="19" fillId="0" borderId="16" xfId="1" applyNumberFormat="1" applyFont="1" applyBorder="1"/>
    <xf numFmtId="0" fontId="54" fillId="0" borderId="0" xfId="7" applyFont="1"/>
    <xf numFmtId="0" fontId="55" fillId="0" borderId="0" xfId="1" applyFont="1"/>
    <xf numFmtId="0" fontId="56" fillId="0" borderId="0" xfId="7" applyFont="1"/>
    <xf numFmtId="165" fontId="58" fillId="0" borderId="0" xfId="7" applyNumberFormat="1" applyFont="1"/>
    <xf numFmtId="0" fontId="39" fillId="0" borderId="0" xfId="16" applyFont="1" applyFill="1" applyAlignment="1">
      <alignment wrapText="1"/>
    </xf>
    <xf numFmtId="0" fontId="39" fillId="0" borderId="0" xfId="16" applyFont="1" applyFill="1" applyAlignment="1">
      <alignment horizontal="center" vertical="center" wrapText="1"/>
    </xf>
    <xf numFmtId="0" fontId="39" fillId="0" borderId="0" xfId="16" applyFont="1" applyFill="1" applyAlignment="1">
      <alignment horizontal="center" wrapText="1"/>
    </xf>
    <xf numFmtId="178" fontId="38" fillId="0" borderId="0" xfId="6" applyNumberFormat="1" applyFont="1" applyFill="1" applyAlignment="1">
      <alignment horizontal="center"/>
    </xf>
    <xf numFmtId="179" fontId="20" fillId="0" borderId="0" xfId="16" applyNumberFormat="1" applyFont="1" applyFill="1" applyAlignment="1">
      <alignment horizontal="center" wrapText="1"/>
    </xf>
    <xf numFmtId="176" fontId="18" fillId="0" borderId="0" xfId="6" applyNumberFormat="1" applyFont="1" applyFill="1" applyAlignment="1">
      <alignment horizontal="center"/>
    </xf>
    <xf numFmtId="0" fontId="39" fillId="0" borderId="0" xfId="16" applyFont="1" applyFill="1"/>
    <xf numFmtId="0" fontId="39" fillId="0" borderId="13" xfId="16" applyFont="1" applyFill="1" applyBorder="1" applyAlignment="1">
      <alignment horizontal="center" wrapText="1"/>
    </xf>
    <xf numFmtId="0" fontId="39" fillId="0" borderId="13" xfId="16" applyFont="1" applyFill="1" applyBorder="1" applyAlignment="1">
      <alignment wrapText="1"/>
    </xf>
    <xf numFmtId="0" fontId="20" fillId="0" borderId="13" xfId="16" applyFont="1" applyFill="1" applyBorder="1" applyAlignment="1">
      <alignment wrapText="1"/>
    </xf>
    <xf numFmtId="0" fontId="21" fillId="0" borderId="13" xfId="16" applyFont="1" applyFill="1" applyBorder="1"/>
    <xf numFmtId="0" fontId="39" fillId="0" borderId="13" xfId="16" applyFont="1" applyFill="1" applyBorder="1" applyAlignment="1">
      <alignment horizontal="center" vertical="center" wrapText="1"/>
    </xf>
    <xf numFmtId="0" fontId="49" fillId="0" borderId="14" xfId="16" applyFont="1" applyFill="1" applyBorder="1" applyAlignment="1">
      <alignment vertical="top" wrapText="1"/>
    </xf>
    <xf numFmtId="0" fontId="20" fillId="0" borderId="14" xfId="16" applyFont="1" applyFill="1" applyBorder="1" applyAlignment="1">
      <alignment wrapText="1"/>
    </xf>
    <xf numFmtId="0" fontId="20" fillId="0" borderId="14" xfId="16" applyFont="1" applyFill="1" applyBorder="1" applyAlignment="1">
      <alignment horizontal="center" vertical="center" wrapText="1"/>
    </xf>
    <xf numFmtId="0" fontId="49" fillId="0" borderId="16" xfId="16" applyFont="1" applyFill="1" applyBorder="1" applyAlignment="1">
      <alignment horizontal="left" vertical="top" wrapText="1"/>
    </xf>
    <xf numFmtId="179" fontId="20" fillId="0" borderId="18" xfId="16" applyNumberFormat="1" applyFont="1" applyFill="1" applyBorder="1" applyAlignment="1">
      <alignment horizontal="center" wrapText="1"/>
    </xf>
    <xf numFmtId="0" fontId="38" fillId="3" borderId="4" xfId="27" applyFont="1" applyFill="1" applyBorder="1"/>
    <xf numFmtId="0" fontId="38" fillId="3" borderId="0" xfId="1" applyFont="1" applyFill="1" applyAlignment="1">
      <alignment horizontal="left" vertical="top"/>
    </xf>
    <xf numFmtId="0" fontId="38" fillId="3" borderId="0" xfId="1" applyFont="1" applyFill="1" applyAlignment="1">
      <alignment vertical="top"/>
    </xf>
    <xf numFmtId="0" fontId="38" fillId="3" borderId="0" xfId="17" applyFont="1" applyFill="1"/>
    <xf numFmtId="0" fontId="38" fillId="0" borderId="0" xfId="2" applyFont="1" applyAlignment="1">
      <alignment vertical="center"/>
    </xf>
    <xf numFmtId="0" fontId="18" fillId="3" borderId="0" xfId="10" applyFont="1" applyFill="1" applyAlignment="1">
      <alignment vertical="center"/>
    </xf>
    <xf numFmtId="0" fontId="38" fillId="3" borderId="0" xfId="10" applyFont="1" applyFill="1"/>
    <xf numFmtId="0" fontId="18" fillId="3" borderId="0" xfId="10" applyFont="1" applyFill="1" applyAlignment="1">
      <alignment horizontal="left"/>
    </xf>
    <xf numFmtId="0" fontId="19" fillId="3" borderId="0" xfId="27" applyFont="1" applyFill="1"/>
    <xf numFmtId="0" fontId="19" fillId="0" borderId="0" xfId="27" applyFont="1"/>
    <xf numFmtId="0" fontId="19" fillId="3" borderId="5" xfId="27" applyFont="1" applyFill="1" applyBorder="1"/>
    <xf numFmtId="0" fontId="18" fillId="3" borderId="4" xfId="27" applyFont="1" applyFill="1" applyBorder="1"/>
    <xf numFmtId="0" fontId="19" fillId="3" borderId="6" xfId="27" applyFont="1" applyFill="1" applyBorder="1"/>
    <xf numFmtId="0" fontId="19" fillId="3" borderId="7" xfId="27" applyFont="1" applyFill="1" applyBorder="1"/>
    <xf numFmtId="0" fontId="19" fillId="3" borderId="0" xfId="27" applyFont="1" applyFill="1" applyAlignment="1">
      <alignment vertical="top"/>
    </xf>
    <xf numFmtId="0" fontId="19" fillId="3" borderId="6" xfId="27" applyFont="1" applyFill="1" applyBorder="1" applyAlignment="1">
      <alignment vertical="top"/>
    </xf>
    <xf numFmtId="0" fontId="19" fillId="3" borderId="7" xfId="27" applyFont="1" applyFill="1" applyBorder="1" applyAlignment="1">
      <alignment vertical="top"/>
    </xf>
    <xf numFmtId="0" fontId="19" fillId="0" borderId="0" xfId="27" applyFont="1" applyAlignment="1">
      <alignment vertical="top"/>
    </xf>
    <xf numFmtId="0" fontId="19" fillId="3" borderId="9" xfId="27" applyFont="1" applyFill="1" applyBorder="1"/>
    <xf numFmtId="0" fontId="19" fillId="3" borderId="10" xfId="27" applyFont="1" applyFill="1" applyBorder="1"/>
    <xf numFmtId="0" fontId="19" fillId="3" borderId="11" xfId="27" applyFont="1" applyFill="1" applyBorder="1"/>
    <xf numFmtId="0" fontId="38" fillId="3" borderId="0" xfId="1" applyFont="1" applyFill="1" applyAlignment="1">
      <alignment vertical="top" wrapText="1"/>
    </xf>
    <xf numFmtId="0" fontId="38" fillId="3" borderId="13" xfId="19" applyFont="1" applyFill="1" applyBorder="1" applyAlignment="1">
      <alignment horizontal="center" vertical="center" wrapText="1"/>
    </xf>
    <xf numFmtId="0" fontId="18" fillId="3" borderId="14" xfId="19" applyFont="1" applyFill="1" applyBorder="1" applyAlignment="1">
      <alignment horizontal="center" vertical="center" wrapText="1"/>
    </xf>
    <xf numFmtId="165" fontId="18" fillId="3" borderId="14" xfId="37" applyNumberFormat="1" applyFont="1" applyFill="1" applyBorder="1" applyAlignment="1">
      <alignment horizontal="center" vertical="center" wrapText="1"/>
    </xf>
    <xf numFmtId="0" fontId="38" fillId="3" borderId="13" xfId="37" applyFont="1" applyFill="1" applyBorder="1" applyAlignment="1">
      <alignment horizontal="center" wrapText="1"/>
    </xf>
    <xf numFmtId="0" fontId="18" fillId="3" borderId="18" xfId="37" applyFont="1" applyFill="1" applyBorder="1" applyAlignment="1">
      <alignment horizontal="center"/>
    </xf>
    <xf numFmtId="165" fontId="19" fillId="3" borderId="0" xfId="37" applyNumberFormat="1" applyFont="1" applyFill="1" applyAlignment="1">
      <alignment horizontal="center"/>
    </xf>
    <xf numFmtId="0" fontId="21" fillId="0" borderId="16" xfId="14" applyFont="1" applyBorder="1"/>
    <xf numFmtId="0" fontId="20" fillId="0" borderId="18" xfId="14" applyFont="1" applyBorder="1" applyAlignment="1">
      <alignment horizontal="center" vertical="center"/>
    </xf>
    <xf numFmtId="0" fontId="47" fillId="0" borderId="0" xfId="15" applyFont="1" applyBorder="1"/>
    <xf numFmtId="0" fontId="38" fillId="0" borderId="13" xfId="4" applyFont="1" applyBorder="1" applyAlignment="1">
      <alignment vertical="center" wrapText="1"/>
    </xf>
    <xf numFmtId="171" fontId="38" fillId="0" borderId="13" xfId="1" applyNumberFormat="1" applyFont="1" applyBorder="1" applyAlignment="1">
      <alignment horizontal="center" vertical="center" wrapText="1"/>
    </xf>
    <xf numFmtId="165" fontId="38" fillId="3" borderId="13" xfId="37" applyNumberFormat="1" applyFont="1" applyFill="1" applyBorder="1" applyAlignment="1">
      <alignment horizontal="center" vertical="center" wrapText="1"/>
    </xf>
    <xf numFmtId="0" fontId="39" fillId="0" borderId="13" xfId="0" applyFont="1" applyBorder="1" applyAlignment="1">
      <alignment horizontal="center" vertical="center" wrapText="1"/>
    </xf>
    <xf numFmtId="0" fontId="20" fillId="0" borderId="0" xfId="0" applyFont="1" applyBorder="1" applyAlignment="1">
      <alignment horizontal="center" vertical="center" wrapText="1"/>
    </xf>
    <xf numFmtId="176" fontId="18" fillId="3" borderId="13" xfId="1" applyNumberFormat="1" applyFont="1" applyFill="1" applyBorder="1" applyAlignment="1">
      <alignment horizontal="center"/>
    </xf>
    <xf numFmtId="0" fontId="38" fillId="0" borderId="13" xfId="1" applyFont="1" applyBorder="1" applyAlignment="1">
      <alignment horizontal="center" vertical="center" wrapText="1"/>
    </xf>
    <xf numFmtId="3" fontId="19" fillId="0" borderId="0" xfId="1" applyNumberFormat="1" applyFont="1" applyAlignment="1">
      <alignment horizontal="center" vertical="center"/>
    </xf>
    <xf numFmtId="4" fontId="19" fillId="0" borderId="0" xfId="1" applyNumberFormat="1" applyFont="1" applyAlignment="1">
      <alignment horizontal="center" vertical="center"/>
    </xf>
    <xf numFmtId="0" fontId="18" fillId="0" borderId="14" xfId="7" applyFont="1" applyBorder="1" applyAlignment="1">
      <alignment horizontal="center" vertical="center" wrapText="1"/>
    </xf>
    <xf numFmtId="165" fontId="38" fillId="0" borderId="0" xfId="7" applyNumberFormat="1" applyFont="1" applyAlignment="1">
      <alignment horizontal="center" vertical="center"/>
    </xf>
    <xf numFmtId="170" fontId="38" fillId="0" borderId="13" xfId="1" applyNumberFormat="1" applyFont="1" applyBorder="1" applyAlignment="1">
      <alignment horizontal="center" vertical="center"/>
    </xf>
    <xf numFmtId="171" fontId="18" fillId="0" borderId="18" xfId="1" applyNumberFormat="1" applyFont="1" applyBorder="1" applyAlignment="1">
      <alignment horizontal="center" vertical="center"/>
    </xf>
    <xf numFmtId="0" fontId="59" fillId="0" borderId="14" xfId="7" applyFont="1" applyBorder="1" applyAlignment="1">
      <alignment horizontal="center" vertical="center" wrapText="1"/>
    </xf>
    <xf numFmtId="0" fontId="57" fillId="0" borderId="13" xfId="7" applyFont="1" applyBorder="1" applyAlignment="1">
      <alignment horizontal="center" wrapText="1"/>
    </xf>
    <xf numFmtId="165" fontId="57" fillId="0" borderId="0" xfId="7" applyNumberFormat="1" applyFont="1" applyAlignment="1">
      <alignment horizontal="center" vertical="center"/>
    </xf>
    <xf numFmtId="0" fontId="21" fillId="0" borderId="14" xfId="0" applyFont="1" applyBorder="1" applyAlignment="1">
      <alignment horizontal="center" vertical="center"/>
    </xf>
    <xf numFmtId="0" fontId="20" fillId="0" borderId="14" xfId="0" applyFont="1" applyBorder="1" applyAlignment="1">
      <alignment horizontal="center" vertical="center"/>
    </xf>
    <xf numFmtId="0" fontId="39" fillId="0" borderId="0" xfId="0" applyFont="1" applyBorder="1" applyAlignment="1">
      <alignment horizontal="center" vertical="center" wrapText="1"/>
    </xf>
    <xf numFmtId="176" fontId="39" fillId="0" borderId="0" xfId="0" applyNumberFormat="1" applyFont="1" applyBorder="1" applyAlignment="1">
      <alignment horizontal="center"/>
    </xf>
    <xf numFmtId="0" fontId="18" fillId="0" borderId="14" xfId="1" applyFont="1" applyBorder="1" applyAlignment="1">
      <alignment horizontal="center" vertical="center"/>
    </xf>
    <xf numFmtId="0" fontId="38" fillId="0" borderId="0" xfId="1" applyFont="1" applyBorder="1" applyAlignment="1">
      <alignment horizontal="center" vertical="center"/>
    </xf>
    <xf numFmtId="176" fontId="18" fillId="0" borderId="13" xfId="30" applyNumberFormat="1" applyFont="1" applyBorder="1" applyAlignment="1">
      <alignment horizontal="center" vertical="center"/>
    </xf>
    <xf numFmtId="0" fontId="18" fillId="0" borderId="18" xfId="15" applyFont="1" applyBorder="1" applyAlignment="1">
      <alignment horizontal="center"/>
    </xf>
    <xf numFmtId="176" fontId="18" fillId="0" borderId="0" xfId="15" applyNumberFormat="1" applyFont="1" applyAlignment="1">
      <alignment horizontal="center"/>
    </xf>
    <xf numFmtId="165" fontId="19" fillId="0" borderId="0" xfId="15" applyNumberFormat="1" applyFont="1" applyAlignment="1">
      <alignment horizontal="center"/>
    </xf>
    <xf numFmtId="176" fontId="18" fillId="0" borderId="0" xfId="15" applyNumberFormat="1" applyFont="1" applyAlignment="1">
      <alignment horizontal="center" vertical="center"/>
    </xf>
    <xf numFmtId="49" fontId="39" fillId="3" borderId="0" xfId="0" applyNumberFormat="1" applyFont="1" applyFill="1" applyAlignment="1">
      <alignment wrapText="1"/>
    </xf>
    <xf numFmtId="0" fontId="38" fillId="0" borderId="13" xfId="1" applyFont="1" applyBorder="1" applyAlignment="1">
      <alignment vertical="center" wrapText="1"/>
    </xf>
    <xf numFmtId="0" fontId="19" fillId="0" borderId="0" xfId="45" applyFont="1"/>
    <xf numFmtId="0" fontId="18" fillId="0" borderId="0" xfId="45" applyFont="1" applyAlignment="1">
      <alignment horizontal="center"/>
    </xf>
    <xf numFmtId="0" fontId="18" fillId="0" borderId="0" xfId="45" applyFont="1"/>
    <xf numFmtId="2" fontId="19" fillId="0" borderId="0" xfId="45" applyNumberFormat="1" applyFont="1" applyAlignment="1">
      <alignment horizontal="center" vertical="center"/>
    </xf>
    <xf numFmtId="176" fontId="18" fillId="0" borderId="0" xfId="10" applyNumberFormat="1" applyFont="1" applyAlignment="1">
      <alignment horizontal="center"/>
    </xf>
    <xf numFmtId="178" fontId="38" fillId="0" borderId="0" xfId="45" applyNumberFormat="1" applyFont="1" applyAlignment="1">
      <alignment horizontal="center"/>
    </xf>
    <xf numFmtId="0" fontId="38" fillId="0" borderId="0" xfId="45" applyFont="1"/>
    <xf numFmtId="2" fontId="18" fillId="0" borderId="0" xfId="45" applyNumberFormat="1" applyFont="1"/>
    <xf numFmtId="0" fontId="38" fillId="0" borderId="0" xfId="45" applyFont="1" applyAlignment="1">
      <alignment horizontal="center" vertical="center"/>
    </xf>
    <xf numFmtId="0" fontId="38" fillId="0" borderId="0" xfId="45" applyFont="1" applyAlignment="1">
      <alignment horizontal="center"/>
    </xf>
    <xf numFmtId="0" fontId="38" fillId="0" borderId="13" xfId="45" applyFont="1" applyBorder="1" applyAlignment="1">
      <alignment horizontal="center" vertical="center" wrapText="1"/>
    </xf>
    <xf numFmtId="0" fontId="18" fillId="0" borderId="18" xfId="45" applyFont="1" applyBorder="1" applyAlignment="1">
      <alignment horizontal="center"/>
    </xf>
    <xf numFmtId="0" fontId="38" fillId="0" borderId="13" xfId="45" applyFont="1" applyBorder="1" applyAlignment="1">
      <alignment horizontal="center"/>
    </xf>
    <xf numFmtId="2" fontId="19" fillId="0" borderId="0" xfId="45" applyNumberFormat="1" applyFont="1"/>
    <xf numFmtId="0" fontId="18" fillId="0" borderId="14" xfId="45" applyFont="1" applyBorder="1" applyAlignment="1">
      <alignment horizontal="center" vertical="center" wrapText="1"/>
    </xf>
    <xf numFmtId="0" fontId="18" fillId="0" borderId="16" xfId="45" applyFont="1" applyBorder="1" applyAlignment="1">
      <alignment horizontal="center"/>
    </xf>
    <xf numFmtId="0" fontId="18" fillId="0" borderId="14" xfId="45" applyFont="1" applyBorder="1"/>
    <xf numFmtId="2" fontId="18" fillId="0" borderId="0" xfId="45" applyNumberFormat="1" applyFont="1" applyAlignment="1">
      <alignment horizontal="center"/>
    </xf>
    <xf numFmtId="0" fontId="19" fillId="0" borderId="0" xfId="7" quotePrefix="1" applyFont="1"/>
    <xf numFmtId="0" fontId="38" fillId="0" borderId="0" xfId="7" applyFont="1" applyAlignment="1">
      <alignment horizontal="center" vertical="center" wrapText="1"/>
    </xf>
    <xf numFmtId="0" fontId="54" fillId="0" borderId="0" xfId="7" quotePrefix="1" applyFont="1" applyAlignment="1">
      <alignment horizontal="right"/>
    </xf>
    <xf numFmtId="0" fontId="54" fillId="3" borderId="0" xfId="7" applyFont="1" applyFill="1"/>
    <xf numFmtId="0" fontId="19" fillId="0" borderId="0" xfId="23" applyFont="1"/>
    <xf numFmtId="49" fontId="40" fillId="0" borderId="0" xfId="30" applyNumberFormat="1" applyFont="1" applyAlignment="1">
      <alignment vertical="center"/>
    </xf>
    <xf numFmtId="0" fontId="40" fillId="0" borderId="0" xfId="30" applyFont="1" applyAlignment="1">
      <alignment vertical="center"/>
    </xf>
    <xf numFmtId="0" fontId="19" fillId="0" borderId="0" xfId="30" applyFont="1" applyAlignment="1">
      <alignment horizontal="right" vertical="center"/>
    </xf>
    <xf numFmtId="0" fontId="19" fillId="0" borderId="0" xfId="31" applyFont="1" applyAlignment="1">
      <alignment horizontal="center" vertical="center"/>
    </xf>
    <xf numFmtId="0" fontId="19" fillId="0" borderId="0" xfId="31" applyFont="1" applyAlignment="1">
      <alignment vertical="center"/>
    </xf>
    <xf numFmtId="165" fontId="19" fillId="0" borderId="0" xfId="31" applyNumberFormat="1" applyFont="1" applyAlignment="1">
      <alignment horizontal="center" vertical="center"/>
    </xf>
    <xf numFmtId="174" fontId="19" fillId="0" borderId="0" xfId="30" applyNumberFormat="1" applyFont="1" applyAlignment="1">
      <alignment vertical="center"/>
    </xf>
    <xf numFmtId="0" fontId="19" fillId="0" borderId="0" xfId="30" applyFont="1" applyAlignment="1">
      <alignment horizontal="center" vertical="center"/>
    </xf>
    <xf numFmtId="0" fontId="19" fillId="0" borderId="0" xfId="30" applyFont="1" applyAlignment="1">
      <alignment vertical="center"/>
    </xf>
    <xf numFmtId="0" fontId="18" fillId="0" borderId="19" xfId="30" applyFont="1" applyBorder="1" applyAlignment="1">
      <alignment horizontal="center" vertical="center" wrapText="1"/>
    </xf>
    <xf numFmtId="0" fontId="18" fillId="0" borderId="14" xfId="30" applyFont="1" applyBorder="1" applyAlignment="1">
      <alignment horizontal="center" vertical="center" wrapText="1"/>
    </xf>
    <xf numFmtId="0" fontId="18" fillId="0" borderId="20" xfId="30" applyFont="1" applyBorder="1" applyAlignment="1">
      <alignment horizontal="center" vertical="center" wrapText="1"/>
    </xf>
    <xf numFmtId="0" fontId="18" fillId="0" borderId="13" xfId="30" applyFont="1" applyBorder="1" applyAlignment="1">
      <alignment horizontal="center" vertical="center" wrapText="1"/>
    </xf>
    <xf numFmtId="0" fontId="40" fillId="0" borderId="0" xfId="30" applyFont="1" applyAlignment="1">
      <alignment horizontal="center" vertical="center"/>
    </xf>
    <xf numFmtId="0" fontId="41" fillId="0" borderId="0" xfId="30" applyFont="1" applyAlignment="1">
      <alignment horizontal="left" vertical="center" wrapText="1"/>
    </xf>
    <xf numFmtId="49" fontId="19" fillId="0" borderId="0" xfId="30" applyNumberFormat="1" applyFont="1" applyAlignment="1">
      <alignment horizontal="center" vertical="center"/>
    </xf>
    <xf numFmtId="171" fontId="19" fillId="0" borderId="0" xfId="30" applyNumberFormat="1" applyFont="1" applyAlignment="1">
      <alignment horizontal="center" vertical="center"/>
    </xf>
    <xf numFmtId="178" fontId="38" fillId="0" borderId="0" xfId="30" applyNumberFormat="1" applyFont="1" applyAlignment="1">
      <alignment horizontal="center" vertical="center"/>
    </xf>
    <xf numFmtId="176" fontId="18" fillId="0" borderId="0" xfId="30" applyNumberFormat="1" applyFont="1" applyAlignment="1">
      <alignment horizontal="center" vertical="center"/>
    </xf>
    <xf numFmtId="165" fontId="19" fillId="0" borderId="0" xfId="31" applyNumberFormat="1" applyFont="1" applyAlignment="1">
      <alignment vertical="center"/>
    </xf>
    <xf numFmtId="49" fontId="18" fillId="0" borderId="0" xfId="30" applyNumberFormat="1" applyFont="1" applyAlignment="1">
      <alignment horizontal="center" vertical="center"/>
    </xf>
    <xf numFmtId="171" fontId="18" fillId="0" borderId="0" xfId="30" applyNumberFormat="1" applyFont="1" applyAlignment="1">
      <alignment horizontal="center" vertical="center"/>
    </xf>
    <xf numFmtId="0" fontId="18" fillId="0" borderId="0" xfId="30" applyFont="1" applyAlignment="1">
      <alignment vertical="center"/>
    </xf>
    <xf numFmtId="165" fontId="40" fillId="0" borderId="0" xfId="31" applyNumberFormat="1" applyFont="1" applyAlignment="1">
      <alignment vertical="center"/>
    </xf>
    <xf numFmtId="0" fontId="46" fillId="0" borderId="0" xfId="30" applyFont="1" applyAlignment="1">
      <alignment vertical="center"/>
    </xf>
    <xf numFmtId="165" fontId="19" fillId="0" borderId="0" xfId="30" applyNumberFormat="1" applyFont="1" applyAlignment="1">
      <alignment vertical="center"/>
    </xf>
    <xf numFmtId="0" fontId="18" fillId="0" borderId="0" xfId="1" applyFont="1" applyAlignment="1">
      <alignment vertical="top"/>
    </xf>
    <xf numFmtId="49" fontId="19" fillId="0" borderId="0" xfId="30" quotePrefix="1" applyNumberFormat="1" applyFont="1" applyAlignment="1">
      <alignment horizontal="center" vertical="center"/>
    </xf>
    <xf numFmtId="171" fontId="19" fillId="0" borderId="0" xfId="30" quotePrefix="1" applyNumberFormat="1" applyFont="1" applyAlignment="1">
      <alignment horizontal="center" vertical="center"/>
    </xf>
    <xf numFmtId="165" fontId="19" fillId="0" borderId="0" xfId="31" applyNumberFormat="1" applyFont="1"/>
    <xf numFmtId="165" fontId="19" fillId="0" borderId="0" xfId="30" applyNumberFormat="1" applyFont="1" applyAlignment="1">
      <alignment horizontal="center" vertical="center"/>
    </xf>
    <xf numFmtId="165" fontId="19" fillId="0" borderId="0" xfId="30" applyNumberFormat="1" applyFont="1" applyAlignment="1">
      <alignment horizontal="right" vertical="center"/>
    </xf>
    <xf numFmtId="49" fontId="19" fillId="0" borderId="0" xfId="30" applyNumberFormat="1" applyFont="1" applyAlignment="1">
      <alignment vertical="center"/>
    </xf>
    <xf numFmtId="0" fontId="20" fillId="0" borderId="14" xfId="31" applyFont="1" applyBorder="1" applyAlignment="1">
      <alignment horizontal="center" vertical="center" wrapText="1"/>
    </xf>
    <xf numFmtId="0" fontId="38" fillId="0" borderId="13" xfId="30" applyFont="1" applyBorder="1" applyAlignment="1">
      <alignment horizontal="center" vertical="center" wrapText="1"/>
    </xf>
    <xf numFmtId="0" fontId="39" fillId="0" borderId="13" xfId="31" applyFont="1" applyBorder="1" applyAlignment="1">
      <alignment horizontal="center" vertical="center" wrapText="1"/>
    </xf>
    <xf numFmtId="0" fontId="18" fillId="0" borderId="0" xfId="30" applyFont="1" applyAlignment="1">
      <alignment horizontal="left" vertical="center" wrapText="1"/>
    </xf>
    <xf numFmtId="178" fontId="38" fillId="0" borderId="0" xfId="31" applyNumberFormat="1" applyFont="1" applyAlignment="1">
      <alignment horizontal="center"/>
    </xf>
    <xf numFmtId="176" fontId="18" fillId="0" borderId="0" xfId="31" applyNumberFormat="1" applyFont="1" applyAlignment="1">
      <alignment horizontal="center"/>
    </xf>
    <xf numFmtId="0" fontId="38" fillId="0" borderId="0" xfId="30" applyFont="1" applyAlignment="1">
      <alignment vertical="center"/>
    </xf>
    <xf numFmtId="165" fontId="19" fillId="0" borderId="0" xfId="31" applyNumberFormat="1" applyFont="1" applyAlignment="1">
      <alignment horizontal="right" vertical="center"/>
    </xf>
    <xf numFmtId="49" fontId="19" fillId="0" borderId="0" xfId="30" applyNumberFormat="1" applyFont="1" applyAlignment="1">
      <alignment horizontal="left" vertical="center"/>
    </xf>
    <xf numFmtId="171" fontId="19" fillId="0" borderId="0" xfId="30" applyNumberFormat="1" applyFont="1" applyAlignment="1">
      <alignment horizontal="left" vertical="center"/>
    </xf>
    <xf numFmtId="49" fontId="18" fillId="0" borderId="0" xfId="30" applyNumberFormat="1" applyFont="1" applyAlignment="1">
      <alignment horizontal="left" vertical="center"/>
    </xf>
    <xf numFmtId="171" fontId="18" fillId="0" borderId="0" xfId="30" applyNumberFormat="1" applyFont="1" applyAlignment="1">
      <alignment horizontal="left" vertical="center"/>
    </xf>
    <xf numFmtId="165" fontId="19" fillId="0" borderId="21" xfId="31" applyNumberFormat="1" applyFont="1" applyBorder="1" applyAlignment="1">
      <alignment horizontal="right" vertical="center"/>
    </xf>
    <xf numFmtId="165" fontId="19" fillId="0" borderId="21" xfId="31" applyNumberFormat="1" applyFont="1" applyBorder="1"/>
    <xf numFmtId="49" fontId="19" fillId="0" borderId="0" xfId="30" quotePrefix="1" applyNumberFormat="1" applyFont="1" applyAlignment="1">
      <alignment horizontal="left" vertical="center"/>
    </xf>
    <xf numFmtId="171" fontId="19" fillId="0" borderId="0" xfId="30" quotePrefix="1" applyNumberFormat="1" applyFont="1" applyAlignment="1">
      <alignment horizontal="left" vertical="center"/>
    </xf>
    <xf numFmtId="0" fontId="18" fillId="3" borderId="0" xfId="1" applyFont="1" applyFill="1" applyAlignment="1">
      <alignment vertical="top" wrapText="1"/>
    </xf>
    <xf numFmtId="0" fontId="18" fillId="0" borderId="0" xfId="1" applyFont="1" applyAlignment="1">
      <alignment vertical="top" wrapText="1"/>
    </xf>
    <xf numFmtId="3" fontId="47" fillId="4" borderId="0" xfId="19" applyNumberFormat="1" applyFont="1" applyFill="1"/>
    <xf numFmtId="3" fontId="47" fillId="4" borderId="0" xfId="19" applyNumberFormat="1" applyFont="1" applyFill="1" applyAlignment="1">
      <alignment horizontal="right"/>
    </xf>
    <xf numFmtId="3" fontId="47" fillId="0" borderId="0" xfId="19" applyNumberFormat="1" applyFont="1"/>
    <xf numFmtId="3" fontId="50" fillId="0" borderId="0" xfId="19" applyNumberFormat="1" applyFont="1"/>
    <xf numFmtId="164" fontId="51" fillId="0" borderId="0" xfId="19" applyNumberFormat="1" applyFont="1"/>
    <xf numFmtId="164" fontId="38" fillId="0" borderId="0" xfId="19" applyNumberFormat="1" applyFont="1"/>
    <xf numFmtId="0" fontId="19" fillId="5" borderId="0" xfId="1" applyFont="1" applyFill="1"/>
    <xf numFmtId="164" fontId="19" fillId="4" borderId="0" xfId="20" applyNumberFormat="1" applyFont="1" applyFill="1"/>
    <xf numFmtId="176" fontId="39" fillId="0" borderId="0" xfId="0" applyNumberFormat="1" applyFont="1" applyAlignment="1">
      <alignment horizontal="center"/>
    </xf>
    <xf numFmtId="176" fontId="20" fillId="0" borderId="0" xfId="0" applyNumberFormat="1" applyFont="1" applyAlignment="1">
      <alignment horizontal="center"/>
    </xf>
    <xf numFmtId="0" fontId="21" fillId="0" borderId="15" xfId="47" applyFont="1" applyBorder="1"/>
    <xf numFmtId="0" fontId="21" fillId="0" borderId="0" xfId="47" applyFont="1"/>
    <xf numFmtId="14" fontId="21" fillId="0" borderId="0" xfId="47" applyNumberFormat="1" applyFont="1"/>
    <xf numFmtId="167" fontId="21" fillId="0" borderId="0" xfId="47" applyNumberFormat="1" applyFont="1"/>
    <xf numFmtId="0" fontId="20" fillId="0" borderId="0" xfId="47" applyFont="1"/>
    <xf numFmtId="0" fontId="39" fillId="0" borderId="0" xfId="47" applyFont="1" applyAlignment="1">
      <alignment wrapText="1"/>
    </xf>
    <xf numFmtId="0" fontId="21" fillId="0" borderId="0" xfId="47" applyFont="1" applyAlignment="1">
      <alignment vertical="center" wrapText="1"/>
    </xf>
    <xf numFmtId="0" fontId="19" fillId="0" borderId="15" xfId="19" applyFont="1" applyBorder="1" applyAlignment="1">
      <alignment horizontal="center"/>
    </xf>
    <xf numFmtId="0" fontId="39" fillId="0" borderId="0" xfId="47" applyFont="1" applyAlignment="1">
      <alignment vertical="center" wrapText="1"/>
    </xf>
    <xf numFmtId="0" fontId="61" fillId="3" borderId="0" xfId="1" applyFont="1" applyFill="1"/>
    <xf numFmtId="164" fontId="18" fillId="0" borderId="13" xfId="19" applyNumberFormat="1" applyFont="1" applyBorder="1"/>
    <xf numFmtId="164" fontId="38" fillId="0" borderId="13" xfId="19" applyNumberFormat="1" applyFont="1" applyBorder="1"/>
    <xf numFmtId="0" fontId="39" fillId="0" borderId="0" xfId="47" applyFont="1"/>
    <xf numFmtId="0" fontId="27" fillId="3" borderId="0" xfId="37" applyFont="1" applyFill="1"/>
    <xf numFmtId="0" fontId="38" fillId="3" borderId="0" xfId="37" applyFont="1" applyFill="1" applyAlignment="1">
      <alignment horizontal="center" vertical="center"/>
    </xf>
    <xf numFmtId="0" fontId="38" fillId="3" borderId="0" xfId="19" applyFont="1" applyFill="1" applyAlignment="1">
      <alignment horizontal="center" vertical="center" wrapText="1"/>
    </xf>
    <xf numFmtId="165" fontId="38" fillId="3" borderId="0" xfId="37" applyNumberFormat="1" applyFont="1" applyFill="1" applyAlignment="1">
      <alignment horizontal="center" vertical="center" wrapText="1"/>
    </xf>
    <xf numFmtId="165" fontId="38" fillId="3" borderId="0" xfId="37" applyNumberFormat="1" applyFont="1" applyFill="1" applyAlignment="1">
      <alignment horizontal="center" wrapText="1"/>
    </xf>
    <xf numFmtId="165" fontId="38" fillId="3" borderId="0" xfId="37" applyNumberFormat="1" applyFont="1" applyFill="1" applyAlignment="1">
      <alignment vertical="center" wrapText="1"/>
    </xf>
    <xf numFmtId="0" fontId="38" fillId="3" borderId="0" xfId="41" applyFont="1" applyFill="1" applyAlignment="1">
      <alignment horizontal="center" vertical="center" wrapText="1"/>
    </xf>
    <xf numFmtId="165" fontId="20" fillId="0" borderId="0" xfId="0" applyNumberFormat="1" applyFont="1" applyAlignment="1">
      <alignment horizontal="center"/>
    </xf>
    <xf numFmtId="164" fontId="20" fillId="0" borderId="13" xfId="0" applyNumberFormat="1" applyFont="1" applyBorder="1" applyAlignment="1">
      <alignment horizontal="center"/>
    </xf>
    <xf numFmtId="178" fontId="38" fillId="0" borderId="25" xfId="1" applyNumberFormat="1" applyFont="1" applyBorder="1" applyAlignment="1">
      <alignment horizontal="center"/>
    </xf>
    <xf numFmtId="176" fontId="18" fillId="0" borderId="25" xfId="1" applyNumberFormat="1" applyFont="1" applyBorder="1" applyAlignment="1">
      <alignment horizontal="center" vertical="center"/>
    </xf>
    <xf numFmtId="176" fontId="18" fillId="0" borderId="25" xfId="1" applyNumberFormat="1" applyFont="1" applyBorder="1" applyAlignment="1">
      <alignment horizontal="center"/>
    </xf>
    <xf numFmtId="4" fontId="19" fillId="0" borderId="25" xfId="1" applyNumberFormat="1" applyFont="1" applyBorder="1" applyAlignment="1">
      <alignment horizontal="center" vertical="center"/>
    </xf>
    <xf numFmtId="2" fontId="19" fillId="0" borderId="0" xfId="23" applyNumberFormat="1" applyFont="1" applyAlignment="1">
      <alignment horizontal="center" vertical="center"/>
    </xf>
    <xf numFmtId="178" fontId="38" fillId="0" borderId="25" xfId="45" applyNumberFormat="1" applyFont="1" applyBorder="1" applyAlignment="1">
      <alignment horizontal="center"/>
    </xf>
    <xf numFmtId="176" fontId="18" fillId="0" borderId="25" xfId="10" applyNumberFormat="1" applyFont="1" applyBorder="1" applyAlignment="1">
      <alignment horizontal="center"/>
    </xf>
    <xf numFmtId="2" fontId="19" fillId="0" borderId="25" xfId="45" applyNumberFormat="1" applyFont="1" applyBorder="1" applyAlignment="1">
      <alignment horizontal="center" vertical="center"/>
    </xf>
    <xf numFmtId="178" fontId="39" fillId="0" borderId="0" xfId="14" applyNumberFormat="1" applyFont="1" applyBorder="1" applyAlignment="1">
      <alignment horizontal="center"/>
    </xf>
    <xf numFmtId="176" fontId="18" fillId="0" borderId="0" xfId="14" applyNumberFormat="1" applyFont="1" applyBorder="1" applyAlignment="1">
      <alignment horizontal="center"/>
    </xf>
    <xf numFmtId="0" fontId="21" fillId="0" borderId="0" xfId="14" applyFont="1" applyBorder="1"/>
    <xf numFmtId="178" fontId="38" fillId="0" borderId="0" xfId="30" applyNumberFormat="1" applyFont="1" applyBorder="1" applyAlignment="1">
      <alignment horizontal="center" vertical="center"/>
    </xf>
    <xf numFmtId="176" fontId="18" fillId="0" borderId="0" xfId="31" applyNumberFormat="1" applyFont="1" applyBorder="1" applyAlignment="1">
      <alignment horizontal="center"/>
    </xf>
    <xf numFmtId="165" fontId="18" fillId="0" borderId="0" xfId="4" applyNumberFormat="1" applyFont="1" applyAlignment="1">
      <alignment wrapText="1"/>
    </xf>
    <xf numFmtId="0" fontId="38" fillId="0" borderId="0" xfId="4" applyFont="1" applyAlignment="1">
      <alignment wrapText="1"/>
    </xf>
    <xf numFmtId="0" fontId="20" fillId="0" borderId="0" xfId="16" applyFont="1" applyFill="1" applyAlignment="1">
      <alignment horizontal="left"/>
    </xf>
    <xf numFmtId="49" fontId="39" fillId="0" borderId="0" xfId="16" applyNumberFormat="1" applyFont="1" applyFill="1" applyAlignment="1">
      <alignment vertical="top"/>
    </xf>
    <xf numFmtId="0" fontId="38" fillId="0" borderId="0" xfId="4" applyFont="1" applyAlignment="1"/>
    <xf numFmtId="0" fontId="18" fillId="0" borderId="0" xfId="4" applyFont="1"/>
    <xf numFmtId="165" fontId="18" fillId="0" borderId="0" xfId="4" applyNumberFormat="1" applyFont="1" applyAlignment="1"/>
    <xf numFmtId="0" fontId="21" fillId="0" borderId="14" xfId="14" applyFont="1" applyBorder="1" applyAlignment="1">
      <alignment horizontal="center"/>
    </xf>
    <xf numFmtId="0" fontId="21" fillId="0" borderId="14" xfId="14" applyFont="1" applyBorder="1" applyAlignment="1">
      <alignment horizontal="center" vertical="center"/>
    </xf>
    <xf numFmtId="3" fontId="21" fillId="0" borderId="0" xfId="14" applyNumberFormat="1" applyFont="1" applyAlignment="1">
      <alignment horizontal="center" wrapText="1"/>
    </xf>
    <xf numFmtId="3" fontId="21" fillId="0" borderId="0" xfId="14" applyNumberFormat="1" applyFont="1" applyBorder="1" applyAlignment="1">
      <alignment horizontal="center"/>
    </xf>
    <xf numFmtId="1" fontId="19" fillId="0" borderId="0" xfId="16" applyNumberFormat="1" applyFont="1" applyFill="1" applyAlignment="1">
      <alignment horizontal="center"/>
    </xf>
    <xf numFmtId="0" fontId="21" fillId="0" borderId="0" xfId="16" applyFont="1" applyFill="1" applyAlignment="1">
      <alignment horizontal="center"/>
    </xf>
    <xf numFmtId="0" fontId="21" fillId="0" borderId="0" xfId="16" quotePrefix="1" applyFont="1" applyFill="1" applyAlignment="1">
      <alignment horizontal="center"/>
    </xf>
    <xf numFmtId="3" fontId="19" fillId="0" borderId="0" xfId="16" applyNumberFormat="1" applyFont="1" applyFill="1" applyAlignment="1">
      <alignment horizontal="center"/>
    </xf>
    <xf numFmtId="3" fontId="21" fillId="0" borderId="0" xfId="16" applyNumberFormat="1" applyFont="1" applyFill="1" applyAlignment="1">
      <alignment horizontal="center"/>
    </xf>
    <xf numFmtId="178" fontId="38" fillId="0" borderId="0" xfId="6" applyNumberFormat="1" applyFont="1" applyFill="1" applyBorder="1" applyAlignment="1">
      <alignment horizontal="center"/>
    </xf>
    <xf numFmtId="176" fontId="18" fillId="0" borderId="0" xfId="6" applyNumberFormat="1" applyFont="1" applyFill="1" applyBorder="1" applyAlignment="1">
      <alignment horizontal="center"/>
    </xf>
    <xf numFmtId="165" fontId="21" fillId="0" borderId="0" xfId="16" applyNumberFormat="1" applyFont="1" applyFill="1" applyBorder="1"/>
    <xf numFmtId="0" fontId="21" fillId="0" borderId="0" xfId="16" applyFont="1" applyFill="1" applyBorder="1"/>
    <xf numFmtId="0" fontId="21" fillId="0" borderId="0" xfId="14" applyFont="1" applyAlignment="1">
      <alignment horizontal="center"/>
    </xf>
    <xf numFmtId="0" fontId="19" fillId="6" borderId="0" xfId="10" applyFont="1" applyFill="1"/>
    <xf numFmtId="3" fontId="19" fillId="6" borderId="0" xfId="10" applyNumberFormat="1" applyFont="1" applyFill="1"/>
    <xf numFmtId="4" fontId="19" fillId="6" borderId="0" xfId="10" applyNumberFormat="1" applyFont="1" applyFill="1"/>
    <xf numFmtId="0" fontId="19" fillId="6" borderId="14" xfId="10" applyFont="1" applyFill="1" applyBorder="1"/>
    <xf numFmtId="0" fontId="19" fillId="6" borderId="16" xfId="10" applyFont="1" applyFill="1" applyBorder="1"/>
    <xf numFmtId="0" fontId="18" fillId="6" borderId="14" xfId="10" applyFont="1" applyFill="1" applyBorder="1"/>
    <xf numFmtId="0" fontId="38" fillId="6" borderId="13" xfId="10" applyFont="1" applyFill="1" applyBorder="1" applyAlignment="1">
      <alignment horizontal="center"/>
    </xf>
    <xf numFmtId="0" fontId="18" fillId="6" borderId="18" xfId="10" applyFont="1" applyFill="1" applyBorder="1" applyAlignment="1">
      <alignment horizontal="center"/>
    </xf>
    <xf numFmtId="0" fontId="38" fillId="6" borderId="13" xfId="10" applyFont="1" applyFill="1" applyBorder="1"/>
    <xf numFmtId="0" fontId="18" fillId="6" borderId="13" xfId="10" applyFont="1" applyFill="1" applyBorder="1"/>
    <xf numFmtId="0" fontId="38" fillId="6" borderId="0" xfId="10" applyFont="1" applyFill="1" applyAlignment="1">
      <alignment horizontal="center"/>
    </xf>
    <xf numFmtId="0" fontId="18" fillId="6" borderId="0" xfId="10" applyFont="1" applyFill="1" applyAlignment="1">
      <alignment horizontal="center"/>
    </xf>
    <xf numFmtId="0" fontId="38" fillId="6" borderId="0" xfId="10" applyFont="1" applyFill="1"/>
    <xf numFmtId="0" fontId="18" fillId="6" borderId="0" xfId="10" applyFont="1" applyFill="1"/>
    <xf numFmtId="178" fontId="38" fillId="6" borderId="0" xfId="10" applyNumberFormat="1" applyFont="1" applyFill="1" applyAlignment="1">
      <alignment horizontal="center"/>
    </xf>
    <xf numFmtId="176" fontId="18" fillId="6" borderId="0" xfId="10" applyNumberFormat="1" applyFont="1" applyFill="1" applyAlignment="1">
      <alignment horizontal="center"/>
    </xf>
    <xf numFmtId="3" fontId="18" fillId="6" borderId="0" xfId="10" applyNumberFormat="1" applyFont="1" applyFill="1"/>
    <xf numFmtId="2" fontId="19" fillId="6" borderId="0" xfId="10" applyNumberFormat="1" applyFont="1" applyFill="1"/>
    <xf numFmtId="2" fontId="19" fillId="6" borderId="0" xfId="10" applyNumberFormat="1" applyFont="1" applyFill="1" applyAlignment="1">
      <alignment horizontal="center"/>
    </xf>
    <xf numFmtId="0" fontId="19" fillId="6" borderId="0" xfId="11" applyFont="1" applyFill="1"/>
    <xf numFmtId="0" fontId="19" fillId="6" borderId="0" xfId="10" applyFont="1" applyFill="1" applyAlignment="1">
      <alignment wrapText="1"/>
    </xf>
    <xf numFmtId="0" fontId="38" fillId="6" borderId="0" xfId="10" applyFont="1" applyFill="1" applyAlignment="1">
      <alignment vertical="center"/>
    </xf>
    <xf numFmtId="0" fontId="38" fillId="6" borderId="0" xfId="10" applyFont="1" applyFill="1" applyAlignment="1">
      <alignment vertical="center" wrapText="1"/>
    </xf>
    <xf numFmtId="0" fontId="19" fillId="6" borderId="0" xfId="10" applyFont="1" applyFill="1" applyAlignment="1">
      <alignment horizontal="center"/>
    </xf>
    <xf numFmtId="178" fontId="38" fillId="6" borderId="0" xfId="1" applyNumberFormat="1" applyFont="1" applyFill="1" applyAlignment="1">
      <alignment horizontal="center" vertical="center"/>
    </xf>
    <xf numFmtId="0" fontId="19" fillId="6" borderId="0" xfId="21" applyFont="1" applyFill="1"/>
    <xf numFmtId="4" fontId="19" fillId="6" borderId="0" xfId="21" applyNumberFormat="1" applyFont="1" applyFill="1"/>
    <xf numFmtId="4" fontId="48" fillId="6" borderId="0" xfId="21" applyNumberFormat="1" applyFont="1" applyFill="1"/>
    <xf numFmtId="4" fontId="27" fillId="6" borderId="0" xfId="21" applyNumberFormat="1" applyFont="1" applyFill="1"/>
    <xf numFmtId="2" fontId="48" fillId="6" borderId="0" xfId="21" applyNumberFormat="1" applyFont="1" applyFill="1"/>
    <xf numFmtId="2" fontId="27" fillId="6" borderId="0" xfId="21" applyNumberFormat="1" applyFont="1" applyFill="1"/>
    <xf numFmtId="2" fontId="19" fillId="6" borderId="0" xfId="21" applyNumberFormat="1" applyFont="1" applyFill="1"/>
    <xf numFmtId="0" fontId="18" fillId="6" borderId="0" xfId="21" applyFont="1" applyFill="1"/>
    <xf numFmtId="0" fontId="63" fillId="6" borderId="0" xfId="21" applyFont="1" applyFill="1" applyAlignment="1">
      <alignment vertical="top" wrapText="1"/>
    </xf>
    <xf numFmtId="0" fontId="38" fillId="6" borderId="0" xfId="21" applyFont="1" applyFill="1"/>
    <xf numFmtId="0" fontId="48" fillId="6" borderId="0" xfId="21" applyFont="1" applyFill="1" applyAlignment="1">
      <alignment vertical="top" wrapText="1"/>
    </xf>
    <xf numFmtId="0" fontId="22" fillId="6" borderId="0" xfId="21" applyFont="1" applyFill="1" applyAlignment="1">
      <alignment horizontal="left" vertical="center" wrapText="1"/>
    </xf>
    <xf numFmtId="0" fontId="38" fillId="6" borderId="0" xfId="21" applyFont="1" applyFill="1" applyAlignment="1">
      <alignment horizontal="left" vertical="center" wrapText="1"/>
    </xf>
    <xf numFmtId="165" fontId="48" fillId="6" borderId="0" xfId="21" applyNumberFormat="1" applyFont="1" applyFill="1"/>
    <xf numFmtId="0" fontId="19" fillId="6" borderId="0" xfId="1" applyFont="1" applyFill="1"/>
    <xf numFmtId="0" fontId="18" fillId="6" borderId="0" xfId="1" applyFont="1" applyFill="1"/>
    <xf numFmtId="0" fontId="19" fillId="6" borderId="14" xfId="1" applyFont="1" applyFill="1" applyBorder="1"/>
    <xf numFmtId="0" fontId="19" fillId="6" borderId="16" xfId="1" applyFont="1" applyFill="1" applyBorder="1"/>
    <xf numFmtId="0" fontId="22" fillId="6" borderId="14" xfId="1" applyFont="1" applyFill="1" applyBorder="1" applyAlignment="1">
      <alignment horizontal="center" vertical="center" wrapText="1"/>
    </xf>
    <xf numFmtId="0" fontId="38" fillId="6" borderId="13" xfId="1" applyFont="1" applyFill="1" applyBorder="1" applyAlignment="1">
      <alignment horizontal="center" vertical="center"/>
    </xf>
    <xf numFmtId="0" fontId="18" fillId="6" borderId="18" xfId="1" applyFont="1" applyFill="1" applyBorder="1" applyAlignment="1">
      <alignment horizontal="center" vertical="center"/>
    </xf>
    <xf numFmtId="0" fontId="38" fillId="6" borderId="13" xfId="1" applyFont="1" applyFill="1" applyBorder="1" applyAlignment="1">
      <alignment horizontal="center" vertical="center" wrapText="1"/>
    </xf>
    <xf numFmtId="176" fontId="38" fillId="6" borderId="0" xfId="1" applyNumberFormat="1" applyFont="1" applyFill="1" applyAlignment="1">
      <alignment horizontal="center"/>
    </xf>
    <xf numFmtId="176" fontId="18" fillId="6" borderId="0" xfId="1" applyNumberFormat="1" applyFont="1" applyFill="1" applyAlignment="1">
      <alignment horizontal="center"/>
    </xf>
    <xf numFmtId="3" fontId="19" fillId="6" borderId="0" xfId="1" applyNumberFormat="1" applyFont="1" applyFill="1"/>
    <xf numFmtId="3" fontId="18" fillId="6" borderId="0" xfId="1" applyNumberFormat="1" applyFont="1" applyFill="1"/>
    <xf numFmtId="0" fontId="22" fillId="6" borderId="0" xfId="1" applyFont="1" applyFill="1"/>
    <xf numFmtId="0" fontId="38" fillId="6" borderId="0" xfId="1" applyFont="1" applyFill="1"/>
    <xf numFmtId="3" fontId="19" fillId="6" borderId="25" xfId="1" applyNumberFormat="1" applyFont="1" applyFill="1" applyBorder="1"/>
    <xf numFmtId="3" fontId="18" fillId="6" borderId="25" xfId="1" applyNumberFormat="1" applyFont="1" applyFill="1" applyBorder="1"/>
    <xf numFmtId="0" fontId="18" fillId="6" borderId="14" xfId="1" applyFont="1" applyFill="1" applyBorder="1"/>
    <xf numFmtId="0" fontId="22" fillId="6" borderId="14" xfId="1" applyFont="1" applyFill="1" applyBorder="1"/>
    <xf numFmtId="0" fontId="38" fillId="6" borderId="20" xfId="1" applyFont="1" applyFill="1" applyBorder="1"/>
    <xf numFmtId="0" fontId="38" fillId="6" borderId="13" xfId="1" applyFont="1" applyFill="1" applyBorder="1"/>
    <xf numFmtId="0" fontId="38" fillId="6" borderId="13" xfId="1" applyFont="1" applyFill="1" applyBorder="1" applyAlignment="1">
      <alignment horizontal="center"/>
    </xf>
    <xf numFmtId="0" fontId="38" fillId="6" borderId="0" xfId="1" applyFont="1" applyFill="1" applyAlignment="1">
      <alignment horizontal="center" vertical="center"/>
    </xf>
    <xf numFmtId="0" fontId="18" fillId="6" borderId="0" xfId="1" applyFont="1" applyFill="1" applyAlignment="1">
      <alignment horizontal="center" vertical="center"/>
    </xf>
    <xf numFmtId="0" fontId="38" fillId="6" borderId="0" xfId="1" applyFont="1" applyFill="1" applyAlignment="1">
      <alignment horizontal="center"/>
    </xf>
    <xf numFmtId="176" fontId="18" fillId="6" borderId="0" xfId="1" applyNumberFormat="1" applyFont="1" applyFill="1" applyAlignment="1">
      <alignment horizontal="center" vertical="center"/>
    </xf>
    <xf numFmtId="4" fontId="19" fillId="6" borderId="0" xfId="1" applyNumberFormat="1" applyFont="1" applyFill="1" applyAlignment="1">
      <alignment horizontal="center" vertical="center"/>
    </xf>
    <xf numFmtId="176" fontId="18" fillId="6" borderId="0" xfId="1" applyNumberFormat="1" applyFont="1" applyFill="1"/>
    <xf numFmtId="4" fontId="19" fillId="6" borderId="0" xfId="1" applyNumberFormat="1" applyFont="1" applyFill="1"/>
    <xf numFmtId="0" fontId="19" fillId="6" borderId="0" xfId="1" applyFont="1" applyFill="1" applyAlignment="1">
      <alignment vertical="top" wrapText="1"/>
    </xf>
    <xf numFmtId="4" fontId="19" fillId="6" borderId="25" xfId="1" applyNumberFormat="1" applyFont="1" applyFill="1" applyBorder="1" applyAlignment="1">
      <alignment horizontal="center" vertical="center"/>
    </xf>
    <xf numFmtId="0" fontId="22" fillId="0" borderId="14" xfId="1" applyFont="1" applyBorder="1"/>
    <xf numFmtId="0" fontId="22" fillId="0" borderId="14" xfId="1" applyFont="1" applyBorder="1" applyAlignment="1">
      <alignment vertical="center" wrapText="1"/>
    </xf>
    <xf numFmtId="0" fontId="22" fillId="0" borderId="14" xfId="1" applyFont="1" applyBorder="1" applyAlignment="1">
      <alignment horizontal="center" vertical="center" wrapText="1"/>
    </xf>
    <xf numFmtId="0" fontId="48" fillId="0" borderId="0" xfId="1" applyFont="1"/>
    <xf numFmtId="3" fontId="48" fillId="0" borderId="0" xfId="7" applyNumberFormat="1" applyFont="1"/>
    <xf numFmtId="0" fontId="48" fillId="0" borderId="0" xfId="7" applyFont="1"/>
    <xf numFmtId="0" fontId="22" fillId="0" borderId="14" xfId="7" applyFont="1" applyBorder="1" applyAlignment="1">
      <alignment horizontal="center" vertical="center" wrapText="1"/>
    </xf>
    <xf numFmtId="0" fontId="22" fillId="0" borderId="0" xfId="7" applyFont="1"/>
    <xf numFmtId="0" fontId="63" fillId="0" borderId="0" xfId="7" applyFont="1" applyAlignment="1">
      <alignment horizontal="center" vertical="center" wrapText="1"/>
    </xf>
    <xf numFmtId="0" fontId="63" fillId="0" borderId="13" xfId="7" applyFont="1" applyBorder="1" applyAlignment="1">
      <alignment horizontal="center"/>
    </xf>
    <xf numFmtId="0" fontId="22" fillId="0" borderId="13" xfId="7" applyFont="1" applyBorder="1" applyAlignment="1">
      <alignment horizontal="center" vertical="center"/>
    </xf>
    <xf numFmtId="0" fontId="48" fillId="0" borderId="13" xfId="7" applyFont="1" applyBorder="1"/>
    <xf numFmtId="178" fontId="63" fillId="0" borderId="0" xfId="7" applyNumberFormat="1" applyFont="1" applyAlignment="1">
      <alignment horizontal="center"/>
    </xf>
    <xf numFmtId="176" fontId="22" fillId="0" borderId="0" xfId="7" applyNumberFormat="1" applyFont="1" applyAlignment="1">
      <alignment horizontal="center" vertical="center"/>
    </xf>
    <xf numFmtId="165" fontId="48" fillId="0" borderId="0" xfId="7" applyNumberFormat="1" applyFont="1"/>
    <xf numFmtId="165" fontId="48" fillId="0" borderId="0" xfId="7" applyNumberFormat="1" applyFont="1" applyAlignment="1">
      <alignment horizontal="center" vertical="center"/>
    </xf>
    <xf numFmtId="0" fontId="63" fillId="0" borderId="0" xfId="7" applyFont="1"/>
    <xf numFmtId="165" fontId="48" fillId="0" borderId="0" xfId="7" applyNumberFormat="1" applyFont="1" applyAlignment="1">
      <alignment horizontal="center"/>
    </xf>
    <xf numFmtId="174" fontId="19" fillId="0" borderId="0" xfId="1" applyNumberFormat="1" applyFont="1"/>
    <xf numFmtId="164" fontId="19" fillId="0" borderId="25" xfId="1" applyNumberFormat="1" applyFont="1" applyBorder="1" applyAlignment="1">
      <alignment horizontal="center"/>
    </xf>
    <xf numFmtId="165" fontId="19" fillId="0" borderId="25" xfId="1" applyNumberFormat="1" applyFont="1" applyBorder="1" applyAlignment="1">
      <alignment horizontal="center"/>
    </xf>
    <xf numFmtId="3" fontId="64" fillId="0" borderId="0" xfId="7" applyNumberFormat="1" applyFont="1"/>
    <xf numFmtId="0" fontId="64" fillId="0" borderId="0" xfId="7" applyFont="1"/>
    <xf numFmtId="0" fontId="64" fillId="0" borderId="14" xfId="7" applyFont="1" applyBorder="1"/>
    <xf numFmtId="0" fontId="55" fillId="0" borderId="14" xfId="7" applyFont="1" applyBorder="1"/>
    <xf numFmtId="0" fontId="55" fillId="0" borderId="14" xfId="7" applyFont="1" applyBorder="1" applyAlignment="1">
      <alignment horizontal="center" vertical="center" wrapText="1"/>
    </xf>
    <xf numFmtId="0" fontId="55" fillId="0" borderId="0" xfId="7" applyFont="1"/>
    <xf numFmtId="0" fontId="65" fillId="0" borderId="13" xfId="7" applyFont="1" applyBorder="1" applyAlignment="1">
      <alignment horizontal="center" vertical="center"/>
    </xf>
    <xf numFmtId="0" fontId="55" fillId="0" borderId="18" xfId="7" applyFont="1" applyBorder="1" applyAlignment="1">
      <alignment horizontal="center" vertical="center"/>
    </xf>
    <xf numFmtId="0" fontId="65" fillId="0" borderId="13" xfId="7" applyFont="1" applyBorder="1" applyAlignment="1">
      <alignment horizontal="center" wrapText="1"/>
    </xf>
    <xf numFmtId="14" fontId="65" fillId="0" borderId="0" xfId="7" applyNumberFormat="1" applyFont="1" applyAlignment="1">
      <alignment horizontal="center"/>
    </xf>
    <xf numFmtId="14" fontId="55" fillId="0" borderId="0" xfId="7" applyNumberFormat="1" applyFont="1" applyAlignment="1">
      <alignment horizontal="center"/>
    </xf>
    <xf numFmtId="178" fontId="65" fillId="0" borderId="0" xfId="7" applyNumberFormat="1" applyFont="1" applyAlignment="1">
      <alignment horizontal="center"/>
    </xf>
    <xf numFmtId="176" fontId="55" fillId="0" borderId="0" xfId="7" applyNumberFormat="1" applyFont="1" applyAlignment="1">
      <alignment horizontal="center"/>
    </xf>
    <xf numFmtId="165" fontId="64" fillId="0" borderId="0" xfId="7" applyNumberFormat="1" applyFont="1" applyAlignment="1">
      <alignment horizontal="center" vertical="center"/>
    </xf>
    <xf numFmtId="0" fontId="65" fillId="0" borderId="0" xfId="7" applyFont="1"/>
    <xf numFmtId="176" fontId="55" fillId="6" borderId="0" xfId="7" applyNumberFormat="1" applyFont="1" applyFill="1" applyAlignment="1">
      <alignment horizontal="center"/>
    </xf>
    <xf numFmtId="165" fontId="64" fillId="6" borderId="0" xfId="7" applyNumberFormat="1" applyFont="1" applyFill="1" applyAlignment="1">
      <alignment horizontal="center" vertical="center"/>
    </xf>
    <xf numFmtId="165" fontId="57" fillId="6" borderId="0" xfId="7" applyNumberFormat="1" applyFont="1" applyFill="1" applyAlignment="1">
      <alignment horizontal="center" vertical="center"/>
    </xf>
    <xf numFmtId="165" fontId="58" fillId="6" borderId="0" xfId="7" applyNumberFormat="1" applyFont="1" applyFill="1"/>
    <xf numFmtId="0" fontId="64" fillId="6" borderId="0" xfId="7" applyFont="1" applyFill="1"/>
    <xf numFmtId="165" fontId="57" fillId="0" borderId="25" xfId="7" applyNumberFormat="1" applyFont="1" applyBorder="1" applyAlignment="1">
      <alignment horizontal="center" vertical="center"/>
    </xf>
    <xf numFmtId="171" fontId="19" fillId="6" borderId="14" xfId="10" applyNumberFormat="1" applyFont="1" applyFill="1" applyBorder="1"/>
    <xf numFmtId="171" fontId="19" fillId="6" borderId="16" xfId="10" applyNumberFormat="1" applyFont="1" applyFill="1" applyBorder="1"/>
    <xf numFmtId="171" fontId="18" fillId="6" borderId="14" xfId="10" applyNumberFormat="1" applyFont="1" applyFill="1" applyBorder="1" applyAlignment="1">
      <alignment horizontal="center" vertical="center" wrapText="1"/>
    </xf>
    <xf numFmtId="0" fontId="19" fillId="6" borderId="0" xfId="9" applyFont="1" applyFill="1" applyAlignment="1">
      <alignment horizontal="center" vertical="center" wrapText="1"/>
    </xf>
    <xf numFmtId="171" fontId="38" fillId="6" borderId="13" xfId="10" applyNumberFormat="1" applyFont="1" applyFill="1" applyBorder="1"/>
    <xf numFmtId="171" fontId="18" fillId="6" borderId="18" xfId="10" applyNumberFormat="1" applyFont="1" applyFill="1" applyBorder="1"/>
    <xf numFmtId="171" fontId="38" fillId="6" borderId="13" xfId="10" applyNumberFormat="1" applyFont="1" applyFill="1" applyBorder="1" applyAlignment="1">
      <alignment horizontal="center" vertical="center" wrapText="1"/>
    </xf>
    <xf numFmtId="171" fontId="38" fillId="6" borderId="0" xfId="10" applyNumberFormat="1" applyFont="1" applyFill="1"/>
    <xf numFmtId="171" fontId="18" fillId="6" borderId="0" xfId="10" applyNumberFormat="1" applyFont="1" applyFill="1"/>
    <xf numFmtId="171" fontId="19" fillId="6" borderId="0" xfId="10" applyNumberFormat="1" applyFont="1" applyFill="1" applyAlignment="1">
      <alignment horizontal="center" vertical="center" wrapText="1"/>
    </xf>
    <xf numFmtId="178" fontId="65" fillId="6" borderId="0" xfId="7" applyNumberFormat="1" applyFont="1" applyFill="1" applyAlignment="1">
      <alignment horizontal="center"/>
    </xf>
    <xf numFmtId="164" fontId="19" fillId="6" borderId="0" xfId="11" applyNumberFormat="1" applyFont="1" applyFill="1" applyAlignment="1">
      <alignment horizontal="center" vertical="center"/>
    </xf>
    <xf numFmtId="164" fontId="19" fillId="6" borderId="0" xfId="8" applyNumberFormat="1" applyFont="1" applyFill="1"/>
    <xf numFmtId="164" fontId="19" fillId="6" borderId="0" xfId="12" applyNumberFormat="1" applyFont="1" applyFill="1" applyAlignment="1">
      <alignment horizontal="center" vertical="center"/>
    </xf>
    <xf numFmtId="164" fontId="19" fillId="6" borderId="0" xfId="13" applyNumberFormat="1" applyFont="1" applyFill="1" applyAlignment="1">
      <alignment horizontal="center" vertical="center"/>
    </xf>
    <xf numFmtId="165" fontId="19" fillId="6" borderId="0" xfId="11" applyNumberFormat="1" applyFont="1" applyFill="1"/>
    <xf numFmtId="167" fontId="19" fillId="6" borderId="0" xfId="11" applyNumberFormat="1" applyFont="1" applyFill="1"/>
    <xf numFmtId="172" fontId="19" fillId="6" borderId="0" xfId="11" applyNumberFormat="1" applyFont="1" applyFill="1"/>
    <xf numFmtId="175" fontId="19" fillId="6" borderId="0" xfId="11" applyNumberFormat="1" applyFont="1" applyFill="1"/>
    <xf numFmtId="0" fontId="18" fillId="6" borderId="0" xfId="11" applyFont="1" applyFill="1"/>
    <xf numFmtId="164" fontId="19" fillId="6" borderId="0" xfId="8" applyNumberFormat="1" applyFont="1" applyFill="1" applyAlignment="1">
      <alignment horizontal="center"/>
    </xf>
    <xf numFmtId="170" fontId="19" fillId="6" borderId="0" xfId="9" applyNumberFormat="1" applyFont="1" applyFill="1" applyAlignment="1">
      <alignment horizontal="left"/>
    </xf>
    <xf numFmtId="0" fontId="19" fillId="0" borderId="0" xfId="1" quotePrefix="1" applyNumberFormat="1" applyFont="1"/>
    <xf numFmtId="1" fontId="21" fillId="0" borderId="0" xfId="14" applyNumberFormat="1" applyFont="1"/>
    <xf numFmtId="178" fontId="38" fillId="6" borderId="0" xfId="10" applyNumberFormat="1" applyFont="1" applyFill="1" applyBorder="1" applyAlignment="1">
      <alignment horizontal="center"/>
    </xf>
    <xf numFmtId="178" fontId="65" fillId="6" borderId="0" xfId="7" applyNumberFormat="1" applyFont="1" applyFill="1" applyBorder="1" applyAlignment="1">
      <alignment horizontal="center"/>
    </xf>
    <xf numFmtId="176" fontId="55" fillId="6" borderId="0" xfId="7" applyNumberFormat="1" applyFont="1" applyFill="1" applyBorder="1" applyAlignment="1">
      <alignment horizontal="center"/>
    </xf>
    <xf numFmtId="164" fontId="19" fillId="6" borderId="0" xfId="11" applyNumberFormat="1" applyFont="1" applyFill="1" applyBorder="1" applyAlignment="1">
      <alignment horizontal="center" vertical="center"/>
    </xf>
    <xf numFmtId="0" fontId="37" fillId="0" borderId="0" xfId="43" applyFill="1"/>
    <xf numFmtId="176" fontId="18" fillId="6" borderId="0" xfId="1" applyNumberFormat="1" applyFont="1" applyFill="1" applyBorder="1" applyAlignment="1">
      <alignment horizontal="center"/>
    </xf>
    <xf numFmtId="3" fontId="19" fillId="6" borderId="0" xfId="1" applyNumberFormat="1" applyFont="1" applyFill="1" applyBorder="1"/>
    <xf numFmtId="3" fontId="18" fillId="6" borderId="0" xfId="1" applyNumberFormat="1" applyFont="1" applyFill="1" applyBorder="1"/>
    <xf numFmtId="178" fontId="38" fillId="6" borderId="0" xfId="1" applyNumberFormat="1" applyFont="1" applyFill="1" applyBorder="1" applyAlignment="1">
      <alignment horizontal="center" vertical="center"/>
    </xf>
    <xf numFmtId="176" fontId="18" fillId="6" borderId="0" xfId="1" applyNumberFormat="1" applyFont="1" applyFill="1" applyBorder="1" applyAlignment="1">
      <alignment horizontal="center" vertical="center"/>
    </xf>
    <xf numFmtId="4" fontId="19" fillId="6" borderId="0" xfId="1" applyNumberFormat="1" applyFont="1" applyFill="1" applyBorder="1" applyAlignment="1">
      <alignment horizontal="center" vertical="center"/>
    </xf>
    <xf numFmtId="178" fontId="38" fillId="0" borderId="0" xfId="1" applyNumberFormat="1" applyFont="1" applyBorder="1" applyAlignment="1">
      <alignment horizontal="center"/>
    </xf>
    <xf numFmtId="176" fontId="18" fillId="0" borderId="0" xfId="1" applyNumberFormat="1" applyFont="1" applyBorder="1" applyAlignment="1">
      <alignment horizontal="center" vertical="center"/>
    </xf>
    <xf numFmtId="4" fontId="19" fillId="0" borderId="0" xfId="1" applyNumberFormat="1" applyFont="1" applyBorder="1"/>
    <xf numFmtId="176" fontId="18" fillId="0" borderId="0" xfId="1" applyNumberFormat="1" applyFont="1" applyBorder="1" applyAlignment="1">
      <alignment horizontal="center"/>
    </xf>
    <xf numFmtId="3" fontId="19" fillId="0" borderId="0" xfId="1" applyNumberFormat="1" applyFont="1" applyBorder="1"/>
    <xf numFmtId="3" fontId="19" fillId="0" borderId="0" xfId="1" applyNumberFormat="1" applyFont="1" applyBorder="1" applyAlignment="1">
      <alignment horizontal="center" vertical="center"/>
    </xf>
    <xf numFmtId="178" fontId="38" fillId="0" borderId="0" xfId="1" applyNumberFormat="1" applyFont="1" applyBorder="1" applyAlignment="1">
      <alignment horizontal="center" vertical="center"/>
    </xf>
    <xf numFmtId="4" fontId="19" fillId="0" borderId="0" xfId="1" applyNumberFormat="1" applyFont="1" applyBorder="1" applyAlignment="1">
      <alignment horizontal="center" vertical="center"/>
    </xf>
    <xf numFmtId="178" fontId="38" fillId="0" borderId="0" xfId="45" applyNumberFormat="1" applyFont="1" applyBorder="1" applyAlignment="1">
      <alignment horizontal="center"/>
    </xf>
    <xf numFmtId="176" fontId="18" fillId="0" borderId="0" xfId="10" applyNumberFormat="1" applyFont="1" applyBorder="1" applyAlignment="1">
      <alignment horizontal="center"/>
    </xf>
    <xf numFmtId="2" fontId="19" fillId="0" borderId="0" xfId="45" applyNumberFormat="1" applyFont="1" applyBorder="1" applyAlignment="1">
      <alignment horizontal="center" vertical="center"/>
    </xf>
    <xf numFmtId="165" fontId="48" fillId="0" borderId="0" xfId="7" applyNumberFormat="1" applyFont="1" applyBorder="1"/>
    <xf numFmtId="165" fontId="48" fillId="0" borderId="0" xfId="7" applyNumberFormat="1" applyFont="1" applyBorder="1" applyAlignment="1">
      <alignment horizontal="center"/>
    </xf>
    <xf numFmtId="178" fontId="63" fillId="0" borderId="25" xfId="7" applyNumberFormat="1" applyFont="1" applyBorder="1" applyAlignment="1">
      <alignment horizontal="center"/>
    </xf>
    <xf numFmtId="165" fontId="38" fillId="0" borderId="25" xfId="7" applyNumberFormat="1" applyFont="1" applyBorder="1" applyAlignment="1">
      <alignment horizontal="center" vertical="center"/>
    </xf>
    <xf numFmtId="164" fontId="19" fillId="0" borderId="0" xfId="1" applyNumberFormat="1" applyFont="1" applyBorder="1" applyAlignment="1">
      <alignment horizontal="center"/>
    </xf>
    <xf numFmtId="165" fontId="19" fillId="0" borderId="0" xfId="1" applyNumberFormat="1" applyFont="1" applyBorder="1" applyAlignment="1">
      <alignment horizontal="center"/>
    </xf>
    <xf numFmtId="165" fontId="64" fillId="0" borderId="0" xfId="7" applyNumberFormat="1" applyFont="1" applyBorder="1" applyAlignment="1">
      <alignment horizontal="center" vertical="center"/>
    </xf>
    <xf numFmtId="165" fontId="57" fillId="0" borderId="0" xfId="7" applyNumberFormat="1" applyFont="1" applyBorder="1" applyAlignment="1">
      <alignment horizontal="center" vertical="center"/>
    </xf>
    <xf numFmtId="164" fontId="19" fillId="6" borderId="0" xfId="8" applyNumberFormat="1" applyFont="1" applyFill="1" applyBorder="1" applyAlignment="1">
      <alignment horizontal="center"/>
    </xf>
    <xf numFmtId="0" fontId="21" fillId="0" borderId="15" xfId="0" applyFont="1" applyBorder="1" applyAlignment="1">
      <alignment horizontal="center"/>
    </xf>
    <xf numFmtId="178" fontId="63" fillId="0" borderId="0" xfId="7" applyNumberFormat="1" applyFont="1" applyBorder="1" applyAlignment="1">
      <alignment horizontal="center"/>
    </xf>
    <xf numFmtId="176" fontId="22" fillId="0" borderId="0" xfId="7" applyNumberFormat="1" applyFont="1" applyBorder="1" applyAlignment="1">
      <alignment horizontal="center" vertical="center"/>
    </xf>
    <xf numFmtId="165" fontId="48" fillId="0" borderId="0" xfId="7" applyNumberFormat="1" applyFont="1" applyBorder="1" applyAlignment="1">
      <alignment horizontal="center" vertical="center"/>
    </xf>
    <xf numFmtId="165" fontId="38" fillId="0" borderId="0" xfId="7" applyNumberFormat="1" applyFont="1" applyBorder="1" applyAlignment="1">
      <alignment horizontal="center" vertical="center"/>
    </xf>
    <xf numFmtId="0" fontId="19" fillId="0" borderId="14" xfId="19" applyFont="1" applyBorder="1" applyAlignment="1">
      <alignment horizontal="center"/>
    </xf>
    <xf numFmtId="0" fontId="19" fillId="0" borderId="26" xfId="19" applyFont="1" applyBorder="1" applyAlignment="1">
      <alignment horizontal="center"/>
    </xf>
    <xf numFmtId="0" fontId="18" fillId="3" borderId="14" xfId="21" applyFont="1" applyFill="1" applyBorder="1"/>
    <xf numFmtId="0" fontId="19" fillId="3" borderId="14" xfId="21" applyFont="1" applyFill="1" applyBorder="1"/>
    <xf numFmtId="0" fontId="22" fillId="7" borderId="14" xfId="21" applyFont="1" applyFill="1" applyBorder="1" applyAlignment="1">
      <alignment horizontal="center" vertical="center" wrapText="1"/>
    </xf>
    <xf numFmtId="0" fontId="18" fillId="3" borderId="13" xfId="21" applyFont="1" applyFill="1" applyBorder="1" applyAlignment="1">
      <alignment horizontal="center"/>
    </xf>
    <xf numFmtId="0" fontId="38" fillId="3" borderId="13" xfId="21" applyFont="1" applyFill="1" applyBorder="1" applyAlignment="1">
      <alignment horizontal="center"/>
    </xf>
    <xf numFmtId="0" fontId="38" fillId="7" borderId="13" xfId="21" applyFont="1" applyFill="1" applyBorder="1" applyAlignment="1">
      <alignment horizontal="center" vertical="center" wrapText="1"/>
    </xf>
    <xf numFmtId="0" fontId="20" fillId="3" borderId="0" xfId="22" applyNumberFormat="1" applyFill="1" applyBorder="1" applyAlignment="1">
      <alignment horizontal="center" vertical="center" wrapText="1"/>
    </xf>
    <xf numFmtId="0" fontId="39" fillId="3" borderId="0" xfId="22" applyNumberFormat="1" applyFont="1" applyFill="1" applyBorder="1" applyAlignment="1">
      <alignment horizontal="center" wrapText="1"/>
    </xf>
    <xf numFmtId="0" fontId="20" fillId="3" borderId="13" xfId="22" applyNumberFormat="1" applyFill="1" applyBorder="1" applyAlignment="1">
      <alignment horizontal="center" vertical="center" wrapText="1"/>
    </xf>
    <xf numFmtId="0" fontId="39" fillId="3" borderId="13" xfId="22" applyNumberFormat="1" applyFont="1" applyFill="1" applyBorder="1" applyAlignment="1">
      <alignment horizontal="center" wrapText="1"/>
    </xf>
    <xf numFmtId="49" fontId="19" fillId="0" borderId="0" xfId="1" applyNumberFormat="1" applyFont="1"/>
    <xf numFmtId="49" fontId="19" fillId="0" borderId="0" xfId="1" quotePrefix="1" applyNumberFormat="1" applyFont="1"/>
    <xf numFmtId="178" fontId="38" fillId="3" borderId="0" xfId="10" applyNumberFormat="1" applyFont="1" applyFill="1" applyAlignment="1">
      <alignment horizontal="center"/>
    </xf>
    <xf numFmtId="176" fontId="18" fillId="3" borderId="0" xfId="10" applyNumberFormat="1" applyFont="1" applyFill="1" applyAlignment="1">
      <alignment horizontal="center"/>
    </xf>
    <xf numFmtId="2" fontId="19" fillId="3" borderId="0" xfId="10" applyNumberFormat="1" applyFont="1" applyFill="1" applyAlignment="1">
      <alignment horizontal="center"/>
    </xf>
    <xf numFmtId="4" fontId="19" fillId="3" borderId="0" xfId="21" applyNumberFormat="1" applyFont="1" applyFill="1"/>
    <xf numFmtId="2" fontId="21" fillId="3" borderId="0" xfId="21" applyNumberFormat="1" applyFont="1" applyFill="1"/>
    <xf numFmtId="4" fontId="21" fillId="3" borderId="0" xfId="21" applyNumberFormat="1" applyFont="1" applyFill="1"/>
    <xf numFmtId="2" fontId="19" fillId="3" borderId="0" xfId="21" applyNumberFormat="1" applyFont="1" applyFill="1"/>
    <xf numFmtId="2" fontId="27" fillId="3" borderId="0" xfId="21" applyNumberFormat="1" applyFont="1" applyFill="1"/>
    <xf numFmtId="4" fontId="21" fillId="3" borderId="13" xfId="21" applyNumberFormat="1" applyFont="1" applyFill="1" applyBorder="1"/>
    <xf numFmtId="0" fontId="18" fillId="3" borderId="0" xfId="21" applyFont="1" applyFill="1"/>
    <xf numFmtId="0" fontId="19" fillId="8" borderId="0" xfId="4" applyFont="1" applyFill="1"/>
    <xf numFmtId="178" fontId="38" fillId="8" borderId="0" xfId="4" applyNumberFormat="1" applyFont="1" applyFill="1" applyAlignment="1">
      <alignment horizontal="center" vertical="center"/>
    </xf>
    <xf numFmtId="176" fontId="18" fillId="8" borderId="0" xfId="15" applyNumberFormat="1" applyFont="1" applyFill="1" applyAlignment="1">
      <alignment horizontal="center"/>
    </xf>
    <xf numFmtId="165" fontId="19" fillId="8" borderId="0" xfId="15" applyNumberFormat="1" applyFont="1" applyFill="1" applyAlignment="1">
      <alignment horizontal="center"/>
    </xf>
    <xf numFmtId="49" fontId="19" fillId="8" borderId="0" xfId="4" applyNumberFormat="1" applyFont="1" applyFill="1"/>
    <xf numFmtId="178" fontId="66" fillId="3" borderId="0" xfId="7" applyNumberFormat="1" applyFont="1" applyFill="1" applyBorder="1" applyAlignment="1">
      <alignment horizontal="center"/>
    </xf>
    <xf numFmtId="176" fontId="67" fillId="3" borderId="0" xfId="7" applyNumberFormat="1" applyFont="1" applyFill="1" applyBorder="1" applyAlignment="1">
      <alignment horizontal="center"/>
    </xf>
    <xf numFmtId="164" fontId="19" fillId="3" borderId="0" xfId="11" applyNumberFormat="1" applyFont="1" applyFill="1" applyBorder="1" applyAlignment="1">
      <alignment horizontal="center" vertical="center"/>
    </xf>
    <xf numFmtId="0" fontId="21" fillId="0" borderId="0" xfId="0" applyFont="1" applyAlignment="1">
      <alignment horizontal="center"/>
    </xf>
    <xf numFmtId="178" fontId="38" fillId="0" borderId="27" xfId="30" applyNumberFormat="1" applyFont="1" applyBorder="1" applyAlignment="1">
      <alignment horizontal="center" vertical="center"/>
    </xf>
    <xf numFmtId="176" fontId="18" fillId="0" borderId="27" xfId="31" applyNumberFormat="1" applyFont="1" applyBorder="1" applyAlignment="1">
      <alignment horizontal="center"/>
    </xf>
    <xf numFmtId="49" fontId="19" fillId="0" borderId="0" xfId="30" quotePrefix="1" applyNumberFormat="1" applyFont="1" applyAlignment="1">
      <alignment vertical="center"/>
    </xf>
    <xf numFmtId="0" fontId="19" fillId="0" borderId="0" xfId="30" quotePrefix="1" applyFont="1" applyAlignment="1">
      <alignment vertical="center"/>
    </xf>
    <xf numFmtId="2" fontId="19" fillId="3" borderId="0" xfId="10" applyNumberFormat="1" applyFont="1" applyFill="1"/>
    <xf numFmtId="165" fontId="21" fillId="0" borderId="27" xfId="0" applyNumberFormat="1" applyFont="1" applyBorder="1" applyAlignment="1">
      <alignment horizontal="center"/>
    </xf>
    <xf numFmtId="1" fontId="21" fillId="0" borderId="27" xfId="0" applyNumberFormat="1" applyFont="1" applyBorder="1" applyAlignment="1">
      <alignment horizontal="center"/>
    </xf>
    <xf numFmtId="49" fontId="39" fillId="3" borderId="0" xfId="0" applyNumberFormat="1" applyFont="1" applyFill="1" applyAlignment="1">
      <alignment vertical="top"/>
    </xf>
    <xf numFmtId="178" fontId="66" fillId="3" borderId="0" xfId="7" applyNumberFormat="1" applyFont="1" applyFill="1" applyAlignment="1">
      <alignment horizontal="center"/>
    </xf>
    <xf numFmtId="176" fontId="67" fillId="3" borderId="0" xfId="7" applyNumberFormat="1" applyFont="1" applyFill="1" applyAlignment="1">
      <alignment horizontal="center"/>
    </xf>
    <xf numFmtId="164" fontId="19" fillId="3" borderId="0" xfId="11" applyNumberFormat="1" applyFont="1" applyFill="1" applyAlignment="1">
      <alignment horizontal="center" vertical="center"/>
    </xf>
    <xf numFmtId="49" fontId="19" fillId="3" borderId="0" xfId="37" applyNumberFormat="1" applyFont="1" applyFill="1"/>
    <xf numFmtId="3" fontId="19" fillId="0" borderId="0" xfId="1" applyNumberFormat="1" applyFont="1" applyBorder="1" applyAlignment="1">
      <alignment horizontal="right"/>
    </xf>
    <xf numFmtId="3" fontId="19" fillId="0" borderId="0" xfId="1" applyNumberFormat="1" applyFont="1" applyBorder="1" applyAlignment="1">
      <alignment horizontal="center"/>
    </xf>
    <xf numFmtId="3" fontId="19" fillId="0" borderId="25" xfId="1" applyNumberFormat="1" applyFont="1" applyBorder="1"/>
    <xf numFmtId="3" fontId="19" fillId="0" borderId="25" xfId="1" applyNumberFormat="1" applyFont="1" applyBorder="1" applyAlignment="1">
      <alignment horizontal="center" vertical="center"/>
    </xf>
    <xf numFmtId="178" fontId="38" fillId="0" borderId="25" xfId="1" applyNumberFormat="1" applyFont="1" applyBorder="1" applyAlignment="1">
      <alignment horizontal="center" vertical="center"/>
    </xf>
    <xf numFmtId="164" fontId="19" fillId="6" borderId="25" xfId="11" applyNumberFormat="1" applyFont="1" applyFill="1" applyBorder="1" applyAlignment="1">
      <alignment horizontal="center" vertical="center"/>
    </xf>
    <xf numFmtId="0" fontId="19" fillId="0" borderId="0" xfId="7" applyFont="1" applyBorder="1"/>
    <xf numFmtId="0" fontId="48" fillId="0" borderId="0" xfId="7" applyFont="1" applyBorder="1"/>
    <xf numFmtId="171" fontId="19" fillId="0" borderId="0" xfId="1" applyNumberFormat="1" applyFont="1" applyBorder="1"/>
    <xf numFmtId="0" fontId="19" fillId="0" borderId="0" xfId="1" applyFont="1" applyBorder="1"/>
    <xf numFmtId="0" fontId="54" fillId="0" borderId="0" xfId="7" applyFont="1" applyBorder="1"/>
    <xf numFmtId="0" fontId="64" fillId="0" borderId="0" xfId="7" applyFont="1" applyBorder="1"/>
    <xf numFmtId="165" fontId="21" fillId="0" borderId="0" xfId="7" applyNumberFormat="1" applyFont="1"/>
    <xf numFmtId="165" fontId="21" fillId="0" borderId="0" xfId="7" applyNumberFormat="1" applyFont="1" applyAlignment="1">
      <alignment horizontal="center" vertical="center"/>
    </xf>
    <xf numFmtId="165" fontId="21" fillId="0" borderId="25" xfId="7" applyNumberFormat="1" applyFont="1" applyBorder="1"/>
    <xf numFmtId="165" fontId="21" fillId="0" borderId="25" xfId="7" applyNumberFormat="1" applyFont="1" applyBorder="1" applyAlignment="1">
      <alignment horizontal="center" vertical="center"/>
    </xf>
    <xf numFmtId="165" fontId="54" fillId="0" borderId="0" xfId="7" applyNumberFormat="1" applyFont="1" applyAlignment="1">
      <alignment horizontal="center" vertical="center"/>
    </xf>
    <xf numFmtId="165" fontId="54" fillId="0" borderId="25" xfId="7" applyNumberFormat="1" applyFont="1" applyBorder="1" applyAlignment="1">
      <alignment horizontal="center" vertical="center"/>
    </xf>
    <xf numFmtId="49" fontId="21" fillId="0" borderId="0" xfId="0" applyNumberFormat="1" applyFont="1" applyAlignment="1">
      <alignment horizontal="center"/>
    </xf>
    <xf numFmtId="0" fontId="21" fillId="0" borderId="0" xfId="0" applyFont="1" applyAlignment="1">
      <alignment horizontal="center"/>
    </xf>
    <xf numFmtId="165" fontId="19" fillId="0" borderId="0" xfId="0" applyNumberFormat="1" applyFont="1" applyAlignment="1">
      <alignment horizontal="center" vertical="center"/>
    </xf>
    <xf numFmtId="176" fontId="18" fillId="0" borderId="0" xfId="30" applyNumberFormat="1" applyFont="1" applyBorder="1" applyAlignment="1">
      <alignment horizontal="center" vertical="center"/>
    </xf>
    <xf numFmtId="165" fontId="19" fillId="3" borderId="0" xfId="41" applyNumberFormat="1" applyFont="1" applyFill="1" applyAlignment="1">
      <alignment horizontal="center" vertical="center"/>
    </xf>
    <xf numFmtId="165" fontId="19" fillId="3" borderId="0" xfId="39" applyNumberFormat="1" applyFont="1" applyFill="1" applyAlignment="1">
      <alignment horizontal="center"/>
    </xf>
    <xf numFmtId="165" fontId="21" fillId="0" borderId="0" xfId="16" applyNumberFormat="1" applyFont="1"/>
    <xf numFmtId="165" fontId="21" fillId="2" borderId="0" xfId="16" applyNumberFormat="1" applyFont="1" applyFill="1"/>
    <xf numFmtId="165" fontId="21" fillId="0" borderId="0" xfId="7" applyNumberFormat="1" applyFont="1" applyBorder="1"/>
    <xf numFmtId="165" fontId="21" fillId="0" borderId="0" xfId="7" applyNumberFormat="1" applyFont="1" applyBorder="1" applyAlignment="1">
      <alignment horizontal="center" vertical="center"/>
    </xf>
    <xf numFmtId="176" fontId="22" fillId="0" borderId="13" xfId="7" applyNumberFormat="1" applyFont="1" applyBorder="1" applyAlignment="1">
      <alignment horizontal="center" vertical="center"/>
    </xf>
    <xf numFmtId="176" fontId="18" fillId="0" borderId="12" xfId="1" applyNumberFormat="1" applyFont="1" applyBorder="1" applyAlignment="1">
      <alignment horizontal="center" vertical="center"/>
    </xf>
    <xf numFmtId="178" fontId="38" fillId="0" borderId="8" xfId="1" applyNumberFormat="1" applyFont="1" applyBorder="1" applyAlignment="1">
      <alignment horizontal="center" vertical="center"/>
    </xf>
    <xf numFmtId="178" fontId="38" fillId="0" borderId="28" xfId="1" applyNumberFormat="1" applyFont="1" applyBorder="1" applyAlignment="1">
      <alignment horizontal="center" vertical="center"/>
    </xf>
    <xf numFmtId="178" fontId="38" fillId="0" borderId="11" xfId="1" applyNumberFormat="1" applyFont="1" applyBorder="1" applyAlignment="1">
      <alignment horizontal="center" vertical="center"/>
    </xf>
    <xf numFmtId="176" fontId="18" fillId="0" borderId="5" xfId="1" applyNumberFormat="1" applyFont="1" applyBorder="1" applyAlignment="1">
      <alignment horizontal="center" vertical="center"/>
    </xf>
    <xf numFmtId="2" fontId="19" fillId="0" borderId="25" xfId="1" applyNumberFormat="1" applyFont="1" applyBorder="1"/>
    <xf numFmtId="2" fontId="19" fillId="0" borderId="0" xfId="1" applyNumberFormat="1" applyFont="1"/>
    <xf numFmtId="2" fontId="19" fillId="0" borderId="0" xfId="1" applyNumberFormat="1" applyFont="1" applyBorder="1"/>
    <xf numFmtId="0" fontId="19" fillId="0" borderId="0" xfId="1" applyFont="1" applyFill="1"/>
    <xf numFmtId="178" fontId="38" fillId="0" borderId="0" xfId="1" applyNumberFormat="1" applyFont="1" applyFill="1" applyAlignment="1">
      <alignment horizontal="center"/>
    </xf>
    <xf numFmtId="176" fontId="18" fillId="0" borderId="0" xfId="1" applyNumberFormat="1" applyFont="1" applyFill="1" applyAlignment="1">
      <alignment horizontal="center" vertical="center"/>
    </xf>
    <xf numFmtId="4" fontId="19" fillId="0" borderId="0" xfId="1" applyNumberFormat="1" applyFont="1" applyFill="1"/>
    <xf numFmtId="49" fontId="21" fillId="0" borderId="0" xfId="0" applyNumberFormat="1" applyFont="1" applyAlignment="1">
      <alignment horizontal="center"/>
    </xf>
    <xf numFmtId="0" fontId="21" fillId="0" borderId="0" xfId="0" applyFont="1" applyAlignment="1">
      <alignment horizontal="center"/>
    </xf>
    <xf numFmtId="0" fontId="18" fillId="0" borderId="14" xfId="1" applyFont="1" applyBorder="1" applyAlignment="1">
      <alignment horizontal="center"/>
    </xf>
    <xf numFmtId="0" fontId="19" fillId="0" borderId="0" xfId="1" applyFont="1" applyAlignment="1">
      <alignment horizontal="center" vertical="center"/>
    </xf>
    <xf numFmtId="49" fontId="18" fillId="0" borderId="0" xfId="0" applyNumberFormat="1" applyFont="1" applyAlignment="1">
      <alignment horizontal="center"/>
    </xf>
    <xf numFmtId="49" fontId="42" fillId="0" borderId="0" xfId="1" applyNumberFormat="1" applyFont="1" applyAlignment="1">
      <alignment horizontal="right"/>
    </xf>
    <xf numFmtId="0" fontId="20" fillId="0" borderId="0" xfId="0" applyFont="1" applyAlignment="1">
      <alignment horizontal="center" vertical="center"/>
    </xf>
    <xf numFmtId="165" fontId="19" fillId="0" borderId="27" xfId="1" applyNumberFormat="1" applyFont="1" applyBorder="1" applyAlignment="1">
      <alignment horizontal="right"/>
    </xf>
    <xf numFmtId="166" fontId="21" fillId="0" borderId="27" xfId="0" applyNumberFormat="1" applyFont="1" applyBorder="1" applyAlignment="1">
      <alignment horizontal="center"/>
    </xf>
    <xf numFmtId="17" fontId="20" fillId="0" borderId="27" xfId="0" applyNumberFormat="1" applyFont="1" applyBorder="1" applyAlignment="1">
      <alignment horizontal="center"/>
    </xf>
    <xf numFmtId="1" fontId="60" fillId="0" borderId="0" xfId="0" applyNumberFormat="1" applyFont="1" applyAlignment="1">
      <alignment horizontal="center"/>
    </xf>
    <xf numFmtId="49" fontId="60" fillId="0" borderId="0" xfId="0" applyNumberFormat="1" applyFont="1" applyAlignment="1">
      <alignment horizontal="center"/>
    </xf>
    <xf numFmtId="0" fontId="60" fillId="0" borderId="0" xfId="0" applyFont="1" applyAlignment="1">
      <alignment horizontal="center"/>
    </xf>
    <xf numFmtId="49" fontId="21" fillId="0" borderId="0" xfId="0" applyNumberFormat="1" applyFont="1"/>
    <xf numFmtId="0" fontId="20" fillId="0" borderId="15" xfId="0" applyFont="1" applyBorder="1"/>
    <xf numFmtId="0" fontId="39" fillId="0" borderId="15" xfId="0" applyFont="1" applyBorder="1"/>
    <xf numFmtId="0" fontId="20" fillId="0" borderId="13" xfId="0" applyFont="1" applyBorder="1"/>
    <xf numFmtId="165" fontId="21" fillId="0" borderId="0" xfId="0" applyNumberFormat="1" applyFont="1"/>
    <xf numFmtId="178" fontId="38" fillId="0" borderId="29" xfId="30" applyNumberFormat="1" applyFont="1" applyBorder="1" applyAlignment="1">
      <alignment horizontal="center" vertical="center"/>
    </xf>
    <xf numFmtId="176" fontId="18" fillId="0" borderId="29" xfId="31" applyNumberFormat="1" applyFont="1" applyBorder="1" applyAlignment="1">
      <alignment horizontal="center"/>
    </xf>
    <xf numFmtId="2" fontId="27" fillId="3" borderId="0" xfId="10" applyNumberFormat="1" applyFont="1" applyFill="1" applyAlignment="1">
      <alignment horizontal="center"/>
    </xf>
    <xf numFmtId="0" fontId="13" fillId="3" borderId="0" xfId="0" applyFont="1" applyFill="1" applyBorder="1" applyAlignment="1">
      <alignment horizontal="left" vertical="center" wrapText="1"/>
    </xf>
    <xf numFmtId="0" fontId="38" fillId="3" borderId="0" xfId="1" applyFont="1" applyFill="1" applyAlignment="1">
      <alignment horizontal="left" vertical="center" wrapText="1"/>
    </xf>
    <xf numFmtId="0" fontId="18" fillId="3" borderId="0" xfId="1" applyFont="1" applyFill="1" applyAlignment="1">
      <alignment horizontal="left" vertical="center" wrapText="1"/>
    </xf>
    <xf numFmtId="0" fontId="18" fillId="3" borderId="0" xfId="1" applyFont="1" applyFill="1" applyAlignment="1">
      <alignment horizontal="left" vertical="top" wrapText="1"/>
    </xf>
    <xf numFmtId="0" fontId="18" fillId="3" borderId="12" xfId="1" applyFont="1" applyFill="1" applyBorder="1" applyAlignment="1">
      <alignment horizontal="left" vertical="top" wrapText="1"/>
    </xf>
    <xf numFmtId="0" fontId="38" fillId="3" borderId="0" xfId="42" applyFont="1" applyFill="1" applyAlignment="1">
      <alignment horizontal="left" vertical="center" wrapText="1"/>
    </xf>
    <xf numFmtId="0" fontId="38" fillId="3" borderId="0" xfId="1" applyFont="1" applyFill="1" applyAlignment="1">
      <alignment horizontal="left" vertical="top" wrapText="1"/>
    </xf>
    <xf numFmtId="49" fontId="38" fillId="3" borderId="0" xfId="1" applyNumberFormat="1" applyFont="1" applyFill="1" applyAlignment="1">
      <alignment horizontal="left" vertical="center"/>
    </xf>
    <xf numFmtId="0" fontId="38" fillId="3" borderId="0" xfId="1" applyFont="1" applyFill="1" applyAlignment="1">
      <alignment horizontal="left" vertical="center"/>
    </xf>
    <xf numFmtId="0" fontId="18" fillId="3" borderId="0" xfId="1" applyFont="1" applyFill="1" applyAlignment="1">
      <alignment horizontal="left" wrapText="1"/>
    </xf>
    <xf numFmtId="0" fontId="39" fillId="3" borderId="0" xfId="0" applyFont="1" applyFill="1" applyBorder="1" applyAlignment="1">
      <alignment horizontal="left" vertical="top" wrapText="1"/>
    </xf>
    <xf numFmtId="0" fontId="18" fillId="3" borderId="0" xfId="10" applyFont="1" applyFill="1" applyAlignment="1">
      <alignment horizontal="left" vertical="center" wrapText="1"/>
    </xf>
    <xf numFmtId="0" fontId="38" fillId="3" borderId="0" xfId="10" applyFont="1" applyFill="1" applyAlignment="1">
      <alignment horizontal="left" vertical="center" wrapText="1"/>
    </xf>
    <xf numFmtId="0" fontId="18" fillId="3" borderId="0" xfId="10" applyFont="1" applyFill="1" applyAlignment="1">
      <alignment horizontal="left" wrapText="1"/>
    </xf>
    <xf numFmtId="0" fontId="19" fillId="3" borderId="0" xfId="1" applyFont="1" applyFill="1" applyAlignment="1">
      <alignment horizontal="left" vertical="center" wrapText="1"/>
    </xf>
    <xf numFmtId="0" fontId="38" fillId="3" borderId="0" xfId="1" applyFont="1" applyFill="1" applyAlignment="1">
      <alignment horizontal="left" wrapText="1"/>
    </xf>
    <xf numFmtId="49" fontId="38" fillId="3" borderId="0" xfId="1" applyNumberFormat="1" applyFont="1" applyFill="1" applyAlignment="1">
      <alignment horizontal="left" vertical="center" wrapText="1"/>
    </xf>
    <xf numFmtId="0" fontId="21" fillId="0" borderId="0" xfId="0" applyFont="1" applyAlignment="1">
      <alignment horizontal="center"/>
    </xf>
    <xf numFmtId="0" fontId="19" fillId="0" borderId="0" xfId="0" applyFont="1" applyAlignment="1">
      <alignment horizontal="center"/>
    </xf>
    <xf numFmtId="0" fontId="18" fillId="0" borderId="14" xfId="1" applyFont="1" applyBorder="1" applyAlignment="1">
      <alignment horizontal="center" vertical="center"/>
    </xf>
    <xf numFmtId="0" fontId="18" fillId="0" borderId="16" xfId="1" applyFont="1" applyBorder="1" applyAlignment="1">
      <alignment horizontal="center" vertical="center"/>
    </xf>
    <xf numFmtId="0" fontId="38" fillId="0" borderId="0" xfId="1" applyFont="1" applyBorder="1" applyAlignment="1">
      <alignment horizontal="center" vertical="center"/>
    </xf>
    <xf numFmtId="0" fontId="38" fillId="0" borderId="17" xfId="1" applyFont="1" applyBorder="1" applyAlignment="1">
      <alignment horizontal="center" vertical="center"/>
    </xf>
    <xf numFmtId="0" fontId="18" fillId="0" borderId="14" xfId="1" applyFont="1" applyBorder="1" applyAlignment="1">
      <alignment horizontal="center"/>
    </xf>
    <xf numFmtId="0" fontId="38" fillId="0" borderId="0" xfId="1" applyFont="1" applyAlignment="1">
      <alignment horizontal="center"/>
    </xf>
    <xf numFmtId="0" fontId="38" fillId="3" borderId="0" xfId="1" applyFont="1" applyFill="1" applyAlignment="1">
      <alignment horizontal="center" vertical="center" wrapText="1"/>
    </xf>
    <xf numFmtId="0" fontId="18" fillId="3" borderId="14" xfId="41" applyFont="1" applyFill="1" applyBorder="1" applyAlignment="1">
      <alignment horizontal="center" vertical="center"/>
    </xf>
    <xf numFmtId="0" fontId="18" fillId="3" borderId="0" xfId="41" applyFont="1" applyFill="1" applyAlignment="1">
      <alignment horizontal="center" vertical="center"/>
    </xf>
    <xf numFmtId="0" fontId="38" fillId="3" borderId="0" xfId="36" applyFont="1" applyFill="1" applyAlignment="1">
      <alignment horizontal="left" vertical="top" wrapText="1"/>
    </xf>
    <xf numFmtId="0" fontId="38" fillId="0" borderId="0" xfId="36" applyFont="1" applyAlignment="1">
      <alignment horizontal="left" vertical="top" wrapText="1"/>
    </xf>
    <xf numFmtId="0" fontId="20" fillId="0" borderId="19" xfId="14" applyFont="1" applyBorder="1" applyAlignment="1">
      <alignment horizontal="center" vertical="center" wrapText="1"/>
    </xf>
    <xf numFmtId="0" fontId="20" fillId="0" borderId="20" xfId="14" applyFont="1" applyBorder="1" applyAlignment="1">
      <alignment horizontal="center" vertical="center" wrapText="1"/>
    </xf>
    <xf numFmtId="0" fontId="38" fillId="0" borderId="0" xfId="4" applyFont="1" applyAlignment="1">
      <alignment horizontal="left" vertical="top" wrapText="1"/>
    </xf>
    <xf numFmtId="0" fontId="18" fillId="0" borderId="14" xfId="16" applyFont="1" applyFill="1" applyBorder="1" applyAlignment="1">
      <alignment horizontal="center"/>
    </xf>
    <xf numFmtId="0" fontId="19" fillId="0" borderId="0" xfId="2" applyFont="1" applyBorder="1" applyAlignment="1">
      <alignment horizontal="left" vertical="top" wrapText="1"/>
    </xf>
    <xf numFmtId="0" fontId="38" fillId="0" borderId="0" xfId="2" applyFont="1" applyBorder="1" applyAlignment="1">
      <alignment horizontal="left" vertical="top" wrapText="1"/>
    </xf>
    <xf numFmtId="0" fontId="39" fillId="0" borderId="0" xfId="0" applyFont="1" applyBorder="1" applyAlignment="1">
      <alignment horizontal="left" vertical="center" wrapText="1"/>
    </xf>
    <xf numFmtId="0" fontId="39" fillId="0" borderId="0" xfId="0" applyFont="1" applyBorder="1" applyAlignment="1">
      <alignment horizontal="left" wrapText="1"/>
    </xf>
    <xf numFmtId="0" fontId="19" fillId="6" borderId="0" xfId="11" applyFont="1" applyFill="1" applyAlignment="1">
      <alignment horizontal="left" wrapText="1"/>
    </xf>
    <xf numFmtId="0" fontId="19" fillId="6" borderId="0" xfId="10" applyFont="1" applyFill="1" applyAlignment="1">
      <alignment horizontal="left" wrapText="1"/>
    </xf>
    <xf numFmtId="0" fontId="38" fillId="6" borderId="0" xfId="10" applyFont="1" applyFill="1" applyAlignment="1">
      <alignment horizontal="left" vertical="center" wrapText="1"/>
    </xf>
    <xf numFmtId="0" fontId="38" fillId="6" borderId="0" xfId="10" applyFont="1" applyFill="1" applyAlignment="1">
      <alignment horizontal="left" vertical="top" wrapText="1"/>
    </xf>
    <xf numFmtId="0" fontId="63" fillId="6" borderId="0" xfId="21" applyFont="1" applyFill="1" applyAlignment="1">
      <alignment horizontal="left" vertical="top" wrapText="1"/>
    </xf>
    <xf numFmtId="0" fontId="22" fillId="0" borderId="14" xfId="7" applyFont="1" applyBorder="1" applyAlignment="1">
      <alignment horizontal="center"/>
    </xf>
    <xf numFmtId="0" fontId="63" fillId="0" borderId="0" xfId="7" applyFont="1" applyAlignment="1">
      <alignment horizontal="center"/>
    </xf>
    <xf numFmtId="0" fontId="20" fillId="0" borderId="15" xfId="47" applyFont="1" applyBorder="1" applyAlignment="1">
      <alignment horizontal="center"/>
    </xf>
    <xf numFmtId="0" fontId="21" fillId="0" borderId="0" xfId="47" applyFont="1" applyAlignment="1">
      <alignment horizontal="center"/>
    </xf>
    <xf numFmtId="0" fontId="39" fillId="0" borderId="0" xfId="47" applyFont="1" applyAlignment="1">
      <alignment horizontal="left" vertical="center" wrapText="1"/>
    </xf>
    <xf numFmtId="49" fontId="39" fillId="3" borderId="0" xfId="0" applyNumberFormat="1" applyFont="1" applyFill="1" applyAlignment="1">
      <alignment horizontal="left" wrapText="1"/>
    </xf>
    <xf numFmtId="49" fontId="39" fillId="3" borderId="0" xfId="0" applyNumberFormat="1" applyFont="1" applyFill="1" applyAlignment="1">
      <alignment horizontal="center" vertical="top" wrapText="1"/>
    </xf>
  </cellXfs>
  <cellStyles count="117">
    <cellStyle name="Hiperveza" xfId="43" builtinId="8"/>
    <cellStyle name="Normal 5" xfId="17" xr:uid="{AC1BB3DE-4BB4-45DA-AB38-01294D05A80A}"/>
    <cellStyle name="Normal 5 2" xfId="25" xr:uid="{7F200552-9B4F-4E7C-82E4-2E8F59E58609}"/>
    <cellStyle name="Normal_energenti" xfId="29" xr:uid="{C54BAA19-3E0E-4641-88B5-4800D54F07DE}"/>
    <cellStyle name="Normal_Prih_Ras_HNB1" xfId="8" xr:uid="{D1944E45-8CBB-4298-AD2C-AD8C8F633F03}"/>
    <cellStyle name="Normal_RealSekt" xfId="28" xr:uid="{DACF0704-14B1-4612-AA3C-6EB64DA8688A}"/>
    <cellStyle name="Normalno" xfId="0" builtinId="0"/>
    <cellStyle name="Normalno 12" xfId="1" xr:uid="{07A5CC30-251F-4119-B5B6-4F9BBF72291B}"/>
    <cellStyle name="Normalno 13 3" xfId="6" xr:uid="{3B3A18BA-CBD4-4F1C-B8AE-6A2F891A1D25}"/>
    <cellStyle name="Normalno 13 3 2" xfId="16" xr:uid="{2C48D3E7-7F33-44A0-9E6B-26D8A07A31B9}"/>
    <cellStyle name="Normalno 13 3 2 2" xfId="81" xr:uid="{73DCCFC3-8427-4F5D-9AFF-5F7850CB0404}"/>
    <cellStyle name="Normalno 13 3 2 2 2" xfId="104" xr:uid="{64C2672F-7386-4130-B391-63C7CB4EAB27}"/>
    <cellStyle name="Normalno 13 3 2 3" xfId="70" xr:uid="{D9476062-D66D-48E6-B553-493847CF67DB}"/>
    <cellStyle name="Normalno 13 3 2 3 2" xfId="96" xr:uid="{4F92C016-E21A-4182-A563-02A738642E7D}"/>
    <cellStyle name="Normalno 13 3 2 4" xfId="86" xr:uid="{55F0B18A-8CE3-414F-823C-7B361ED97C99}"/>
    <cellStyle name="Normalno 13 3 2 5" xfId="108" xr:uid="{79CBBBFE-D342-4190-AA7A-CECB305826EE}"/>
    <cellStyle name="Normalno 13 3 2 6" xfId="59" xr:uid="{DBF09964-29E4-469F-BE99-49605D8E3785}"/>
    <cellStyle name="Normalno 13 3 3" xfId="67" xr:uid="{DCE38A42-0109-47E0-8E09-B615A035088D}"/>
    <cellStyle name="Normalno 13 3 3 2" xfId="94" xr:uid="{AB6EED20-425C-4FED-BA39-199694430C41}"/>
    <cellStyle name="Normalno 13 3 4" xfId="84" xr:uid="{E4FCD195-4615-49A6-BF03-E315062DCA09}"/>
    <cellStyle name="Normalno 13 3 5" xfId="106" xr:uid="{23731239-DFEE-4E5E-ADC4-B575EA36CF74}"/>
    <cellStyle name="Normalno 13 3 6" xfId="56" xr:uid="{7BDB0964-F991-4372-ACF7-BD97C85408F6}"/>
    <cellStyle name="Normalno 2" xfId="5" xr:uid="{B1A0056C-60DC-4BCE-B135-A8DFF05A74A6}"/>
    <cellStyle name="Normalno 2 2" xfId="34" xr:uid="{39F95B0D-E9F8-42A3-928C-2C12D012292A}"/>
    <cellStyle name="Normalno 2 3" xfId="10" xr:uid="{F8EAFD08-BB12-4B69-A304-3DD3479E2FB3}"/>
    <cellStyle name="Normalno 2 4" xfId="3" xr:uid="{CF7A09C7-B341-40BC-BC6E-6264CA294915}"/>
    <cellStyle name="Normalno 2 4 2" xfId="14" xr:uid="{C50E886E-4492-4A6B-B68D-543A87CB8BD5}"/>
    <cellStyle name="Normalno 2 4 2 2" xfId="68" xr:uid="{2106E180-673A-4880-8D8A-21EFF849D265}"/>
    <cellStyle name="Normalno 2 4 2 2 2" xfId="95" xr:uid="{F99F8FB7-79DD-4339-8CE5-EB90AD115653}"/>
    <cellStyle name="Normalno 2 4 2 3" xfId="85" xr:uid="{EB1FEFDE-84B1-448E-AB68-8835DF6ABC8C}"/>
    <cellStyle name="Normalno 2 4 2 4" xfId="107" xr:uid="{A77DDA3F-CBFE-4978-B5CA-FB46CAE26486}"/>
    <cellStyle name="Normalno 2 4 2 5" xfId="57" xr:uid="{240B3E61-368B-400A-B513-BFA31453909B}"/>
    <cellStyle name="Normalno 2 4 3" xfId="66" xr:uid="{8FFCC453-81CF-47E0-89FE-80E38344F2BE}"/>
    <cellStyle name="Normalno 2 4 3 2" xfId="93" xr:uid="{105D604E-26ED-4841-8BBB-A8DC1C677850}"/>
    <cellStyle name="Normalno 2 4 4" xfId="83" xr:uid="{B189520D-5DBB-42BA-9CF8-765E4524B74C}"/>
    <cellStyle name="Normalno 2 4 5" xfId="105" xr:uid="{63B7B226-CB1D-474A-BCDB-9DDA9ADAC876}"/>
    <cellStyle name="Normalno 2 4 6" xfId="55" xr:uid="{B12915C1-0A81-4948-A95A-E1DEBE5730FA}"/>
    <cellStyle name="Normalno 2 5" xfId="39" xr:uid="{0237A7ED-0E7E-4BDB-B2EC-EA63A2067A6F}"/>
    <cellStyle name="Normalno 2 6" xfId="49" xr:uid="{ECC36802-D014-4783-9B7E-438B45A02801}"/>
    <cellStyle name="Normalno 3" xfId="15" xr:uid="{2BEC1D07-38AE-4CF0-A3A6-9E27319D9819}"/>
    <cellStyle name="Normalno 3 2" xfId="24" xr:uid="{28FE598E-40A7-48C6-BD3A-5E9A1C45C822}"/>
    <cellStyle name="Normalno 3 2 2" xfId="82" xr:uid="{86FF8BAF-060F-45D4-8322-B0880D661C86}"/>
    <cellStyle name="Normalno 3 3" xfId="21" xr:uid="{B8A5BC93-327B-48E6-B779-A9BEAD43744E}"/>
    <cellStyle name="Normalno 3 4" xfId="80" xr:uid="{F3711A05-9A4F-4824-A8FA-D6B502A63327}"/>
    <cellStyle name="Normalno 3 5" xfId="69" xr:uid="{2F267548-ACB0-4170-BA27-83FAF9F8A8E3}"/>
    <cellStyle name="Normalno 3 6" xfId="58" xr:uid="{7FFDBEAB-2B6A-4C93-A574-59C5A843D7E8}"/>
    <cellStyle name="Normalno 4" xfId="20" xr:uid="{2C42E1A6-E25C-414B-9EFA-08E0D5C489BC}"/>
    <cellStyle name="Normalno 4 2" xfId="31" xr:uid="{EDAF2098-4A96-42FD-869A-C8F269D0B676}"/>
    <cellStyle name="Normalno 4 6" xfId="79" xr:uid="{B6662E0D-A4EF-47C7-A13D-104897E52BA6}"/>
    <cellStyle name="Normalno 5" xfId="18" xr:uid="{A84D71F2-916F-46A9-866D-31D9EB3B5CC8}"/>
    <cellStyle name="Normalno 5 2" xfId="35" xr:uid="{E9162BA2-7375-4D58-A63E-2378F0AB6389}"/>
    <cellStyle name="Normalno 5 3" xfId="44" xr:uid="{994518BE-EF32-4013-B77D-86F322CFD816}"/>
    <cellStyle name="Normalno 5 3 2" xfId="46" xr:uid="{349DF04B-F338-4AB9-B193-C6B7C9A6A009}"/>
    <cellStyle name="Normalno 5 3 2 2" xfId="47" xr:uid="{620D89EA-09D9-4AA5-9A3F-83343DF7E395}"/>
    <cellStyle name="Normalno 5 3 2 2 2" xfId="102" xr:uid="{56D5B82A-9345-4B63-9A72-91546444B539}"/>
    <cellStyle name="Normalno 5 3 2 2 3" xfId="115" xr:uid="{DF6B2416-974E-4775-A302-C642E6B24099}"/>
    <cellStyle name="Normalno 5 3 2 2 4" xfId="76" xr:uid="{425CBE85-B704-4E2C-A384-136A8E9CCDEA}"/>
    <cellStyle name="Normalno 5 3 2 3" xfId="92" xr:uid="{1982643E-1222-4A81-A051-9A9FE3EC5FAD}"/>
    <cellStyle name="Normalno 5 3 2 4" xfId="114" xr:uid="{3CBA7FF6-1FD8-493B-A68D-EE16FA82249D}"/>
    <cellStyle name="Normalno 5 3 2 5" xfId="65" xr:uid="{CBF14723-588D-4942-B757-2FE640CBCAB4}"/>
    <cellStyle name="Normalno 5 3 3" xfId="74" xr:uid="{5EBF2825-3DA1-400A-AB73-13E2AA134A71}"/>
    <cellStyle name="Normalno 5 3 3 2" xfId="100" xr:uid="{C0227304-00A8-4AAB-9CF5-54FC2E7107C7}"/>
    <cellStyle name="Normalno 5 3 4" xfId="90" xr:uid="{3B929C06-7667-4434-A5CB-BD74C6778872}"/>
    <cellStyle name="Normalno 5 3 5" xfId="112" xr:uid="{A999A48E-7C1B-43AD-AF83-B0B87DBEA9AE}"/>
    <cellStyle name="Normalno 5 3 6" xfId="63" xr:uid="{E61F1611-5010-4568-A197-51CD02F76C7F}"/>
    <cellStyle name="Normalno 5 4" xfId="71" xr:uid="{1D8E1ED6-DABB-4ACC-ABD6-D7C5FA51A8C3}"/>
    <cellStyle name="Normalno 5 4 2" xfId="97" xr:uid="{95F7E538-A75C-40AB-A130-E1BD77B6AA98}"/>
    <cellStyle name="Normalno 5 5" xfId="87" xr:uid="{A31FE12E-9D8A-4859-90F4-71DCC0B0DDA7}"/>
    <cellStyle name="Normalno 5 6" xfId="109" xr:uid="{5D3A8C45-82B1-4983-8FB9-EDA758735D59}"/>
    <cellStyle name="Normalno 5 7" xfId="60" xr:uid="{6E24417C-8BB7-4D2C-A23D-4DFB9F98A9B2}"/>
    <cellStyle name="Normalno 6" xfId="7" xr:uid="{0908278B-8EF2-4FD3-AADC-10EADBBCBD36}"/>
    <cellStyle name="Normalno 6 2" xfId="33" xr:uid="{28E748F5-ED13-4443-894A-59BC8F1ACEFB}"/>
    <cellStyle name="Normalno 6 2 2" xfId="73" xr:uid="{90F6152C-98D2-46E4-B825-023E964E1C57}"/>
    <cellStyle name="Normalno 6 2 2 2" xfId="99" xr:uid="{C7EDB33A-A6B4-4319-BD36-B95BB1405972}"/>
    <cellStyle name="Normalno 6 2 3" xfId="89" xr:uid="{F1BCF2F3-8910-4443-8B89-8897FBC1BE3B}"/>
    <cellStyle name="Normalno 6 2 4" xfId="111" xr:uid="{5BA8A3D6-B7D1-43C3-A142-B8DA7117E30F}"/>
    <cellStyle name="Normalno 6 2 5" xfId="62" xr:uid="{EC0B0281-DEEF-477E-B85E-32DCC068FAE0}"/>
    <cellStyle name="Normalno 7" xfId="27" xr:uid="{97902AC0-77AF-46D1-8C48-850D0F6E66CE}"/>
    <cellStyle name="Normalno 8" xfId="48" xr:uid="{98E45BEE-16C5-42F3-A8A4-2E731AE8CDCD}"/>
    <cellStyle name="Normalno 8 2" xfId="103" xr:uid="{C7EBA853-1A08-48F8-9D40-8872701D4D61}"/>
    <cellStyle name="Normalno 8 3" xfId="116" xr:uid="{552B5DE6-E118-48AD-8D30-4112EEB8898A}"/>
    <cellStyle name="Normalno 8 4" xfId="77" xr:uid="{01E83225-5D7E-4B70-A3F3-960661EC04D4}"/>
    <cellStyle name="Obično 2" xfId="42" xr:uid="{49171E97-2973-4167-B4AF-16719AE7D50E}"/>
    <cellStyle name="Obično 2 3" xfId="19" xr:uid="{D7567DEB-5EC5-4D17-B94C-4FAB827A9229}"/>
    <cellStyle name="Obično 2 4" xfId="30" xr:uid="{61CB08DC-409A-47DD-96B1-182C4D2BA610}"/>
    <cellStyle name="Obično 3 2" xfId="37" xr:uid="{F7DC6B6F-5F06-4171-A21E-4E5379978FD3}"/>
    <cellStyle name="Obično 3 2 3" xfId="40" xr:uid="{10A99547-7619-4976-9220-C787B9DC37DB}"/>
    <cellStyle name="Obično 36 2 2" xfId="78" xr:uid="{4FAAB4AF-52AE-44E8-9264-29535FB2684D}"/>
    <cellStyle name="Obično 6" xfId="26" xr:uid="{A4F7FC9C-4F61-45C4-9A90-E6BBCC5CBA3F}"/>
    <cellStyle name="Obično 6 4" xfId="23" xr:uid="{95985793-3FDB-4CD6-A05B-A6526844E211}"/>
    <cellStyle name="Obično 6 4 2" xfId="45" xr:uid="{088026BE-CE02-4046-A80E-8F61A5B8EBC0}"/>
    <cellStyle name="Obično 6 4 2 2" xfId="75" xr:uid="{BD9E6F44-7984-4313-9531-F9798FF9A9E0}"/>
    <cellStyle name="Obično 6 4 2 2 2" xfId="101" xr:uid="{44C884A3-A088-4984-AE70-2CE0024E0AD8}"/>
    <cellStyle name="Obično 6 4 2 3" xfId="91" xr:uid="{75EC1700-EFBF-4FBF-9980-CD4230112BE6}"/>
    <cellStyle name="Obično 6 4 2 4" xfId="113" xr:uid="{7AD09133-5727-4A71-BB76-689A11E9A6E6}"/>
    <cellStyle name="Obično 6 4 2 5" xfId="64" xr:uid="{829DAC35-5E1C-46BA-BCB1-11B3DF66DEF3}"/>
    <cellStyle name="Obično 6 4 3" xfId="72" xr:uid="{8D9666D2-7419-4934-A9FD-202141AF4CE0}"/>
    <cellStyle name="Obično 6 4 3 2" xfId="98" xr:uid="{A7046749-96A2-4E08-8A8C-4E2375E47B84}"/>
    <cellStyle name="Obično 6 4 4" xfId="88" xr:uid="{C11A1F67-0F66-4D07-BA8A-6D859AA165DC}"/>
    <cellStyle name="Obično 6 4 5" xfId="110" xr:uid="{B7407032-C421-47A0-A88D-F75A8B51560E}"/>
    <cellStyle name="Obično 6 4 6" xfId="61" xr:uid="{170E11EB-A760-4BFA-8503-00FD94A0B4CD}"/>
    <cellStyle name="Obično 7" xfId="38" xr:uid="{7C69EC3E-A61C-4BB9-87CE-D2D401E6FBDA}"/>
    <cellStyle name="Obično 8 10" xfId="36" xr:uid="{F97E37CD-95B6-4D9C-8487-E4352B58371D}"/>
    <cellStyle name="Obično_1.2.5. Novčana kretanja i monetarna politika" xfId="12" xr:uid="{F61308CE-5AFD-426F-A7A3-DB9E4C8D2AB9}"/>
    <cellStyle name="Obično_Analiza inozemne zaduženosti RH_za SAVJET i WEB 2" xfId="9" xr:uid="{459609C6-5CAD-46D1-B286-9EAA593D748C}"/>
    <cellStyle name="Obično_List1 2" xfId="32" xr:uid="{27EDD4BC-B3BD-4C54-AD81-C8674FAF4AE1}"/>
    <cellStyle name="Obično_Monetarno okružje_politika_za MIH" xfId="13" xr:uid="{2BC04AAC-38F0-4621-AC96-1DD637D7774C}"/>
    <cellStyle name="Obično_RR_EUR_09_09_iz kn" xfId="41" xr:uid="{C94D25DC-A002-4670-B498-78895C89334B}"/>
    <cellStyle name="Obično_Stope nezap i akt" xfId="4" xr:uid="{E2E98AAF-C5C2-408B-84B3-D553F184C17C}"/>
    <cellStyle name="Obično_TI.146. Monetarna politika" xfId="11" xr:uid="{23E6279D-4334-4361-BDFA-7790AF7C642F}"/>
    <cellStyle name="Obično_TI.160. Cijene" xfId="2" xr:uid="{C5FDA2CA-CA44-4FD8-9756-A320DDB14A3B}"/>
    <cellStyle name="XLConnect.Boolean" xfId="53" xr:uid="{EE4E5F07-E05E-4C82-B0D7-38155415DE64}"/>
    <cellStyle name="XLConnect.DateTime" xfId="54" xr:uid="{8BFE6993-7DE5-480B-B3EA-7A3A5F7D216D}"/>
    <cellStyle name="XLConnect.Header" xfId="50" xr:uid="{0E26B887-D41A-4EFE-9E74-FEDE6C99C6C7}"/>
    <cellStyle name="XLConnect.Numeric" xfId="52" xr:uid="{19DBAFA4-6E2E-41D6-B82B-2D642FFB9E1D}"/>
    <cellStyle name="XLConnect.String" xfId="51" xr:uid="{1188BEB3-3EF1-452F-8C30-B7DF4B8FD6AE}"/>
    <cellStyle name="Zaglavlje" xfId="22" xr:uid="{97829BDE-076E-4CE2-9D7E-39CAD0F3AE2F}"/>
  </cellStyles>
  <dxfs count="0"/>
  <tableStyles count="0" defaultTableStyle="TableStyleMedium2" defaultPivotStyle="PivotStyleLight16"/>
  <colors>
    <mruColors>
      <color rgb="FF000000"/>
      <color rgb="FF003366"/>
      <color rgb="FF003FBC"/>
      <color rgb="FF159BFF"/>
      <color rgb="FF4A88D2"/>
      <color rgb="FFA2C2E8"/>
      <color rgb="FFC1D9FF"/>
      <color rgb="FF255E91"/>
      <color rgb="FFC6D9F1"/>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3.xml"/><Relationship Id="rId47" Type="http://schemas.openxmlformats.org/officeDocument/2006/relationships/externalLink" Target="externalLinks/externalLink8.xml"/><Relationship Id="rId63" Type="http://schemas.openxmlformats.org/officeDocument/2006/relationships/externalLink" Target="externalLinks/externalLink24.xml"/><Relationship Id="rId68" Type="http://schemas.openxmlformats.org/officeDocument/2006/relationships/externalLink" Target="externalLinks/externalLink29.xml"/><Relationship Id="rId84" Type="http://schemas.openxmlformats.org/officeDocument/2006/relationships/externalLink" Target="externalLinks/externalLink45.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14.xml"/><Relationship Id="rId58" Type="http://schemas.openxmlformats.org/officeDocument/2006/relationships/externalLink" Target="externalLinks/externalLink19.xml"/><Relationship Id="rId74" Type="http://schemas.openxmlformats.org/officeDocument/2006/relationships/externalLink" Target="externalLinks/externalLink35.xml"/><Relationship Id="rId79" Type="http://schemas.openxmlformats.org/officeDocument/2006/relationships/externalLink" Target="externalLinks/externalLink40.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externalLink" Target="externalLinks/externalLink9.xml"/><Relationship Id="rId56" Type="http://schemas.openxmlformats.org/officeDocument/2006/relationships/externalLink" Target="externalLinks/externalLink17.xml"/><Relationship Id="rId64" Type="http://schemas.openxmlformats.org/officeDocument/2006/relationships/externalLink" Target="externalLinks/externalLink25.xml"/><Relationship Id="rId69" Type="http://schemas.openxmlformats.org/officeDocument/2006/relationships/externalLink" Target="externalLinks/externalLink30.xml"/><Relationship Id="rId77" Type="http://schemas.openxmlformats.org/officeDocument/2006/relationships/externalLink" Target="externalLinks/externalLink38.xml"/><Relationship Id="rId8" Type="http://schemas.openxmlformats.org/officeDocument/2006/relationships/worksheet" Target="worksheets/sheet8.xml"/><Relationship Id="rId51" Type="http://schemas.openxmlformats.org/officeDocument/2006/relationships/externalLink" Target="externalLinks/externalLink12.xml"/><Relationship Id="rId72" Type="http://schemas.openxmlformats.org/officeDocument/2006/relationships/externalLink" Target="externalLinks/externalLink33.xml"/><Relationship Id="rId80" Type="http://schemas.openxmlformats.org/officeDocument/2006/relationships/externalLink" Target="externalLinks/externalLink41.xml"/><Relationship Id="rId85" Type="http://schemas.openxmlformats.org/officeDocument/2006/relationships/externalLink" Target="externalLinks/externalLink4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59" Type="http://schemas.openxmlformats.org/officeDocument/2006/relationships/externalLink" Target="externalLinks/externalLink20.xml"/><Relationship Id="rId67" Type="http://schemas.openxmlformats.org/officeDocument/2006/relationships/externalLink" Target="externalLinks/externalLink28.xml"/><Relationship Id="rId20" Type="http://schemas.openxmlformats.org/officeDocument/2006/relationships/worksheet" Target="worksheets/sheet20.xml"/><Relationship Id="rId41" Type="http://schemas.openxmlformats.org/officeDocument/2006/relationships/externalLink" Target="externalLinks/externalLink2.xml"/><Relationship Id="rId54" Type="http://schemas.openxmlformats.org/officeDocument/2006/relationships/externalLink" Target="externalLinks/externalLink15.xml"/><Relationship Id="rId62" Type="http://schemas.openxmlformats.org/officeDocument/2006/relationships/externalLink" Target="externalLinks/externalLink23.xml"/><Relationship Id="rId70" Type="http://schemas.openxmlformats.org/officeDocument/2006/relationships/externalLink" Target="externalLinks/externalLink31.xml"/><Relationship Id="rId75" Type="http://schemas.openxmlformats.org/officeDocument/2006/relationships/externalLink" Target="externalLinks/externalLink36.xml"/><Relationship Id="rId83" Type="http://schemas.openxmlformats.org/officeDocument/2006/relationships/externalLink" Target="externalLinks/externalLink44.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0.xml"/><Relationship Id="rId57" Type="http://schemas.openxmlformats.org/officeDocument/2006/relationships/externalLink" Target="externalLinks/externalLink18.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externalLink" Target="externalLinks/externalLink13.xml"/><Relationship Id="rId60" Type="http://schemas.openxmlformats.org/officeDocument/2006/relationships/externalLink" Target="externalLinks/externalLink21.xml"/><Relationship Id="rId65" Type="http://schemas.openxmlformats.org/officeDocument/2006/relationships/externalLink" Target="externalLinks/externalLink26.xml"/><Relationship Id="rId73" Type="http://schemas.openxmlformats.org/officeDocument/2006/relationships/externalLink" Target="externalLinks/externalLink34.xml"/><Relationship Id="rId78" Type="http://schemas.openxmlformats.org/officeDocument/2006/relationships/externalLink" Target="externalLinks/externalLink39.xml"/><Relationship Id="rId81" Type="http://schemas.openxmlformats.org/officeDocument/2006/relationships/externalLink" Target="externalLinks/externalLink42.xml"/><Relationship Id="rId86" Type="http://schemas.openxmlformats.org/officeDocument/2006/relationships/externalLink" Target="externalLinks/externalLink4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externalLink" Target="externalLinks/externalLink11.xml"/><Relationship Id="rId55" Type="http://schemas.openxmlformats.org/officeDocument/2006/relationships/externalLink" Target="externalLinks/externalLink16.xml"/><Relationship Id="rId76" Type="http://schemas.openxmlformats.org/officeDocument/2006/relationships/externalLink" Target="externalLinks/externalLink37.xml"/><Relationship Id="rId7" Type="http://schemas.openxmlformats.org/officeDocument/2006/relationships/worksheet" Target="worksheets/sheet7.xml"/><Relationship Id="rId71" Type="http://schemas.openxmlformats.org/officeDocument/2006/relationships/externalLink" Target="externalLinks/externalLink3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66" Type="http://schemas.openxmlformats.org/officeDocument/2006/relationships/externalLink" Target="externalLinks/externalLink27.xml"/><Relationship Id="rId87" Type="http://schemas.openxmlformats.org/officeDocument/2006/relationships/externalLink" Target="externalLinks/externalLink48.xml"/><Relationship Id="rId61" Type="http://schemas.openxmlformats.org/officeDocument/2006/relationships/externalLink" Target="externalLinks/externalLink22.xml"/><Relationship Id="rId82" Type="http://schemas.openxmlformats.org/officeDocument/2006/relationships/externalLink" Target="externalLinks/externalLink43.xml"/><Relationship Id="rId19" Type="http://schemas.openxmlformats.org/officeDocument/2006/relationships/worksheet" Target="worksheets/sheet1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1.xml"/><Relationship Id="rId1" Type="http://schemas.microsoft.com/office/2011/relationships/chartStyle" Target="style1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3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49.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50.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51.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52.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5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54.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55.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56.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57.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58.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59.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60.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61.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6.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77.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78.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79.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2.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89.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32.xml"/><Relationship Id="rId1" Type="http://schemas.microsoft.com/office/2011/relationships/chartStyle" Target="style32.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0.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33.xml"/><Relationship Id="rId1" Type="http://schemas.microsoft.com/office/2011/relationships/chartStyle" Target="style3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286359530261985E-2"/>
          <c:y val="5.1755473902140296E-2"/>
          <c:w val="0.80543541102077676"/>
          <c:h val="0.69108139013516712"/>
        </c:manualLayout>
      </c:layout>
      <c:lineChart>
        <c:grouping val="standard"/>
        <c:varyColors val="0"/>
        <c:ser>
          <c:idx val="0"/>
          <c:order val="2"/>
          <c:tx>
            <c:strRef>
              <c:f>'Slika 1.2. - Figure 1.2'!$E$3</c:f>
              <c:strCache>
                <c:ptCount val="1"/>
                <c:pt idx="0">
                  <c:v>ESI (total) - left</c:v>
                </c:pt>
              </c:strCache>
            </c:strRef>
          </c:tx>
          <c:spPr>
            <a:ln w="28575" cap="rnd">
              <a:solidFill>
                <a:schemeClr val="accent1"/>
              </a:solidFill>
              <a:round/>
            </a:ln>
            <a:effectLst/>
          </c:spPr>
          <c:marker>
            <c:symbol val="none"/>
          </c:marker>
          <c:cat>
            <c:numRef>
              <c:f>'Slika 1.2. - Figure 1.2'!$A$6:$A$101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1.2. - Figure 1.2'!$E$6:$E$101</c:f>
              <c:numCache>
                <c:formatCode>0.0</c:formatCode>
                <c:ptCount val="96"/>
                <c:pt idx="0">
                  <c:v>107.6</c:v>
                </c:pt>
                <c:pt idx="1">
                  <c:v>107</c:v>
                </c:pt>
                <c:pt idx="2">
                  <c:v>106.3</c:v>
                </c:pt>
                <c:pt idx="3">
                  <c:v>104.7</c:v>
                </c:pt>
                <c:pt idx="4">
                  <c:v>105.7</c:v>
                </c:pt>
                <c:pt idx="5">
                  <c:v>103.5</c:v>
                </c:pt>
                <c:pt idx="6">
                  <c:v>102.6</c:v>
                </c:pt>
                <c:pt idx="7">
                  <c:v>103.2</c:v>
                </c:pt>
                <c:pt idx="8">
                  <c:v>102.1</c:v>
                </c:pt>
                <c:pt idx="9">
                  <c:v>102</c:v>
                </c:pt>
                <c:pt idx="10">
                  <c:v>103</c:v>
                </c:pt>
                <c:pt idx="11">
                  <c:v>103.6</c:v>
                </c:pt>
                <c:pt idx="12">
                  <c:v>105.3</c:v>
                </c:pt>
                <c:pt idx="13">
                  <c:v>105.6</c:v>
                </c:pt>
                <c:pt idx="14">
                  <c:v>93.6</c:v>
                </c:pt>
                <c:pt idx="15">
                  <c:v>57.6</c:v>
                </c:pt>
                <c:pt idx="16">
                  <c:v>62.7</c:v>
                </c:pt>
                <c:pt idx="17">
                  <c:v>74.8</c:v>
                </c:pt>
                <c:pt idx="18">
                  <c:v>83.1</c:v>
                </c:pt>
                <c:pt idx="19">
                  <c:v>90.3</c:v>
                </c:pt>
                <c:pt idx="20">
                  <c:v>94.7</c:v>
                </c:pt>
                <c:pt idx="21">
                  <c:v>95.3</c:v>
                </c:pt>
                <c:pt idx="22">
                  <c:v>92.1</c:v>
                </c:pt>
                <c:pt idx="23">
                  <c:v>96.9</c:v>
                </c:pt>
                <c:pt idx="24">
                  <c:v>96.2</c:v>
                </c:pt>
                <c:pt idx="25">
                  <c:v>97.9</c:v>
                </c:pt>
                <c:pt idx="26">
                  <c:v>103.2</c:v>
                </c:pt>
                <c:pt idx="27">
                  <c:v>105.9</c:v>
                </c:pt>
                <c:pt idx="28">
                  <c:v>110.9</c:v>
                </c:pt>
                <c:pt idx="29">
                  <c:v>117</c:v>
                </c:pt>
                <c:pt idx="30">
                  <c:v>119.1</c:v>
                </c:pt>
                <c:pt idx="31">
                  <c:v>118.5</c:v>
                </c:pt>
                <c:pt idx="32">
                  <c:v>119.2</c:v>
                </c:pt>
                <c:pt idx="33">
                  <c:v>119.9</c:v>
                </c:pt>
                <c:pt idx="34">
                  <c:v>117.7</c:v>
                </c:pt>
                <c:pt idx="35">
                  <c:v>115.9</c:v>
                </c:pt>
                <c:pt idx="36">
                  <c:v>114.1</c:v>
                </c:pt>
                <c:pt idx="37">
                  <c:v>115.3</c:v>
                </c:pt>
                <c:pt idx="38">
                  <c:v>106.5</c:v>
                </c:pt>
                <c:pt idx="39">
                  <c:v>104.9</c:v>
                </c:pt>
                <c:pt idx="40">
                  <c:v>105.2</c:v>
                </c:pt>
                <c:pt idx="41">
                  <c:v>104.3</c:v>
                </c:pt>
                <c:pt idx="42">
                  <c:v>99.5</c:v>
                </c:pt>
                <c:pt idx="43">
                  <c:v>98.7</c:v>
                </c:pt>
                <c:pt idx="44">
                  <c:v>95.2</c:v>
                </c:pt>
                <c:pt idx="45">
                  <c:v>94.3</c:v>
                </c:pt>
                <c:pt idx="46">
                  <c:v>95.5</c:v>
                </c:pt>
                <c:pt idx="47">
                  <c:v>97.2</c:v>
                </c:pt>
                <c:pt idx="48">
                  <c:v>99.4</c:v>
                </c:pt>
                <c:pt idx="49">
                  <c:v>98.8</c:v>
                </c:pt>
                <c:pt idx="50">
                  <c:v>98.4</c:v>
                </c:pt>
                <c:pt idx="51">
                  <c:v>98.8</c:v>
                </c:pt>
                <c:pt idx="52">
                  <c:v>96.5</c:v>
                </c:pt>
                <c:pt idx="53">
                  <c:v>95.8</c:v>
                </c:pt>
                <c:pt idx="54">
                  <c:v>95</c:v>
                </c:pt>
                <c:pt idx="55">
                  <c:v>94.2</c:v>
                </c:pt>
                <c:pt idx="56">
                  <c:v>93.9</c:v>
                </c:pt>
                <c:pt idx="57">
                  <c:v>93.8</c:v>
                </c:pt>
                <c:pt idx="58">
                  <c:v>94.3</c:v>
                </c:pt>
                <c:pt idx="59">
                  <c:v>96.8</c:v>
                </c:pt>
                <c:pt idx="60">
                  <c:v>95.8</c:v>
                </c:pt>
                <c:pt idx="61">
                  <c:v>95.3</c:v>
                </c:pt>
                <c:pt idx="62">
                  <c:v>96.2</c:v>
                </c:pt>
                <c:pt idx="63">
                  <c:v>95.9</c:v>
                </c:pt>
                <c:pt idx="64">
                  <c:v>96.2</c:v>
                </c:pt>
                <c:pt idx="65">
                  <c:v>96.2</c:v>
                </c:pt>
                <c:pt idx="66">
                  <c:v>96.2</c:v>
                </c:pt>
                <c:pt idx="67">
                  <c:v>96.7</c:v>
                </c:pt>
                <c:pt idx="68">
                  <c:v>96.2</c:v>
                </c:pt>
                <c:pt idx="69">
                  <c:v>96.4</c:v>
                </c:pt>
                <c:pt idx="70">
                  <c:v>96.2</c:v>
                </c:pt>
                <c:pt idx="71">
                  <c:v>94</c:v>
                </c:pt>
                <c:pt idx="72">
                  <c:v>95.5</c:v>
                </c:pt>
                <c:pt idx="73">
                  <c:v>96.5</c:v>
                </c:pt>
                <c:pt idx="74">
                  <c:v>95.6</c:v>
                </c:pt>
                <c:pt idx="75">
                  <c:v>94.3</c:v>
                </c:pt>
                <c:pt idx="76">
                  <c:v>95.4</c:v>
                </c:pt>
                <c:pt idx="77">
                  <c:v>94.4</c:v>
                </c:pt>
                <c:pt idx="78">
                  <c:v>96</c:v>
                </c:pt>
                <c:pt idx="79">
                  <c:v>95.6</c:v>
                </c:pt>
                <c:pt idx="80">
                  <c:v>96.1</c:v>
                </c:pt>
                <c:pt idx="81">
                  <c:v>97.3</c:v>
                </c:pt>
                <c:pt idx="82">
                  <c:v>97.5</c:v>
                </c:pt>
                <c:pt idx="83">
                  <c:v>97.2</c:v>
                </c:pt>
                <c:pt idx="84">
                  <c:v>99.4</c:v>
                </c:pt>
              </c:numCache>
            </c:numRef>
          </c:val>
          <c:smooth val="0"/>
          <c:extLst>
            <c:ext xmlns:c16="http://schemas.microsoft.com/office/drawing/2014/chart" uri="{C3380CC4-5D6E-409C-BE32-E72D297353CC}">
              <c16:uniqueId val="{00000000-F0B3-4474-9CF9-8EDE1BB091EB}"/>
            </c:ext>
          </c:extLst>
        </c:ser>
        <c:ser>
          <c:idx val="1"/>
          <c:order val="3"/>
          <c:spPr>
            <a:ln w="22225" cap="rnd">
              <a:solidFill>
                <a:srgbClr val="FF0000"/>
              </a:solidFill>
              <a:prstDash val="sysDash"/>
              <a:round/>
            </a:ln>
            <a:effectLst/>
          </c:spPr>
          <c:marker>
            <c:symbol val="none"/>
          </c:marker>
          <c:cat>
            <c:numRef>
              <c:f>'Slika 1.2. - Figure 1.2'!$A$6:$A$101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1.2. - Figure 1.2'!$I$6:$I$101</c:f>
              <c:numCache>
                <c:formatCode>0</c:formatCode>
                <c:ptCount val="9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numCache>
            </c:numRef>
          </c:val>
          <c:smooth val="0"/>
          <c:extLst>
            <c:ext xmlns:c16="http://schemas.microsoft.com/office/drawing/2014/chart" uri="{C3380CC4-5D6E-409C-BE32-E72D297353CC}">
              <c16:uniqueId val="{00000001-F0B3-4474-9CF9-8EDE1BB091EB}"/>
            </c:ext>
          </c:extLst>
        </c:ser>
        <c:dLbls>
          <c:showLegendKey val="0"/>
          <c:showVal val="0"/>
          <c:showCatName val="0"/>
          <c:showSerName val="0"/>
          <c:showPercent val="0"/>
          <c:showBubbleSize val="0"/>
        </c:dLbls>
        <c:marker val="1"/>
        <c:smooth val="0"/>
        <c:axId val="1642686175"/>
        <c:axId val="1642706143"/>
      </c:lineChart>
      <c:lineChart>
        <c:grouping val="standard"/>
        <c:varyColors val="0"/>
        <c:ser>
          <c:idx val="2"/>
          <c:order val="0"/>
          <c:tx>
            <c:strRef>
              <c:f>'Slika 1.2. - Figure 1.2'!$F$3</c:f>
              <c:strCache>
                <c:ptCount val="1"/>
                <c:pt idx="0">
                  <c:v>ESI (industry)</c:v>
                </c:pt>
              </c:strCache>
            </c:strRef>
          </c:tx>
          <c:spPr>
            <a:ln w="25400" cap="rnd">
              <a:solidFill>
                <a:srgbClr val="002060"/>
              </a:solidFill>
              <a:round/>
            </a:ln>
            <a:effectLst/>
          </c:spPr>
          <c:marker>
            <c:symbol val="none"/>
          </c:marker>
          <c:cat>
            <c:numRef>
              <c:f>'Slika 1.2. - Figure 1.2'!$A$6:$A$101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1.2. - Figure 1.2'!$F$6:$F$101</c:f>
              <c:numCache>
                <c:formatCode>0.0</c:formatCode>
                <c:ptCount val="96"/>
                <c:pt idx="0">
                  <c:v>0.6</c:v>
                </c:pt>
                <c:pt idx="1">
                  <c:v>-0.4</c:v>
                </c:pt>
                <c:pt idx="2">
                  <c:v>-1.7</c:v>
                </c:pt>
                <c:pt idx="3">
                  <c:v>-3.9</c:v>
                </c:pt>
                <c:pt idx="4">
                  <c:v>-2.5</c:v>
                </c:pt>
                <c:pt idx="5">
                  <c:v>-5.0999999999999996</c:v>
                </c:pt>
                <c:pt idx="6">
                  <c:v>-6.8</c:v>
                </c:pt>
                <c:pt idx="7">
                  <c:v>-5.4</c:v>
                </c:pt>
                <c:pt idx="8">
                  <c:v>-7.7</c:v>
                </c:pt>
                <c:pt idx="9">
                  <c:v>-7.9</c:v>
                </c:pt>
                <c:pt idx="10">
                  <c:v>-7.2</c:v>
                </c:pt>
                <c:pt idx="11">
                  <c:v>-7.6</c:v>
                </c:pt>
                <c:pt idx="12">
                  <c:v>-5.3</c:v>
                </c:pt>
                <c:pt idx="13">
                  <c:v>-4.8</c:v>
                </c:pt>
                <c:pt idx="14">
                  <c:v>-11.3</c:v>
                </c:pt>
                <c:pt idx="15">
                  <c:v>-37.1</c:v>
                </c:pt>
                <c:pt idx="16">
                  <c:v>-29.3</c:v>
                </c:pt>
                <c:pt idx="17">
                  <c:v>-21.2</c:v>
                </c:pt>
                <c:pt idx="18">
                  <c:v>-14.7</c:v>
                </c:pt>
                <c:pt idx="19">
                  <c:v>-10.4</c:v>
                </c:pt>
                <c:pt idx="20">
                  <c:v>-8.3000000000000007</c:v>
                </c:pt>
                <c:pt idx="21">
                  <c:v>-5.7</c:v>
                </c:pt>
                <c:pt idx="22">
                  <c:v>-6.7</c:v>
                </c:pt>
                <c:pt idx="23">
                  <c:v>-3.1</c:v>
                </c:pt>
                <c:pt idx="24">
                  <c:v>-2.5</c:v>
                </c:pt>
                <c:pt idx="25">
                  <c:v>0</c:v>
                </c:pt>
                <c:pt idx="26">
                  <c:v>3.5</c:v>
                </c:pt>
                <c:pt idx="27">
                  <c:v>7.1</c:v>
                </c:pt>
                <c:pt idx="28">
                  <c:v>9.1999999999999993</c:v>
                </c:pt>
                <c:pt idx="29">
                  <c:v>11.8</c:v>
                </c:pt>
                <c:pt idx="30">
                  <c:v>14.4</c:v>
                </c:pt>
                <c:pt idx="31">
                  <c:v>13.9</c:v>
                </c:pt>
                <c:pt idx="32">
                  <c:v>14.3</c:v>
                </c:pt>
                <c:pt idx="33">
                  <c:v>14.7</c:v>
                </c:pt>
                <c:pt idx="34">
                  <c:v>14</c:v>
                </c:pt>
                <c:pt idx="35">
                  <c:v>14.5</c:v>
                </c:pt>
                <c:pt idx="36">
                  <c:v>13.2</c:v>
                </c:pt>
                <c:pt idx="37">
                  <c:v>13.5</c:v>
                </c:pt>
                <c:pt idx="38">
                  <c:v>7.9</c:v>
                </c:pt>
                <c:pt idx="39">
                  <c:v>7.3</c:v>
                </c:pt>
                <c:pt idx="40">
                  <c:v>6.1</c:v>
                </c:pt>
                <c:pt idx="41">
                  <c:v>7.4</c:v>
                </c:pt>
                <c:pt idx="42">
                  <c:v>3.8</c:v>
                </c:pt>
                <c:pt idx="43">
                  <c:v>1.7</c:v>
                </c:pt>
                <c:pt idx="44">
                  <c:v>0.3</c:v>
                </c:pt>
                <c:pt idx="45">
                  <c:v>-0.5</c:v>
                </c:pt>
                <c:pt idx="46">
                  <c:v>-1.3</c:v>
                </c:pt>
                <c:pt idx="47">
                  <c:v>-0.3</c:v>
                </c:pt>
                <c:pt idx="48">
                  <c:v>0.9</c:v>
                </c:pt>
                <c:pt idx="49" formatCode="0">
                  <c:v>-0.7</c:v>
                </c:pt>
                <c:pt idx="50">
                  <c:v>-1.6</c:v>
                </c:pt>
                <c:pt idx="51">
                  <c:v>-3.6</c:v>
                </c:pt>
                <c:pt idx="52">
                  <c:v>-5.9</c:v>
                </c:pt>
                <c:pt idx="53">
                  <c:v>-7.1</c:v>
                </c:pt>
                <c:pt idx="54">
                  <c:v>-9.1999999999999993</c:v>
                </c:pt>
                <c:pt idx="55">
                  <c:v>-9.9</c:v>
                </c:pt>
                <c:pt idx="56">
                  <c:v>-8.5</c:v>
                </c:pt>
                <c:pt idx="57">
                  <c:v>-9.1999999999999993</c:v>
                </c:pt>
                <c:pt idx="58">
                  <c:v>-9.5</c:v>
                </c:pt>
                <c:pt idx="59">
                  <c:v>-8.6</c:v>
                </c:pt>
                <c:pt idx="60">
                  <c:v>-9.6999999999999993</c:v>
                </c:pt>
                <c:pt idx="61">
                  <c:v>-9.8000000000000007</c:v>
                </c:pt>
                <c:pt idx="62">
                  <c:v>-9.5</c:v>
                </c:pt>
                <c:pt idx="63">
                  <c:v>-10.5</c:v>
                </c:pt>
                <c:pt idx="64">
                  <c:v>-10.5</c:v>
                </c:pt>
                <c:pt idx="65">
                  <c:v>-10.199999999999999</c:v>
                </c:pt>
                <c:pt idx="66">
                  <c:v>-10.7</c:v>
                </c:pt>
                <c:pt idx="67">
                  <c:v>-10.199999999999999</c:v>
                </c:pt>
                <c:pt idx="68">
                  <c:v>-11.3</c:v>
                </c:pt>
                <c:pt idx="69">
                  <c:v>-12.4</c:v>
                </c:pt>
                <c:pt idx="70">
                  <c:v>-10.7</c:v>
                </c:pt>
                <c:pt idx="71">
                  <c:v>-13.9</c:v>
                </c:pt>
                <c:pt idx="72">
                  <c:v>-12.1</c:v>
                </c:pt>
                <c:pt idx="73">
                  <c:v>-10.7</c:v>
                </c:pt>
                <c:pt idx="74">
                  <c:v>-10.4</c:v>
                </c:pt>
                <c:pt idx="75">
                  <c:v>-10.8</c:v>
                </c:pt>
                <c:pt idx="76">
                  <c:v>-10</c:v>
                </c:pt>
                <c:pt idx="77">
                  <c:v>-11.5</c:v>
                </c:pt>
                <c:pt idx="78">
                  <c:v>-10.1</c:v>
                </c:pt>
                <c:pt idx="79">
                  <c:v>-9.9</c:v>
                </c:pt>
                <c:pt idx="80">
                  <c:v>-9.9</c:v>
                </c:pt>
                <c:pt idx="81">
                  <c:v>-8</c:v>
                </c:pt>
                <c:pt idx="82">
                  <c:v>-8.9</c:v>
                </c:pt>
                <c:pt idx="83">
                  <c:v>-8.5</c:v>
                </c:pt>
                <c:pt idx="84">
                  <c:v>-6.8</c:v>
                </c:pt>
              </c:numCache>
            </c:numRef>
          </c:val>
          <c:smooth val="0"/>
          <c:extLst>
            <c:ext xmlns:c16="http://schemas.microsoft.com/office/drawing/2014/chart" uri="{C3380CC4-5D6E-409C-BE32-E72D297353CC}">
              <c16:uniqueId val="{00000002-F0B3-4474-9CF9-8EDE1BB091EB}"/>
            </c:ext>
          </c:extLst>
        </c:ser>
        <c:ser>
          <c:idx val="3"/>
          <c:order val="1"/>
          <c:tx>
            <c:strRef>
              <c:f>'Slika 1.2. - Figure 1.2'!$G$3</c:f>
              <c:strCache>
                <c:ptCount val="1"/>
                <c:pt idx="0">
                  <c:v>ESI (services)</c:v>
                </c:pt>
              </c:strCache>
            </c:strRef>
          </c:tx>
          <c:spPr>
            <a:ln w="25400" cap="rnd">
              <a:solidFill>
                <a:schemeClr val="accent6">
                  <a:lumMod val="60000"/>
                  <a:lumOff val="40000"/>
                </a:schemeClr>
              </a:solidFill>
              <a:round/>
            </a:ln>
            <a:effectLst/>
          </c:spPr>
          <c:marker>
            <c:symbol val="none"/>
          </c:marker>
          <c:cat>
            <c:numRef>
              <c:f>'Slika 1.2. - Figure 1.2'!$A$6:$A$101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1.2. - Figure 1.2'!$G$6:$G$101</c:f>
              <c:numCache>
                <c:formatCode>0.0</c:formatCode>
                <c:ptCount val="96"/>
                <c:pt idx="0">
                  <c:v>12.4</c:v>
                </c:pt>
                <c:pt idx="1">
                  <c:v>12.6</c:v>
                </c:pt>
                <c:pt idx="2">
                  <c:v>12</c:v>
                </c:pt>
                <c:pt idx="3">
                  <c:v>12.2</c:v>
                </c:pt>
                <c:pt idx="4">
                  <c:v>11.5</c:v>
                </c:pt>
                <c:pt idx="5">
                  <c:v>10.3</c:v>
                </c:pt>
                <c:pt idx="6">
                  <c:v>9.1999999999999993</c:v>
                </c:pt>
                <c:pt idx="7">
                  <c:v>9</c:v>
                </c:pt>
                <c:pt idx="8">
                  <c:v>9.6</c:v>
                </c:pt>
                <c:pt idx="9">
                  <c:v>10.1</c:v>
                </c:pt>
                <c:pt idx="10">
                  <c:v>10.6</c:v>
                </c:pt>
                <c:pt idx="11">
                  <c:v>13.6</c:v>
                </c:pt>
                <c:pt idx="12">
                  <c:v>13.3</c:v>
                </c:pt>
                <c:pt idx="13">
                  <c:v>12.8</c:v>
                </c:pt>
                <c:pt idx="14">
                  <c:v>-3.9</c:v>
                </c:pt>
                <c:pt idx="15">
                  <c:v>-47.2</c:v>
                </c:pt>
                <c:pt idx="16">
                  <c:v>-51.8</c:v>
                </c:pt>
                <c:pt idx="17">
                  <c:v>-39.200000000000003</c:v>
                </c:pt>
                <c:pt idx="18">
                  <c:v>-27.4</c:v>
                </c:pt>
                <c:pt idx="19">
                  <c:v>-14.5</c:v>
                </c:pt>
                <c:pt idx="20">
                  <c:v>-7.1</c:v>
                </c:pt>
                <c:pt idx="21">
                  <c:v>-7.4</c:v>
                </c:pt>
                <c:pt idx="22">
                  <c:v>-11.5</c:v>
                </c:pt>
                <c:pt idx="23">
                  <c:v>-8.4</c:v>
                </c:pt>
                <c:pt idx="24">
                  <c:v>-7.8</c:v>
                </c:pt>
                <c:pt idx="25">
                  <c:v>-7.8</c:v>
                </c:pt>
                <c:pt idx="26">
                  <c:v>-3.7</c:v>
                </c:pt>
                <c:pt idx="27">
                  <c:v>-2</c:v>
                </c:pt>
                <c:pt idx="28">
                  <c:v>5.0999999999999996</c:v>
                </c:pt>
                <c:pt idx="29">
                  <c:v>14.4</c:v>
                </c:pt>
                <c:pt idx="30">
                  <c:v>16.7</c:v>
                </c:pt>
                <c:pt idx="31">
                  <c:v>17.2</c:v>
                </c:pt>
                <c:pt idx="32">
                  <c:v>17.2</c:v>
                </c:pt>
                <c:pt idx="33">
                  <c:v>19.600000000000001</c:v>
                </c:pt>
                <c:pt idx="34">
                  <c:v>19.100000000000001</c:v>
                </c:pt>
                <c:pt idx="35">
                  <c:v>13.1</c:v>
                </c:pt>
                <c:pt idx="36">
                  <c:v>11</c:v>
                </c:pt>
                <c:pt idx="37">
                  <c:v>14.2</c:v>
                </c:pt>
                <c:pt idx="38">
                  <c:v>12.3</c:v>
                </c:pt>
                <c:pt idx="39">
                  <c:v>12</c:v>
                </c:pt>
                <c:pt idx="40">
                  <c:v>12.8</c:v>
                </c:pt>
                <c:pt idx="41">
                  <c:v>12.6</c:v>
                </c:pt>
                <c:pt idx="42">
                  <c:v>9.5</c:v>
                </c:pt>
                <c:pt idx="43">
                  <c:v>8.8000000000000007</c:v>
                </c:pt>
                <c:pt idx="44">
                  <c:v>6.2</c:v>
                </c:pt>
                <c:pt idx="45">
                  <c:v>4.2</c:v>
                </c:pt>
                <c:pt idx="46">
                  <c:v>4.7</c:v>
                </c:pt>
                <c:pt idx="47">
                  <c:v>6.5</c:v>
                </c:pt>
                <c:pt idx="48">
                  <c:v>8.1999999999999993</c:v>
                </c:pt>
                <c:pt idx="49">
                  <c:v>7.7</c:v>
                </c:pt>
                <c:pt idx="50">
                  <c:v>7.8</c:v>
                </c:pt>
                <c:pt idx="51">
                  <c:v>9</c:v>
                </c:pt>
                <c:pt idx="52">
                  <c:v>7.2</c:v>
                </c:pt>
                <c:pt idx="53">
                  <c:v>5.8</c:v>
                </c:pt>
                <c:pt idx="54">
                  <c:v>6.1</c:v>
                </c:pt>
                <c:pt idx="55">
                  <c:v>5.2</c:v>
                </c:pt>
                <c:pt idx="56">
                  <c:v>4.9000000000000004</c:v>
                </c:pt>
                <c:pt idx="57">
                  <c:v>5.3</c:v>
                </c:pt>
                <c:pt idx="58">
                  <c:v>5.7</c:v>
                </c:pt>
                <c:pt idx="59">
                  <c:v>7.7</c:v>
                </c:pt>
                <c:pt idx="60">
                  <c:v>7.5</c:v>
                </c:pt>
                <c:pt idx="61">
                  <c:v>5.7</c:v>
                </c:pt>
                <c:pt idx="62">
                  <c:v>6.9</c:v>
                </c:pt>
                <c:pt idx="63">
                  <c:v>6.4</c:v>
                </c:pt>
                <c:pt idx="64">
                  <c:v>7.1</c:v>
                </c:pt>
                <c:pt idx="65">
                  <c:v>6.5</c:v>
                </c:pt>
                <c:pt idx="66">
                  <c:v>5.3</c:v>
                </c:pt>
                <c:pt idx="67">
                  <c:v>6.3</c:v>
                </c:pt>
                <c:pt idx="68">
                  <c:v>6.4</c:v>
                </c:pt>
                <c:pt idx="69">
                  <c:v>7</c:v>
                </c:pt>
                <c:pt idx="70">
                  <c:v>4.9000000000000004</c:v>
                </c:pt>
                <c:pt idx="71">
                  <c:v>5.3</c:v>
                </c:pt>
                <c:pt idx="72">
                  <c:v>5.2</c:v>
                </c:pt>
                <c:pt idx="73">
                  <c:v>5.2</c:v>
                </c:pt>
                <c:pt idx="74">
                  <c:v>3.3</c:v>
                </c:pt>
                <c:pt idx="75">
                  <c:v>2.6</c:v>
                </c:pt>
                <c:pt idx="76">
                  <c:v>2.5</c:v>
                </c:pt>
                <c:pt idx="77">
                  <c:v>2.9</c:v>
                </c:pt>
                <c:pt idx="78">
                  <c:v>3.9</c:v>
                </c:pt>
                <c:pt idx="79">
                  <c:v>3.7</c:v>
                </c:pt>
                <c:pt idx="80">
                  <c:v>4.2</c:v>
                </c:pt>
                <c:pt idx="81">
                  <c:v>4.4000000000000004</c:v>
                </c:pt>
                <c:pt idx="82">
                  <c:v>5.9</c:v>
                </c:pt>
                <c:pt idx="83">
                  <c:v>5.8</c:v>
                </c:pt>
                <c:pt idx="84">
                  <c:v>7.2</c:v>
                </c:pt>
              </c:numCache>
            </c:numRef>
          </c:val>
          <c:smooth val="0"/>
          <c:extLst>
            <c:ext xmlns:c16="http://schemas.microsoft.com/office/drawing/2014/chart" uri="{C3380CC4-5D6E-409C-BE32-E72D297353CC}">
              <c16:uniqueId val="{00000003-F0B3-4474-9CF9-8EDE1BB091EB}"/>
            </c:ext>
          </c:extLst>
        </c:ser>
        <c:ser>
          <c:idx val="4"/>
          <c:order val="4"/>
          <c:tx>
            <c:strRef>
              <c:f>'Slika 1.2. - Figure 1.2'!$H$3</c:f>
              <c:strCache>
                <c:ptCount val="1"/>
                <c:pt idx="0">
                  <c:v>ESI (consumers)</c:v>
                </c:pt>
              </c:strCache>
            </c:strRef>
          </c:tx>
          <c:spPr>
            <a:ln w="25400" cap="rnd">
              <a:solidFill>
                <a:schemeClr val="accent2"/>
              </a:solidFill>
              <a:round/>
            </a:ln>
            <a:effectLst/>
          </c:spPr>
          <c:marker>
            <c:symbol val="none"/>
          </c:marker>
          <c:cat>
            <c:numRef>
              <c:f>'Slika 1.2. - Figure 1.2'!$A$6:$A$101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1.2. - Figure 1.2'!$H$6:$H$101</c:f>
              <c:numCache>
                <c:formatCode>0.0</c:formatCode>
                <c:ptCount val="96"/>
                <c:pt idx="0">
                  <c:v>-5.2</c:v>
                </c:pt>
                <c:pt idx="1">
                  <c:v>-5.3</c:v>
                </c:pt>
                <c:pt idx="2">
                  <c:v>-4.9000000000000004</c:v>
                </c:pt>
                <c:pt idx="3">
                  <c:v>-5.5</c:v>
                </c:pt>
                <c:pt idx="4">
                  <c:v>-5.0999999999999996</c:v>
                </c:pt>
                <c:pt idx="5">
                  <c:v>-5.7</c:v>
                </c:pt>
                <c:pt idx="6">
                  <c:v>-5.2</c:v>
                </c:pt>
                <c:pt idx="7">
                  <c:v>-5.9</c:v>
                </c:pt>
                <c:pt idx="8">
                  <c:v>-5.5</c:v>
                </c:pt>
                <c:pt idx="9">
                  <c:v>-5.9</c:v>
                </c:pt>
                <c:pt idx="10">
                  <c:v>-5.3</c:v>
                </c:pt>
                <c:pt idx="11">
                  <c:v>-6.3</c:v>
                </c:pt>
                <c:pt idx="12">
                  <c:v>-5.9</c:v>
                </c:pt>
                <c:pt idx="13">
                  <c:v>-4.8</c:v>
                </c:pt>
                <c:pt idx="14">
                  <c:v>-11</c:v>
                </c:pt>
                <c:pt idx="15">
                  <c:v>-23.4</c:v>
                </c:pt>
                <c:pt idx="16">
                  <c:v>-19.2</c:v>
                </c:pt>
                <c:pt idx="17">
                  <c:v>-13.3</c:v>
                </c:pt>
                <c:pt idx="18">
                  <c:v>-13.4</c:v>
                </c:pt>
                <c:pt idx="19">
                  <c:v>-12.9</c:v>
                </c:pt>
                <c:pt idx="20">
                  <c:v>-11.6</c:v>
                </c:pt>
                <c:pt idx="21">
                  <c:v>-13.2</c:v>
                </c:pt>
                <c:pt idx="22">
                  <c:v>-15.3</c:v>
                </c:pt>
                <c:pt idx="23">
                  <c:v>-10.8</c:v>
                </c:pt>
                <c:pt idx="24">
                  <c:v>-12.5</c:v>
                </c:pt>
                <c:pt idx="25">
                  <c:v>-11.9</c:v>
                </c:pt>
                <c:pt idx="26">
                  <c:v>-8.6</c:v>
                </c:pt>
                <c:pt idx="27">
                  <c:v>-8.6</c:v>
                </c:pt>
                <c:pt idx="28">
                  <c:v>-4.3</c:v>
                </c:pt>
                <c:pt idx="29">
                  <c:v>-1</c:v>
                </c:pt>
                <c:pt idx="30">
                  <c:v>-2.6</c:v>
                </c:pt>
                <c:pt idx="31">
                  <c:v>-4</c:v>
                </c:pt>
                <c:pt idx="32">
                  <c:v>-2.5</c:v>
                </c:pt>
                <c:pt idx="33">
                  <c:v>-3.9</c:v>
                </c:pt>
                <c:pt idx="34">
                  <c:v>-6.9</c:v>
                </c:pt>
                <c:pt idx="35">
                  <c:v>-8</c:v>
                </c:pt>
                <c:pt idx="36">
                  <c:v>-8.1999999999999993</c:v>
                </c:pt>
                <c:pt idx="37">
                  <c:v>-8.1999999999999993</c:v>
                </c:pt>
                <c:pt idx="38">
                  <c:v>-20.7</c:v>
                </c:pt>
                <c:pt idx="39">
                  <c:v>-21</c:v>
                </c:pt>
                <c:pt idx="40">
                  <c:v>-20.2</c:v>
                </c:pt>
                <c:pt idx="41">
                  <c:v>-22.8</c:v>
                </c:pt>
                <c:pt idx="42">
                  <c:v>-26.1</c:v>
                </c:pt>
                <c:pt idx="43">
                  <c:v>-23.7</c:v>
                </c:pt>
                <c:pt idx="44">
                  <c:v>-27.5</c:v>
                </c:pt>
                <c:pt idx="45">
                  <c:v>-26.2</c:v>
                </c:pt>
                <c:pt idx="46">
                  <c:v>-22.5</c:v>
                </c:pt>
                <c:pt idx="47">
                  <c:v>-20.7</c:v>
                </c:pt>
                <c:pt idx="48">
                  <c:v>-19.399999999999999</c:v>
                </c:pt>
                <c:pt idx="49">
                  <c:v>-17.7</c:v>
                </c:pt>
                <c:pt idx="50">
                  <c:v>-17.8</c:v>
                </c:pt>
                <c:pt idx="51">
                  <c:v>-16</c:v>
                </c:pt>
                <c:pt idx="52">
                  <c:v>-15.9</c:v>
                </c:pt>
                <c:pt idx="53">
                  <c:v>-14.8</c:v>
                </c:pt>
                <c:pt idx="54">
                  <c:v>-13.8</c:v>
                </c:pt>
                <c:pt idx="55">
                  <c:v>-14.7</c:v>
                </c:pt>
                <c:pt idx="56">
                  <c:v>-16.600000000000001</c:v>
                </c:pt>
                <c:pt idx="57">
                  <c:v>-16.600000000000001</c:v>
                </c:pt>
                <c:pt idx="58">
                  <c:v>-15.6</c:v>
                </c:pt>
                <c:pt idx="59">
                  <c:v>-13.7</c:v>
                </c:pt>
                <c:pt idx="60">
                  <c:v>-14.5</c:v>
                </c:pt>
                <c:pt idx="61">
                  <c:v>-14.1</c:v>
                </c:pt>
                <c:pt idx="62">
                  <c:v>-13.4</c:v>
                </c:pt>
                <c:pt idx="63">
                  <c:v>-13.1</c:v>
                </c:pt>
                <c:pt idx="64">
                  <c:v>-12.9</c:v>
                </c:pt>
                <c:pt idx="65">
                  <c:v>-12.5</c:v>
                </c:pt>
                <c:pt idx="66">
                  <c:v>-11.5</c:v>
                </c:pt>
                <c:pt idx="67">
                  <c:v>-12</c:v>
                </c:pt>
                <c:pt idx="68">
                  <c:v>-11.5</c:v>
                </c:pt>
                <c:pt idx="69">
                  <c:v>-11.1</c:v>
                </c:pt>
                <c:pt idx="70">
                  <c:v>-12.1</c:v>
                </c:pt>
                <c:pt idx="71">
                  <c:v>-12.5</c:v>
                </c:pt>
                <c:pt idx="72">
                  <c:v>-12.4</c:v>
                </c:pt>
                <c:pt idx="73">
                  <c:v>-12.3</c:v>
                </c:pt>
                <c:pt idx="74">
                  <c:v>-13.3</c:v>
                </c:pt>
                <c:pt idx="75">
                  <c:v>-15.3</c:v>
                </c:pt>
                <c:pt idx="76">
                  <c:v>-13.7</c:v>
                </c:pt>
                <c:pt idx="77">
                  <c:v>-14</c:v>
                </c:pt>
                <c:pt idx="78">
                  <c:v>-13.5</c:v>
                </c:pt>
                <c:pt idx="79">
                  <c:v>-14</c:v>
                </c:pt>
                <c:pt idx="80">
                  <c:v>-13.4</c:v>
                </c:pt>
                <c:pt idx="81">
                  <c:v>-12.6</c:v>
                </c:pt>
                <c:pt idx="82">
                  <c:v>-12.8</c:v>
                </c:pt>
                <c:pt idx="83">
                  <c:v>-13.2</c:v>
                </c:pt>
                <c:pt idx="84">
                  <c:v>-12.4</c:v>
                </c:pt>
              </c:numCache>
            </c:numRef>
          </c:val>
          <c:smooth val="0"/>
          <c:extLst>
            <c:ext xmlns:c16="http://schemas.microsoft.com/office/drawing/2014/chart" uri="{C3380CC4-5D6E-409C-BE32-E72D297353CC}">
              <c16:uniqueId val="{00000004-F0B3-4474-9CF9-8EDE1BB091EB}"/>
            </c:ext>
          </c:extLst>
        </c:ser>
        <c:dLbls>
          <c:showLegendKey val="0"/>
          <c:showVal val="0"/>
          <c:showCatName val="0"/>
          <c:showSerName val="0"/>
          <c:showPercent val="0"/>
          <c:showBubbleSize val="0"/>
        </c:dLbls>
        <c:marker val="1"/>
        <c:smooth val="0"/>
        <c:axId val="576447551"/>
        <c:axId val="576470847"/>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6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valAx>
        <c:axId val="576470847"/>
        <c:scaling>
          <c:orientation val="minMax"/>
          <c:max val="3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576447551"/>
        <c:crosses val="max"/>
        <c:crossBetween val="between"/>
      </c:valAx>
      <c:catAx>
        <c:axId val="576447551"/>
        <c:scaling>
          <c:orientation val="minMax"/>
        </c:scaling>
        <c:delete val="1"/>
        <c:axPos val="b"/>
        <c:numFmt formatCode="General" sourceLinked="1"/>
        <c:majorTickMark val="out"/>
        <c:minorTickMark val="none"/>
        <c:tickLblPos val="nextTo"/>
        <c:crossAx val="576470847"/>
        <c:crosses val="autoZero"/>
        <c:auto val="1"/>
        <c:lblAlgn val="ctr"/>
        <c:lblOffset val="100"/>
        <c:noMultiLvlLbl val="0"/>
      </c:catAx>
      <c:spPr>
        <a:noFill/>
        <a:ln>
          <a:solidFill>
            <a:schemeClr val="bg1">
              <a:lumMod val="50000"/>
            </a:schemeClr>
          </a:solidFill>
        </a:ln>
        <a:effectLst/>
      </c:spPr>
    </c:plotArea>
    <c:legend>
      <c:legendPos val="b"/>
      <c:legendEntry>
        <c:idx val="1"/>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0851230754157"/>
          <c:y val="8.7281597962568097E-2"/>
          <c:w val="0.77195876461047108"/>
          <c:h val="0.6308431799336649"/>
        </c:manualLayout>
      </c:layout>
      <c:lineChart>
        <c:grouping val="standard"/>
        <c:varyColors val="0"/>
        <c:ser>
          <c:idx val="0"/>
          <c:order val="0"/>
          <c:tx>
            <c:strRef>
              <c:f>'Slika 4.2. - Figure 4.2'!$E$4</c:f>
              <c:strCache>
                <c:ptCount val="1"/>
                <c:pt idx="0">
                  <c:v>Administrative unemployment rate</c:v>
                </c:pt>
              </c:strCache>
            </c:strRef>
          </c:tx>
          <c:spPr>
            <a:ln>
              <a:solidFill>
                <a:srgbClr val="002060"/>
              </a:solidFill>
            </a:ln>
          </c:spPr>
          <c:marker>
            <c:symbol val="none"/>
          </c:marker>
          <c:cat>
            <c:numRef>
              <c:f>'Slika 4.2. - Figure 4.2'!$A$34:$A$69</c:f>
              <c:numCache>
                <c:formatCode>General</c:formatCode>
                <c:ptCount val="36"/>
                <c:pt idx="2">
                  <c:v>2017</c:v>
                </c:pt>
                <c:pt idx="6">
                  <c:v>2018</c:v>
                </c:pt>
                <c:pt idx="10">
                  <c:v>2019</c:v>
                </c:pt>
                <c:pt idx="14">
                  <c:v>2020</c:v>
                </c:pt>
                <c:pt idx="18">
                  <c:v>2021</c:v>
                </c:pt>
                <c:pt idx="22">
                  <c:v>2022</c:v>
                </c:pt>
                <c:pt idx="26">
                  <c:v>2023</c:v>
                </c:pt>
                <c:pt idx="30">
                  <c:v>2024</c:v>
                </c:pt>
                <c:pt idx="34">
                  <c:v>2025</c:v>
                </c:pt>
              </c:numCache>
            </c:numRef>
          </c:cat>
          <c:val>
            <c:numRef>
              <c:f>'Slika 4.2. - Figure 4.2'!$E$34:$E$69</c:f>
              <c:numCache>
                <c:formatCode>0.0</c:formatCode>
                <c:ptCount val="36"/>
                <c:pt idx="0">
                  <c:v>12.714876441129737</c:v>
                </c:pt>
                <c:pt idx="1">
                  <c:v>11.810871802147298</c:v>
                </c:pt>
                <c:pt idx="2">
                  <c:v>11.261285895127216</c:v>
                </c:pt>
                <c:pt idx="3">
                  <c:v>10.610674988891523</c:v>
                </c:pt>
                <c:pt idx="4">
                  <c:v>10.016302586809546</c:v>
                </c:pt>
                <c:pt idx="5">
                  <c:v>9.4863682884391896</c:v>
                </c:pt>
                <c:pt idx="6">
                  <c:v>8.8691225274576055</c:v>
                </c:pt>
                <c:pt idx="7">
                  <c:v>8.3353511848762114</c:v>
                </c:pt>
                <c:pt idx="8">
                  <c:v>8.1190677590321396</c:v>
                </c:pt>
                <c:pt idx="9">
                  <c:v>7.78159307149516</c:v>
                </c:pt>
                <c:pt idx="10">
                  <c:v>7.4484064794143618</c:v>
                </c:pt>
                <c:pt idx="11">
                  <c:v>7.2056577352845901</c:v>
                </c:pt>
                <c:pt idx="12">
                  <c:v>7.366349009256254</c:v>
                </c:pt>
                <c:pt idx="13">
                  <c:v>9.742460039147522</c:v>
                </c:pt>
                <c:pt idx="14">
                  <c:v>9.4840236600419434</c:v>
                </c:pt>
                <c:pt idx="15">
                  <c:v>8.9305137180804923</c:v>
                </c:pt>
                <c:pt idx="16">
                  <c:v>8.6718064441747646</c:v>
                </c:pt>
                <c:pt idx="17">
                  <c:v>8.5428896868587074</c:v>
                </c:pt>
                <c:pt idx="18">
                  <c:v>7.6798511039163877</c:v>
                </c:pt>
                <c:pt idx="19">
                  <c:v>7.0735940452426904</c:v>
                </c:pt>
                <c:pt idx="20">
                  <c:v>6.8681819629977126</c:v>
                </c:pt>
                <c:pt idx="21">
                  <c:v>6.87553639117258</c:v>
                </c:pt>
                <c:pt idx="22">
                  <c:v>6.6384224078976972</c:v>
                </c:pt>
                <c:pt idx="23">
                  <c:v>6.4273283498755491</c:v>
                </c:pt>
                <c:pt idx="24">
                  <c:v>6.0958637417245205</c:v>
                </c:pt>
                <c:pt idx="25">
                  <c:v>6.1154568772127229</c:v>
                </c:pt>
                <c:pt idx="26">
                  <c:v>6.2424673493764944</c:v>
                </c:pt>
                <c:pt idx="27">
                  <c:v>6.1351764684025873</c:v>
                </c:pt>
                <c:pt idx="28">
                  <c:v>5.8072264565337015</c:v>
                </c:pt>
                <c:pt idx="29">
                  <c:v>5.3977395052734751</c:v>
                </c:pt>
                <c:pt idx="30">
                  <c:v>5.0612700796807344</c:v>
                </c:pt>
                <c:pt idx="31">
                  <c:v>4.736165070965864</c:v>
                </c:pt>
                <c:pt idx="32">
                  <c:v>4.6416320107370472</c:v>
                </c:pt>
                <c:pt idx="33">
                  <c:v>4.5595292122714142</c:v>
                </c:pt>
                <c:pt idx="34">
                  <c:v>4.4520805886878669</c:v>
                </c:pt>
                <c:pt idx="35">
                  <c:v>4.3195474764780153</c:v>
                </c:pt>
              </c:numCache>
            </c:numRef>
          </c:val>
          <c:smooth val="0"/>
          <c:extLst>
            <c:ext xmlns:c16="http://schemas.microsoft.com/office/drawing/2014/chart" uri="{C3380CC4-5D6E-409C-BE32-E72D297353CC}">
              <c16:uniqueId val="{00000000-8DF9-49C2-A2C5-A09CB27C9B09}"/>
            </c:ext>
          </c:extLst>
        </c:ser>
        <c:ser>
          <c:idx val="1"/>
          <c:order val="1"/>
          <c:tx>
            <c:strRef>
              <c:f>'Slika 4.2. - Figure 4.2'!$F$4</c:f>
              <c:strCache>
                <c:ptCount val="1"/>
                <c:pt idx="0">
                  <c:v>Adjusted unemployment rate</c:v>
                </c:pt>
              </c:strCache>
            </c:strRef>
          </c:tx>
          <c:spPr>
            <a:ln>
              <a:solidFill>
                <a:srgbClr val="C00000"/>
              </a:solidFill>
            </a:ln>
          </c:spPr>
          <c:marker>
            <c:symbol val="none"/>
          </c:marker>
          <c:cat>
            <c:numRef>
              <c:f>'Slika 4.2. - Figure 4.2'!$A$34:$A$69</c:f>
              <c:numCache>
                <c:formatCode>General</c:formatCode>
                <c:ptCount val="36"/>
                <c:pt idx="2">
                  <c:v>2017</c:v>
                </c:pt>
                <c:pt idx="6">
                  <c:v>2018</c:v>
                </c:pt>
                <c:pt idx="10">
                  <c:v>2019</c:v>
                </c:pt>
                <c:pt idx="14">
                  <c:v>2020</c:v>
                </c:pt>
                <c:pt idx="18">
                  <c:v>2021</c:v>
                </c:pt>
                <c:pt idx="22">
                  <c:v>2022</c:v>
                </c:pt>
                <c:pt idx="26">
                  <c:v>2023</c:v>
                </c:pt>
                <c:pt idx="30">
                  <c:v>2024</c:v>
                </c:pt>
                <c:pt idx="34">
                  <c:v>2025</c:v>
                </c:pt>
              </c:numCache>
            </c:numRef>
          </c:cat>
          <c:val>
            <c:numRef>
              <c:f>'Slika 4.2. - Figure 4.2'!$F$34:$F$69</c:f>
              <c:numCache>
                <c:formatCode>0.0</c:formatCode>
                <c:ptCount val="36"/>
                <c:pt idx="0">
                  <c:v>12.548482545377039</c:v>
                </c:pt>
                <c:pt idx="1">
                  <c:v>11.733508227259255</c:v>
                </c:pt>
                <c:pt idx="2">
                  <c:v>11.214532094270952</c:v>
                </c:pt>
                <c:pt idx="3">
                  <c:v>10.565493090854115</c:v>
                </c:pt>
                <c:pt idx="4">
                  <c:v>9.9442710497972353</c:v>
                </c:pt>
                <c:pt idx="5">
                  <c:v>9.4473918824782839</c:v>
                </c:pt>
                <c:pt idx="6">
                  <c:v>8.8957312691004216</c:v>
                </c:pt>
                <c:pt idx="7">
                  <c:v>8.3123361940082638</c:v>
                </c:pt>
                <c:pt idx="8">
                  <c:v>8.0654199009394336</c:v>
                </c:pt>
                <c:pt idx="9">
                  <c:v>7.7341172542124292</c:v>
                </c:pt>
                <c:pt idx="10">
                  <c:v>7.4759811503247846</c:v>
                </c:pt>
                <c:pt idx="11">
                  <c:v>7.2000704726557645</c:v>
                </c:pt>
                <c:pt idx="12">
                  <c:v>7.3760038109141322</c:v>
                </c:pt>
                <c:pt idx="13">
                  <c:v>9.8200651669465824</c:v>
                </c:pt>
                <c:pt idx="14">
                  <c:v>9.5131839713289068</c:v>
                </c:pt>
                <c:pt idx="15">
                  <c:v>8.9333584756235123</c:v>
                </c:pt>
                <c:pt idx="16">
                  <c:v>8.6244456885884428</c:v>
                </c:pt>
                <c:pt idx="17">
                  <c:v>8.5209870158453729</c:v>
                </c:pt>
                <c:pt idx="18">
                  <c:v>7.7193358415001372</c:v>
                </c:pt>
                <c:pt idx="19">
                  <c:v>7.0779682014212186</c:v>
                </c:pt>
                <c:pt idx="20">
                  <c:v>6.8285198287146303</c:v>
                </c:pt>
                <c:pt idx="21">
                  <c:v>6.8867003407663177</c:v>
                </c:pt>
                <c:pt idx="22">
                  <c:v>6.678199693620873</c:v>
                </c:pt>
                <c:pt idx="23">
                  <c:v>6.4409699967467811</c:v>
                </c:pt>
                <c:pt idx="24">
                  <c:v>6.1182765197384983</c:v>
                </c:pt>
                <c:pt idx="25">
                  <c:v>6.1509100166869821</c:v>
                </c:pt>
                <c:pt idx="26">
                  <c:v>6.2848033587605974</c:v>
                </c:pt>
                <c:pt idx="27">
                  <c:v>6.1612163050719886</c:v>
                </c:pt>
                <c:pt idx="28">
                  <c:v>5.860352847611197</c:v>
                </c:pt>
                <c:pt idx="29">
                  <c:v>5.4505693588493669</c:v>
                </c:pt>
                <c:pt idx="30">
                  <c:v>5.0804110498357327</c:v>
                </c:pt>
                <c:pt idx="31">
                  <c:v>4.7626285213179322</c:v>
                </c:pt>
                <c:pt idx="32">
                  <c:v>4.6312015710969687</c:v>
                </c:pt>
                <c:pt idx="33">
                  <c:v>4.503970416587129</c:v>
                </c:pt>
                <c:pt idx="34">
                  <c:v>4.3673132229063603</c:v>
                </c:pt>
                <c:pt idx="35">
                  <c:v>4.2387464496783078</c:v>
                </c:pt>
              </c:numCache>
            </c:numRef>
          </c:val>
          <c:smooth val="0"/>
          <c:extLst>
            <c:ext xmlns:c16="http://schemas.microsoft.com/office/drawing/2014/chart" uri="{C3380CC4-5D6E-409C-BE32-E72D297353CC}">
              <c16:uniqueId val="{00000001-8DF9-49C2-A2C5-A09CB27C9B09}"/>
            </c:ext>
          </c:extLst>
        </c:ser>
        <c:ser>
          <c:idx val="2"/>
          <c:order val="2"/>
          <c:tx>
            <c:strRef>
              <c:f>'Slika 4.2. - Figure 4.2'!$G$4</c:f>
              <c:strCache>
                <c:ptCount val="1"/>
                <c:pt idx="0">
                  <c:v>Survey unemployment rate</c:v>
                </c:pt>
              </c:strCache>
            </c:strRef>
          </c:tx>
          <c:spPr>
            <a:ln>
              <a:solidFill>
                <a:schemeClr val="bg1">
                  <a:lumMod val="50000"/>
                </a:schemeClr>
              </a:solidFill>
              <a:prstDash val="solid"/>
            </a:ln>
          </c:spPr>
          <c:marker>
            <c:symbol val="none"/>
          </c:marker>
          <c:dPt>
            <c:idx val="59"/>
            <c:bubble3D val="0"/>
            <c:extLst>
              <c:ext xmlns:c16="http://schemas.microsoft.com/office/drawing/2014/chart" uri="{C3380CC4-5D6E-409C-BE32-E72D297353CC}">
                <c16:uniqueId val="{00000002-8DF9-49C2-A2C5-A09CB27C9B09}"/>
              </c:ext>
            </c:extLst>
          </c:dPt>
          <c:cat>
            <c:numRef>
              <c:f>'Slika 4.2. - Figure 4.2'!$A$34:$A$69</c:f>
              <c:numCache>
                <c:formatCode>General</c:formatCode>
                <c:ptCount val="36"/>
                <c:pt idx="2">
                  <c:v>2017</c:v>
                </c:pt>
                <c:pt idx="6">
                  <c:v>2018</c:v>
                </c:pt>
                <c:pt idx="10">
                  <c:v>2019</c:v>
                </c:pt>
                <c:pt idx="14">
                  <c:v>2020</c:v>
                </c:pt>
                <c:pt idx="18">
                  <c:v>2021</c:v>
                </c:pt>
                <c:pt idx="22">
                  <c:v>2022</c:v>
                </c:pt>
                <c:pt idx="26">
                  <c:v>2023</c:v>
                </c:pt>
                <c:pt idx="30">
                  <c:v>2024</c:v>
                </c:pt>
                <c:pt idx="34">
                  <c:v>2025</c:v>
                </c:pt>
              </c:numCache>
            </c:numRef>
          </c:cat>
          <c:val>
            <c:numRef>
              <c:f>'Slika 4.2. - Figure 4.2'!$G$34:$G$69</c:f>
              <c:numCache>
                <c:formatCode>0.0</c:formatCode>
                <c:ptCount val="36"/>
                <c:pt idx="0">
                  <c:v>12.640447293972887</c:v>
                </c:pt>
                <c:pt idx="1">
                  <c:v>11.533459649808831</c:v>
                </c:pt>
                <c:pt idx="2">
                  <c:v>9.982471626900141</c:v>
                </c:pt>
                <c:pt idx="3">
                  <c:v>10.009666148240729</c:v>
                </c:pt>
                <c:pt idx="4">
                  <c:v>9.3324687556037951</c:v>
                </c:pt>
                <c:pt idx="5">
                  <c:v>8.0786923062799705</c:v>
                </c:pt>
                <c:pt idx="6">
                  <c:v>8.0602810067295891</c:v>
                </c:pt>
                <c:pt idx="7">
                  <c:v>7.7530914654287679</c:v>
                </c:pt>
                <c:pt idx="8">
                  <c:v>6.811026873848153</c:v>
                </c:pt>
                <c:pt idx="9">
                  <c:v>6.3932068011387617</c:v>
                </c:pt>
                <c:pt idx="10">
                  <c:v>6.2116669450234419</c:v>
                </c:pt>
                <c:pt idx="11">
                  <c:v>6.7605128266626089</c:v>
                </c:pt>
                <c:pt idx="12">
                  <c:v>6.274166465491759</c:v>
                </c:pt>
                <c:pt idx="13">
                  <c:v>6.8748118041005073</c:v>
                </c:pt>
                <c:pt idx="14">
                  <c:v>8.0227899683509669</c:v>
                </c:pt>
                <c:pt idx="15">
                  <c:v>8.5341166946999856</c:v>
                </c:pt>
                <c:pt idx="16">
                  <c:v>9.0374030618446834</c:v>
                </c:pt>
                <c:pt idx="17">
                  <c:v>8.1789610479375501</c:v>
                </c:pt>
                <c:pt idx="18">
                  <c:v>6.6725890975779301</c:v>
                </c:pt>
                <c:pt idx="19">
                  <c:v>5.9934946245041107</c:v>
                </c:pt>
                <c:pt idx="20">
                  <c:v>6.3474477834240393</c:v>
                </c:pt>
                <c:pt idx="21">
                  <c:v>7.4148805431809723</c:v>
                </c:pt>
                <c:pt idx="22">
                  <c:v>7.0085132321286645</c:v>
                </c:pt>
                <c:pt idx="23">
                  <c:v>6.549065160590704</c:v>
                </c:pt>
                <c:pt idx="24">
                  <c:v>6.6517203968748442</c:v>
                </c:pt>
                <c:pt idx="25">
                  <c:v>5.9743906156059507</c:v>
                </c:pt>
                <c:pt idx="26">
                  <c:v>5.9837582680546912</c:v>
                </c:pt>
                <c:pt idx="27">
                  <c:v>5.8483181894760401</c:v>
                </c:pt>
                <c:pt idx="28">
                  <c:v>5.0610740569145047</c:v>
                </c:pt>
                <c:pt idx="29">
                  <c:v>4.8862110185981065</c:v>
                </c:pt>
                <c:pt idx="30">
                  <c:v>5.3314174998544193</c:v>
                </c:pt>
                <c:pt idx="31">
                  <c:v>4.8587048371244999</c:v>
                </c:pt>
                <c:pt idx="32">
                  <c:v>5.0000437538036246</c:v>
                </c:pt>
                <c:pt idx="33">
                  <c:v>5.10477940070591</c:v>
                </c:pt>
                <c:pt idx="34">
                  <c:v>4.4913575547623283</c:v>
                </c:pt>
              </c:numCache>
            </c:numRef>
          </c:val>
          <c:smooth val="0"/>
          <c:extLst>
            <c:ext xmlns:c16="http://schemas.microsoft.com/office/drawing/2014/chart" uri="{C3380CC4-5D6E-409C-BE32-E72D297353CC}">
              <c16:uniqueId val="{00000003-8DF9-49C2-A2C5-A09CB27C9B09}"/>
            </c:ext>
          </c:extLst>
        </c:ser>
        <c:dLbls>
          <c:showLegendKey val="0"/>
          <c:showVal val="0"/>
          <c:showCatName val="0"/>
          <c:showSerName val="0"/>
          <c:showPercent val="0"/>
          <c:showBubbleSize val="0"/>
        </c:dLbls>
        <c:marker val="1"/>
        <c:smooth val="0"/>
        <c:axId val="1413067120"/>
        <c:axId val="1070006672"/>
      </c:lineChart>
      <c:lineChart>
        <c:grouping val="standard"/>
        <c:varyColors val="0"/>
        <c:ser>
          <c:idx val="3"/>
          <c:order val="3"/>
          <c:tx>
            <c:strRef>
              <c:f>'Slika 4.2. - Figure 4.2'!$H$4</c:f>
              <c:strCache>
                <c:ptCount val="1"/>
                <c:pt idx="0">
                  <c:v>Vacancy rate, right</c:v>
                </c:pt>
              </c:strCache>
            </c:strRef>
          </c:tx>
          <c:spPr>
            <a:ln w="28575">
              <a:solidFill>
                <a:srgbClr val="99CCFF"/>
              </a:solidFill>
              <a:prstDash val="solid"/>
            </a:ln>
          </c:spPr>
          <c:marker>
            <c:symbol val="none"/>
          </c:marker>
          <c:cat>
            <c:strRef>
              <c:f>'Slika 4.2. - Figure 4.2'!$B$34:$B$69</c:f>
              <c:strCache>
                <c:ptCount val="35"/>
                <c:pt idx="2">
                  <c:v>2017.</c:v>
                </c:pt>
                <c:pt idx="6">
                  <c:v>2018.</c:v>
                </c:pt>
                <c:pt idx="10">
                  <c:v>2019.</c:v>
                </c:pt>
                <c:pt idx="14">
                  <c:v>2020.</c:v>
                </c:pt>
                <c:pt idx="18">
                  <c:v>2021.</c:v>
                </c:pt>
                <c:pt idx="22">
                  <c:v>2022.</c:v>
                </c:pt>
                <c:pt idx="26">
                  <c:v>2023.</c:v>
                </c:pt>
                <c:pt idx="30">
                  <c:v>2024.</c:v>
                </c:pt>
                <c:pt idx="34">
                  <c:v>2025.</c:v>
                </c:pt>
              </c:strCache>
            </c:strRef>
          </c:cat>
          <c:val>
            <c:numRef>
              <c:f>'Slika 4.2. - Figure 4.2'!$H$34:$H$69</c:f>
              <c:numCache>
                <c:formatCode>0.0</c:formatCode>
                <c:ptCount val="36"/>
                <c:pt idx="0">
                  <c:v>1.37103182307306</c:v>
                </c:pt>
                <c:pt idx="1">
                  <c:v>1.3598615581842788</c:v>
                </c:pt>
                <c:pt idx="2">
                  <c:v>1.3268752901260283</c:v>
                </c:pt>
                <c:pt idx="3">
                  <c:v>1.4779371419746055</c:v>
                </c:pt>
                <c:pt idx="4">
                  <c:v>1.3358104727500812</c:v>
                </c:pt>
                <c:pt idx="5">
                  <c:v>1.435253151136948</c:v>
                </c:pt>
                <c:pt idx="6">
                  <c:v>1.3779712447657773</c:v>
                </c:pt>
                <c:pt idx="7">
                  <c:v>1.3169388177204584</c:v>
                </c:pt>
                <c:pt idx="8">
                  <c:v>1.2584826287927866</c:v>
                </c:pt>
                <c:pt idx="9">
                  <c:v>1.1587050037213509</c:v>
                </c:pt>
                <c:pt idx="10">
                  <c:v>1.1621554070422186</c:v>
                </c:pt>
                <c:pt idx="11">
                  <c:v>1.1240064891369432</c:v>
                </c:pt>
                <c:pt idx="12">
                  <c:v>0.95536214607171388</c:v>
                </c:pt>
                <c:pt idx="13">
                  <c:v>0.63041998262269461</c:v>
                </c:pt>
                <c:pt idx="14">
                  <c:v>1.033283609899051</c:v>
                </c:pt>
                <c:pt idx="15">
                  <c:v>0.88988760330718897</c:v>
                </c:pt>
                <c:pt idx="16">
                  <c:v>0.96063361391839386</c:v>
                </c:pt>
                <c:pt idx="17">
                  <c:v>1.2938952397485062</c:v>
                </c:pt>
                <c:pt idx="18">
                  <c:v>1.3473675792787259</c:v>
                </c:pt>
                <c:pt idx="19">
                  <c:v>1.3489300190011528</c:v>
                </c:pt>
                <c:pt idx="20">
                  <c:v>1.3350674170027113</c:v>
                </c:pt>
                <c:pt idx="21">
                  <c:v>1.2938040232621641</c:v>
                </c:pt>
                <c:pt idx="22">
                  <c:v>1.2851739993215161</c:v>
                </c:pt>
                <c:pt idx="23">
                  <c:v>1.3230295439996738</c:v>
                </c:pt>
                <c:pt idx="24">
                  <c:v>1.2963992860290467</c:v>
                </c:pt>
                <c:pt idx="25">
                  <c:v>1.3118698654789267</c:v>
                </c:pt>
                <c:pt idx="26">
                  <c:v>1.3020884731719307</c:v>
                </c:pt>
                <c:pt idx="27">
                  <c:v>1.2313752537773788</c:v>
                </c:pt>
                <c:pt idx="28">
                  <c:v>1.252209843295133</c:v>
                </c:pt>
                <c:pt idx="29">
                  <c:v>1.313099048936224</c:v>
                </c:pt>
                <c:pt idx="30">
                  <c:v>1.2256498002536598</c:v>
                </c:pt>
                <c:pt idx="31">
                  <c:v>1.2239847693853578</c:v>
                </c:pt>
                <c:pt idx="32">
                  <c:v>1.1333863301290197</c:v>
                </c:pt>
                <c:pt idx="33">
                  <c:v>1.1371636523166981</c:v>
                </c:pt>
                <c:pt idx="34">
                  <c:v>1.1709930714596153</c:v>
                </c:pt>
                <c:pt idx="35">
                  <c:v>1.1030127680453694</c:v>
                </c:pt>
              </c:numCache>
            </c:numRef>
          </c:val>
          <c:smooth val="0"/>
          <c:extLst>
            <c:ext xmlns:c16="http://schemas.microsoft.com/office/drawing/2014/chart" uri="{C3380CC4-5D6E-409C-BE32-E72D297353CC}">
              <c16:uniqueId val="{00000004-8DF9-49C2-A2C5-A09CB27C9B09}"/>
            </c:ext>
          </c:extLst>
        </c:ser>
        <c:dLbls>
          <c:showLegendKey val="0"/>
          <c:showVal val="0"/>
          <c:showCatName val="0"/>
          <c:showSerName val="0"/>
          <c:showPercent val="0"/>
          <c:showBubbleSize val="0"/>
        </c:dLbls>
        <c:marker val="1"/>
        <c:smooth val="0"/>
        <c:axId val="2047956159"/>
        <c:axId val="2047954079"/>
      </c:lineChart>
      <c:catAx>
        <c:axId val="14130671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nextTo"/>
        <c:spPr>
          <a:ln w="9525">
            <a:solidFill>
              <a:schemeClr val="bg1">
                <a:lumMod val="50000"/>
              </a:schemeClr>
            </a:solidFill>
          </a:ln>
        </c:spPr>
        <c:crossAx val="1070006672"/>
        <c:crosses val="autoZero"/>
        <c:auto val="1"/>
        <c:lblAlgn val="ctr"/>
        <c:lblOffset val="100"/>
        <c:tickMarkSkip val="4"/>
        <c:noMultiLvlLbl val="0"/>
      </c:catAx>
      <c:valAx>
        <c:axId val="1070006672"/>
        <c:scaling>
          <c:orientation val="minMax"/>
          <c:max val="20"/>
          <c:min val="4"/>
        </c:scaling>
        <c:delete val="0"/>
        <c:axPos val="l"/>
        <c:majorGridlines>
          <c:spPr>
            <a:ln w="6350">
              <a:solidFill>
                <a:schemeClr val="bg1">
                  <a:lumMod val="75000"/>
                </a:schemeClr>
              </a:solidFill>
            </a:ln>
          </c:spPr>
        </c:majorGridlines>
        <c:title>
          <c:tx>
            <c:rich>
              <a:bodyPr rot="0" vert="horz"/>
              <a:lstStyle/>
              <a:p>
                <a:pPr>
                  <a:defRPr/>
                </a:pPr>
                <a:r>
                  <a:rPr lang="en-US"/>
                  <a:t>%</a:t>
                </a:r>
              </a:p>
            </c:rich>
          </c:tx>
          <c:layout>
            <c:manualLayout>
              <c:xMode val="edge"/>
              <c:yMode val="edge"/>
              <c:x val="6.4568200161420524E-3"/>
              <c:y val="0.40806195501937542"/>
            </c:manualLayout>
          </c:layout>
          <c:overlay val="0"/>
        </c:title>
        <c:numFmt formatCode="0" sourceLinked="0"/>
        <c:majorTickMark val="out"/>
        <c:minorTickMark val="none"/>
        <c:tickLblPos val="nextTo"/>
        <c:spPr>
          <a:ln w="9525">
            <a:solidFill>
              <a:schemeClr val="bg1">
                <a:lumMod val="50000"/>
              </a:schemeClr>
            </a:solidFill>
          </a:ln>
        </c:spPr>
        <c:crossAx val="1413067120"/>
        <c:crosses val="autoZero"/>
        <c:crossBetween val="between"/>
        <c:majorUnit val="2"/>
      </c:valAx>
      <c:valAx>
        <c:axId val="2047954079"/>
        <c:scaling>
          <c:orientation val="minMax"/>
          <c:min val="0"/>
        </c:scaling>
        <c:delete val="0"/>
        <c:axPos val="r"/>
        <c:title>
          <c:tx>
            <c:rich>
              <a:bodyPr rot="0" vert="wordArtVert"/>
              <a:lstStyle/>
              <a:p>
                <a:pPr>
                  <a:defRPr/>
                </a:pPr>
                <a:r>
                  <a:rPr lang="en-US"/>
                  <a:t>%</a:t>
                </a:r>
              </a:p>
            </c:rich>
          </c:tx>
          <c:overlay val="0"/>
        </c:title>
        <c:numFmt formatCode="#,##0.0" sourceLinked="0"/>
        <c:majorTickMark val="out"/>
        <c:minorTickMark val="none"/>
        <c:tickLblPos val="nextTo"/>
        <c:crossAx val="2047956159"/>
        <c:crosses val="max"/>
        <c:crossBetween val="between"/>
        <c:majorUnit val="0.2"/>
      </c:valAx>
      <c:catAx>
        <c:axId val="2047956159"/>
        <c:scaling>
          <c:orientation val="minMax"/>
        </c:scaling>
        <c:delete val="1"/>
        <c:axPos val="b"/>
        <c:numFmt formatCode="General" sourceLinked="1"/>
        <c:majorTickMark val="out"/>
        <c:minorTickMark val="none"/>
        <c:tickLblPos val="nextTo"/>
        <c:crossAx val="2047954079"/>
        <c:crosses val="autoZero"/>
        <c:auto val="1"/>
        <c:lblAlgn val="ctr"/>
        <c:lblOffset val="100"/>
        <c:noMultiLvlLbl val="0"/>
      </c:catAx>
      <c:spPr>
        <a:ln w="3175">
          <a:solidFill>
            <a:schemeClr val="bg1">
              <a:lumMod val="75000"/>
            </a:schemeClr>
          </a:solidFill>
        </a:ln>
      </c:spPr>
    </c:plotArea>
    <c:legend>
      <c:legendPos val="b"/>
      <c:layout>
        <c:manualLayout>
          <c:xMode val="edge"/>
          <c:yMode val="edge"/>
          <c:x val="0"/>
          <c:y val="0.8125008716469484"/>
          <c:w val="1"/>
          <c:h val="0.18749912835305149"/>
        </c:manualLayout>
      </c:layout>
      <c:overlay val="0"/>
    </c:legend>
    <c:plotVisOnly val="0"/>
    <c:dispBlanksAs val="gap"/>
    <c:showDLblsOverMax val="0"/>
  </c:chart>
  <c:spPr>
    <a:ln w="3175">
      <a:solidFill>
        <a:schemeClr val="tx1"/>
      </a:solidFill>
    </a:ln>
  </c:spPr>
  <c:txPr>
    <a:bodyPr/>
    <a:lstStyle/>
    <a:p>
      <a:pPr>
        <a:defRPr sz="800">
          <a:latin typeface="Arial "/>
        </a:defRPr>
      </a:pPr>
      <a:endParaRPr lang="sr-Latn-RS"/>
    </a:p>
  </c:txPr>
  <c:printSettings>
    <c:headerFooter/>
    <c:pageMargins b="0.75000000000001221" l="0.70000000000000062" r="0.70000000000000062" t="0.750000000000012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140999999999997"/>
          <c:y val="5.0925925925925923E-2"/>
          <c:w val="0.75649777777777794"/>
          <c:h val="0.63984199994802626"/>
        </c:manualLayout>
      </c:layout>
      <c:lineChart>
        <c:grouping val="standard"/>
        <c:varyColors val="0"/>
        <c:ser>
          <c:idx val="0"/>
          <c:order val="0"/>
          <c:tx>
            <c:strRef>
              <c:f>'Slika 5.1. - Figure 5.1'!$E$3</c:f>
              <c:strCache>
                <c:ptCount val="1"/>
                <c:pt idx="0">
                  <c:v>HICP</c:v>
                </c:pt>
              </c:strCache>
            </c:strRef>
          </c:tx>
          <c:spPr>
            <a:ln w="22225" cap="rnd">
              <a:solidFill>
                <a:srgbClr val="FF0000"/>
              </a:solidFill>
              <a:round/>
            </a:ln>
            <a:effectLst/>
          </c:spPr>
          <c:marker>
            <c:symbol val="none"/>
          </c:marker>
          <c:cat>
            <c:numRef>
              <c:f>'Slika 5.1. - Figure 5.1'!$A$5:$A$113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5.1. - Figure 5.1'!$E$5:$E$113</c:f>
              <c:numCache>
                <c:formatCode>0.0</c:formatCode>
                <c:ptCount val="109"/>
                <c:pt idx="0">
                  <c:v>3.0490122006135989</c:v>
                </c:pt>
                <c:pt idx="1">
                  <c:v>3.2468494523573366</c:v>
                </c:pt>
                <c:pt idx="2">
                  <c:v>2.3118935280417974</c:v>
                </c:pt>
                <c:pt idx="3">
                  <c:v>1.5666677058454148</c:v>
                </c:pt>
                <c:pt idx="4">
                  <c:v>4.4122059147166937E-3</c:v>
                </c:pt>
                <c:pt idx="5">
                  <c:v>-0.10622130581250389</c:v>
                </c:pt>
                <c:pt idx="6">
                  <c:v>-0.67865911798233869</c:v>
                </c:pt>
                <c:pt idx="7">
                  <c:v>0.25654678460313995</c:v>
                </c:pt>
                <c:pt idx="8">
                  <c:v>1.1521283310919284</c:v>
                </c:pt>
                <c:pt idx="9">
                  <c:v>2.368009773163493</c:v>
                </c:pt>
                <c:pt idx="10">
                  <c:v>2.8471937380069035</c:v>
                </c:pt>
                <c:pt idx="11">
                  <c:v>2.4057051333981727</c:v>
                </c:pt>
                <c:pt idx="12">
                  <c:v>2.1076545700242866</c:v>
                </c:pt>
                <c:pt idx="13">
                  <c:v>1.4407789343309219</c:v>
                </c:pt>
                <c:pt idx="14">
                  <c:v>1.0223939265877391</c:v>
                </c:pt>
                <c:pt idx="15">
                  <c:v>0.89383213790594773</c:v>
                </c:pt>
                <c:pt idx="16">
                  <c:v>1.4483843964220311</c:v>
                </c:pt>
                <c:pt idx="17">
                  <c:v>2.8067378134450038</c:v>
                </c:pt>
                <c:pt idx="18">
                  <c:v>3.0479427089531441</c:v>
                </c:pt>
                <c:pt idx="19">
                  <c:v>2.9953400836318256</c:v>
                </c:pt>
                <c:pt idx="20">
                  <c:v>1.7212941405712501</c:v>
                </c:pt>
                <c:pt idx="21">
                  <c:v>1.1870058406894257</c:v>
                </c:pt>
                <c:pt idx="22">
                  <c:v>0.20840667787289657</c:v>
                </c:pt>
                <c:pt idx="23">
                  <c:v>-0.35263361020371198</c:v>
                </c:pt>
                <c:pt idx="24">
                  <c:v>-1.3336139222332566</c:v>
                </c:pt>
                <c:pt idx="25">
                  <c:v>-1.5400229036413804</c:v>
                </c:pt>
                <c:pt idx="26">
                  <c:v>-0.87441439739839311</c:v>
                </c:pt>
                <c:pt idx="27">
                  <c:v>0.7756384192345589</c:v>
                </c:pt>
                <c:pt idx="28">
                  <c:v>2.4293820494148299</c:v>
                </c:pt>
                <c:pt idx="29">
                  <c:v>2.8166366774405649</c:v>
                </c:pt>
                <c:pt idx="30">
                  <c:v>2.6652254578316326</c:v>
                </c:pt>
                <c:pt idx="31">
                  <c:v>1.5090668605511004</c:v>
                </c:pt>
                <c:pt idx="32">
                  <c:v>1.0752662208397989</c:v>
                </c:pt>
                <c:pt idx="33">
                  <c:v>0.29855171514068246</c:v>
                </c:pt>
                <c:pt idx="34">
                  <c:v>0.27029652309757957</c:v>
                </c:pt>
                <c:pt idx="35">
                  <c:v>0.5399089433436588</c:v>
                </c:pt>
                <c:pt idx="36">
                  <c:v>1.2929844082825159</c:v>
                </c:pt>
                <c:pt idx="37">
                  <c:v>1.4658398284066454</c:v>
                </c:pt>
                <c:pt idx="38">
                  <c:v>0.21053700845310441</c:v>
                </c:pt>
                <c:pt idx="39">
                  <c:v>-2.0882574818832267</c:v>
                </c:pt>
                <c:pt idx="40">
                  <c:v>-3.5390289209707659</c:v>
                </c:pt>
                <c:pt idx="41">
                  <c:v>-3.3213528758803457</c:v>
                </c:pt>
                <c:pt idx="42">
                  <c:v>-1.7849198590643156</c:v>
                </c:pt>
                <c:pt idx="43">
                  <c:v>-0.22158566387373568</c:v>
                </c:pt>
                <c:pt idx="44">
                  <c:v>0.62606198460006812</c:v>
                </c:pt>
                <c:pt idx="45">
                  <c:v>1.3156707021072744</c:v>
                </c:pt>
                <c:pt idx="46">
                  <c:v>1.658000750864419</c:v>
                </c:pt>
                <c:pt idx="47">
                  <c:v>1.8774272812306814</c:v>
                </c:pt>
                <c:pt idx="48">
                  <c:v>2.1426540554482898</c:v>
                </c:pt>
                <c:pt idx="49">
                  <c:v>2.6672919496908865</c:v>
                </c:pt>
                <c:pt idx="50">
                  <c:v>3.9860087241776476</c:v>
                </c:pt>
                <c:pt idx="51">
                  <c:v>4.3443878574965566</c:v>
                </c:pt>
                <c:pt idx="52">
                  <c:v>4.2168185700340644</c:v>
                </c:pt>
                <c:pt idx="53">
                  <c:v>2.5432275702720997</c:v>
                </c:pt>
                <c:pt idx="54">
                  <c:v>1.9013557694207428</c:v>
                </c:pt>
                <c:pt idx="55">
                  <c:v>2.0218604253656514</c:v>
                </c:pt>
                <c:pt idx="56">
                  <c:v>3.9394130851812648</c:v>
                </c:pt>
                <c:pt idx="57">
                  <c:v>5.6858802207784942</c:v>
                </c:pt>
                <c:pt idx="58">
                  <c:v>7.3439399202185118</c:v>
                </c:pt>
                <c:pt idx="59">
                  <c:v>8.0308926959294489</c:v>
                </c:pt>
                <c:pt idx="60">
                  <c:v>8.7365632899023318</c:v>
                </c:pt>
                <c:pt idx="61">
                  <c:v>9.2857815740847727</c:v>
                </c:pt>
                <c:pt idx="62">
                  <c:v>11.226416913203362</c:v>
                </c:pt>
                <c:pt idx="63">
                  <c:v>15.075879720255948</c:v>
                </c:pt>
                <c:pt idx="64">
                  <c:v>18.929025335177574</c:v>
                </c:pt>
                <c:pt idx="65">
                  <c:v>20.735201339505814</c:v>
                </c:pt>
                <c:pt idx="66">
                  <c:v>18.133057416390109</c:v>
                </c:pt>
                <c:pt idx="67">
                  <c:v>14.205701248381919</c:v>
                </c:pt>
                <c:pt idx="68">
                  <c:v>10.440318901728872</c:v>
                </c:pt>
                <c:pt idx="69">
                  <c:v>8.6513686514202881</c:v>
                </c:pt>
                <c:pt idx="70">
                  <c:v>8.9029841627024542</c:v>
                </c:pt>
                <c:pt idx="71">
                  <c:v>9.1594977931520596</c:v>
                </c:pt>
                <c:pt idx="72">
                  <c:v>9.2903442844151751</c:v>
                </c:pt>
                <c:pt idx="73">
                  <c:v>7.6094430425032611</c:v>
                </c:pt>
                <c:pt idx="74">
                  <c:v>6.6801964079041598</c:v>
                </c:pt>
                <c:pt idx="75">
                  <c:v>5.98658819396376</c:v>
                </c:pt>
                <c:pt idx="76">
                  <c:v>6.4722673671185227</c:v>
                </c:pt>
                <c:pt idx="77">
                  <c:v>7.6801654314959444</c:v>
                </c:pt>
                <c:pt idx="78">
                  <c:v>8.7142963419795993</c:v>
                </c:pt>
                <c:pt idx="79">
                  <c:v>9.7129859807914229</c:v>
                </c:pt>
                <c:pt idx="80">
                  <c:v>8.0756332475069748</c:v>
                </c:pt>
                <c:pt idx="81">
                  <c:v>6.0215586826640077</c:v>
                </c:pt>
                <c:pt idx="82">
                  <c:v>2.6082800099097581</c:v>
                </c:pt>
                <c:pt idx="83">
                  <c:v>1.2391438948297084</c:v>
                </c:pt>
                <c:pt idx="84">
                  <c:v>0.39203850761382331</c:v>
                </c:pt>
                <c:pt idx="85">
                  <c:v>1.4139710821528428</c:v>
                </c:pt>
                <c:pt idx="86">
                  <c:v>2.5680402547906933</c:v>
                </c:pt>
                <c:pt idx="87">
                  <c:v>4.3683860168362898</c:v>
                </c:pt>
                <c:pt idx="88">
                  <c:v>5.0940392363955755</c:v>
                </c:pt>
                <c:pt idx="89">
                  <c:v>4.9277759760691042</c:v>
                </c:pt>
                <c:pt idx="90">
                  <c:v>4.0465500394629039</c:v>
                </c:pt>
                <c:pt idx="91">
                  <c:v>3.693483616778237</c:v>
                </c:pt>
                <c:pt idx="92">
                  <c:v>3.5459670589800707</c:v>
                </c:pt>
                <c:pt idx="93">
                  <c:v>3.8729783829350772</c:v>
                </c:pt>
                <c:pt idx="94">
                  <c:v>4.0282048428095019</c:v>
                </c:pt>
                <c:pt idx="95">
                  <c:v>5.124831440645683</c:v>
                </c:pt>
                <c:pt idx="96">
                  <c:v>5.8740697033230482</c:v>
                </c:pt>
                <c:pt idx="97">
                  <c:v>6.3627625780247499</c:v>
                </c:pt>
                <c:pt idx="98">
                  <c:v>5.2774725645967857</c:v>
                </c:pt>
                <c:pt idx="99">
                  <c:v>3.6612021829436792</c:v>
                </c:pt>
                <c:pt idx="100">
                  <c:v>2.7928654076070369</c:v>
                </c:pt>
                <c:pt idx="101">
                  <c:v>2.9458689867320809</c:v>
                </c:pt>
                <c:pt idx="102">
                  <c:v>4.1590602591590864</c:v>
                </c:pt>
                <c:pt idx="103">
                  <c:v>4.7274455169252994</c:v>
                </c:pt>
                <c:pt idx="104">
                  <c:v>4.9252215209582673</c:v>
                </c:pt>
                <c:pt idx="105">
                  <c:v>3.9076846300166945</c:v>
                </c:pt>
                <c:pt idx="106">
                  <c:v>3.4163165189776246</c:v>
                </c:pt>
                <c:pt idx="107">
                  <c:v>3.0351634720635623</c:v>
                </c:pt>
                <c:pt idx="108">
                  <c:v>3.9345324534777903</c:v>
                </c:pt>
              </c:numCache>
            </c:numRef>
          </c:val>
          <c:smooth val="0"/>
          <c:extLst>
            <c:ext xmlns:c16="http://schemas.microsoft.com/office/drawing/2014/chart" uri="{C3380CC4-5D6E-409C-BE32-E72D297353CC}">
              <c16:uniqueId val="{00000000-F05E-444D-ACFE-4B448E6266EF}"/>
            </c:ext>
          </c:extLst>
        </c:ser>
        <c:ser>
          <c:idx val="1"/>
          <c:order val="1"/>
          <c:tx>
            <c:strRef>
              <c:f>'Slika 5.1. - Figure 5.1'!$F$3</c:f>
              <c:strCache>
                <c:ptCount val="1"/>
                <c:pt idx="0">
                  <c:v>HICP excluding energy, food, alcohol and tobacco</c:v>
                </c:pt>
              </c:strCache>
            </c:strRef>
          </c:tx>
          <c:spPr>
            <a:ln w="22225" cap="rnd">
              <a:solidFill>
                <a:schemeClr val="accent1"/>
              </a:solidFill>
              <a:prstDash val="solid"/>
              <a:round/>
            </a:ln>
            <a:effectLst/>
          </c:spPr>
          <c:marker>
            <c:symbol val="none"/>
          </c:marker>
          <c:cat>
            <c:numRef>
              <c:f>'Slika 5.1. - Figure 5.1'!$A$5:$A$113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5.1. - Figure 5.1'!$F$5:$F$113</c:f>
              <c:numCache>
                <c:formatCode>0.0</c:formatCode>
                <c:ptCount val="109"/>
                <c:pt idx="0">
                  <c:v>1.8649486900185197</c:v>
                </c:pt>
                <c:pt idx="1">
                  <c:v>1.5230222418156858</c:v>
                </c:pt>
                <c:pt idx="2">
                  <c:v>1.1204056865417256</c:v>
                </c:pt>
                <c:pt idx="3">
                  <c:v>1.0479281834778753</c:v>
                </c:pt>
                <c:pt idx="4">
                  <c:v>0.80974200054801937</c:v>
                </c:pt>
                <c:pt idx="5">
                  <c:v>1.3872005131966292</c:v>
                </c:pt>
                <c:pt idx="6">
                  <c:v>1.5502221129956029</c:v>
                </c:pt>
                <c:pt idx="7">
                  <c:v>1.8624558612914566</c:v>
                </c:pt>
                <c:pt idx="8">
                  <c:v>0.94435782471407048</c:v>
                </c:pt>
                <c:pt idx="9">
                  <c:v>0.5095420875811385</c:v>
                </c:pt>
                <c:pt idx="10">
                  <c:v>0.28360432395067026</c:v>
                </c:pt>
                <c:pt idx="11">
                  <c:v>0.75002904788872282</c:v>
                </c:pt>
                <c:pt idx="12">
                  <c:v>0.76683181475130091</c:v>
                </c:pt>
                <c:pt idx="13">
                  <c:v>0.53309257388205467</c:v>
                </c:pt>
                <c:pt idx="14">
                  <c:v>0.37854433758055528</c:v>
                </c:pt>
                <c:pt idx="15">
                  <c:v>0.6866343004092279</c:v>
                </c:pt>
                <c:pt idx="16">
                  <c:v>1.2070928209189757</c:v>
                </c:pt>
                <c:pt idx="17">
                  <c:v>1.8226909331902297</c:v>
                </c:pt>
                <c:pt idx="18">
                  <c:v>2.1030735441021964</c:v>
                </c:pt>
                <c:pt idx="19">
                  <c:v>2.3153856894221558</c:v>
                </c:pt>
                <c:pt idx="20">
                  <c:v>1.6642811173547711</c:v>
                </c:pt>
                <c:pt idx="21">
                  <c:v>0.92696361031832097</c:v>
                </c:pt>
                <c:pt idx="22">
                  <c:v>-6.4438274102851523E-3</c:v>
                </c:pt>
                <c:pt idx="23">
                  <c:v>-9.8462001980914593E-2</c:v>
                </c:pt>
                <c:pt idx="24">
                  <c:v>7.4288744871031653E-3</c:v>
                </c:pt>
                <c:pt idx="25">
                  <c:v>0.20356140094206499</c:v>
                </c:pt>
                <c:pt idx="26">
                  <c:v>1.9456771316983534E-3</c:v>
                </c:pt>
                <c:pt idx="27">
                  <c:v>0.12099668348422021</c:v>
                </c:pt>
                <c:pt idx="28">
                  <c:v>0.66341131801406217</c:v>
                </c:pt>
                <c:pt idx="29">
                  <c:v>1.4579819429689556</c:v>
                </c:pt>
                <c:pt idx="30">
                  <c:v>2.1870410073365987</c:v>
                </c:pt>
                <c:pt idx="31">
                  <c:v>1.8964903755499085</c:v>
                </c:pt>
                <c:pt idx="32">
                  <c:v>1.5250389285092592</c:v>
                </c:pt>
                <c:pt idx="33">
                  <c:v>0.48825630176403401</c:v>
                </c:pt>
                <c:pt idx="34">
                  <c:v>0.2996731909044037</c:v>
                </c:pt>
                <c:pt idx="35">
                  <c:v>-4.4413303315649078E-2</c:v>
                </c:pt>
                <c:pt idx="36">
                  <c:v>6.368973388348742E-2</c:v>
                </c:pt>
                <c:pt idx="37">
                  <c:v>0.10388160440713001</c:v>
                </c:pt>
                <c:pt idx="38">
                  <c:v>0.29920434270978014</c:v>
                </c:pt>
                <c:pt idx="39">
                  <c:v>0.38568954154609703</c:v>
                </c:pt>
                <c:pt idx="40">
                  <c:v>0.2361411632229693</c:v>
                </c:pt>
                <c:pt idx="41">
                  <c:v>-0.33629745220677965</c:v>
                </c:pt>
                <c:pt idx="42">
                  <c:v>-0.97784112434626813</c:v>
                </c:pt>
                <c:pt idx="43">
                  <c:v>-1.5804030015347137</c:v>
                </c:pt>
                <c:pt idx="44">
                  <c:v>-0.88656573320603504</c:v>
                </c:pt>
                <c:pt idx="45">
                  <c:v>0.59061693760773526</c:v>
                </c:pt>
                <c:pt idx="46">
                  <c:v>2.7163524111452952</c:v>
                </c:pt>
                <c:pt idx="47">
                  <c:v>3.2346301824977219</c:v>
                </c:pt>
                <c:pt idx="48">
                  <c:v>2.8811552161229992</c:v>
                </c:pt>
                <c:pt idx="49">
                  <c:v>1.8485931998007521</c:v>
                </c:pt>
                <c:pt idx="50">
                  <c:v>1.498575760290044</c:v>
                </c:pt>
                <c:pt idx="51">
                  <c:v>0.84047635370119167</c:v>
                </c:pt>
                <c:pt idx="52">
                  <c:v>0.25589071080225345</c:v>
                </c:pt>
                <c:pt idx="53">
                  <c:v>-0.38632919600403159</c:v>
                </c:pt>
                <c:pt idx="54">
                  <c:v>-0.19074907657176121</c:v>
                </c:pt>
                <c:pt idx="55">
                  <c:v>0.32861180018064484</c:v>
                </c:pt>
                <c:pt idx="56">
                  <c:v>1.7046718942359762</c:v>
                </c:pt>
                <c:pt idx="57">
                  <c:v>3.1652034126335549</c:v>
                </c:pt>
                <c:pt idx="58">
                  <c:v>4.8371827375567111</c:v>
                </c:pt>
                <c:pt idx="59">
                  <c:v>5.6574066178302518</c:v>
                </c:pt>
                <c:pt idx="60">
                  <c:v>6.0447125164762694</c:v>
                </c:pt>
                <c:pt idx="61">
                  <c:v>6.5442125719892941</c:v>
                </c:pt>
                <c:pt idx="62">
                  <c:v>7.9764230690555271</c:v>
                </c:pt>
                <c:pt idx="63">
                  <c:v>10.874204600497549</c:v>
                </c:pt>
                <c:pt idx="64">
                  <c:v>12.681324945988504</c:v>
                </c:pt>
                <c:pt idx="65">
                  <c:v>13.751349582100069</c:v>
                </c:pt>
                <c:pt idx="66">
                  <c:v>12.328898503268238</c:v>
                </c:pt>
                <c:pt idx="67">
                  <c:v>11.515836751897336</c:v>
                </c:pt>
                <c:pt idx="68">
                  <c:v>10.157582876792048</c:v>
                </c:pt>
                <c:pt idx="69">
                  <c:v>9.2892225989703814</c:v>
                </c:pt>
                <c:pt idx="70">
                  <c:v>8.5789922636103189</c:v>
                </c:pt>
                <c:pt idx="71">
                  <c:v>8.4766168656200449</c:v>
                </c:pt>
                <c:pt idx="72">
                  <c:v>9.9934779251999331</c:v>
                </c:pt>
                <c:pt idx="73">
                  <c:v>10.617673886919011</c:v>
                </c:pt>
                <c:pt idx="74">
                  <c:v>10.397204462734621</c:v>
                </c:pt>
                <c:pt idx="75">
                  <c:v>8.5927855904358363</c:v>
                </c:pt>
                <c:pt idx="76">
                  <c:v>8.0423756575172423</c:v>
                </c:pt>
                <c:pt idx="77">
                  <c:v>8.685819133927918</c:v>
                </c:pt>
                <c:pt idx="78">
                  <c:v>9.5770983576493727</c:v>
                </c:pt>
                <c:pt idx="79">
                  <c:v>9.3615628677413234</c:v>
                </c:pt>
                <c:pt idx="80">
                  <c:v>6.2697760538638736</c:v>
                </c:pt>
                <c:pt idx="81">
                  <c:v>3.5135921925590896</c:v>
                </c:pt>
                <c:pt idx="82">
                  <c:v>1.252656923392359</c:v>
                </c:pt>
                <c:pt idx="83">
                  <c:v>2.4052284610653674</c:v>
                </c:pt>
                <c:pt idx="84">
                  <c:v>3.0090140991255065</c:v>
                </c:pt>
                <c:pt idx="85">
                  <c:v>4.0331006364271449</c:v>
                </c:pt>
                <c:pt idx="86">
                  <c:v>4.3189973692158823</c:v>
                </c:pt>
                <c:pt idx="87">
                  <c:v>5.4846295017096036</c:v>
                </c:pt>
                <c:pt idx="88">
                  <c:v>6.1490054533960059</c:v>
                </c:pt>
                <c:pt idx="89">
                  <c:v>6.1064501348636391</c:v>
                </c:pt>
                <c:pt idx="90">
                  <c:v>5.7192482618421803</c:v>
                </c:pt>
                <c:pt idx="91">
                  <c:v>5.4525749691873182</c:v>
                </c:pt>
                <c:pt idx="92">
                  <c:v>4.7306901079939401</c:v>
                </c:pt>
                <c:pt idx="93">
                  <c:v>3.8462723743727167</c:v>
                </c:pt>
                <c:pt idx="94">
                  <c:v>2.7913867115267887</c:v>
                </c:pt>
                <c:pt idx="95">
                  <c:v>2.9959934482426398</c:v>
                </c:pt>
                <c:pt idx="96">
                  <c:v>3.4047378331692135</c:v>
                </c:pt>
                <c:pt idx="97">
                  <c:v>4.2564971162005527</c:v>
                </c:pt>
                <c:pt idx="98">
                  <c:v>4.3285071618341275</c:v>
                </c:pt>
                <c:pt idx="99">
                  <c:v>4.4072582639690605</c:v>
                </c:pt>
                <c:pt idx="100">
                  <c:v>4.4173186382607144</c:v>
                </c:pt>
                <c:pt idx="101">
                  <c:v>4.375355525467084</c:v>
                </c:pt>
                <c:pt idx="102">
                  <c:v>4.140065047575936</c:v>
                </c:pt>
                <c:pt idx="103">
                  <c:v>4.0299936736080122</c:v>
                </c:pt>
                <c:pt idx="104">
                  <c:v>3.8991994328821278</c:v>
                </c:pt>
                <c:pt idx="105">
                  <c:v>3.8874591671372194</c:v>
                </c:pt>
                <c:pt idx="106">
                  <c:v>3.3376764142232229</c:v>
                </c:pt>
                <c:pt idx="107">
                  <c:v>3.5196833231946334</c:v>
                </c:pt>
                <c:pt idx="108">
                  <c:v>3.8113683972994972</c:v>
                </c:pt>
              </c:numCache>
            </c:numRef>
          </c:val>
          <c:smooth val="0"/>
          <c:extLst>
            <c:ext xmlns:c16="http://schemas.microsoft.com/office/drawing/2014/chart" uri="{C3380CC4-5D6E-409C-BE32-E72D297353CC}">
              <c16:uniqueId val="{00000001-F05E-444D-ACFE-4B448E6266EF}"/>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2"/>
          <c:order val="2"/>
          <c:tx>
            <c:strRef>
              <c:f>'Slika 5.1. - Figure 5.1'!$G$3</c:f>
              <c:strCache>
                <c:ptCount val="1"/>
                <c:pt idx="0">
                  <c:v>Inflation diffusion index - RHS</c:v>
                </c:pt>
              </c:strCache>
            </c:strRef>
          </c:tx>
          <c:spPr>
            <a:ln w="22225" cap="rnd">
              <a:solidFill>
                <a:schemeClr val="bg1">
                  <a:lumMod val="65000"/>
                </a:schemeClr>
              </a:solidFill>
              <a:round/>
            </a:ln>
            <a:effectLst/>
          </c:spPr>
          <c:marker>
            <c:symbol val="none"/>
          </c:marker>
          <c:cat>
            <c:numRef>
              <c:f>'Slika 5.1. - Figure 5.1'!$A$5:$A$113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5.1. - Figure 5.1'!$G$5:$G$113</c:f>
              <c:numCache>
                <c:formatCode>0.0</c:formatCode>
                <c:ptCount val="109"/>
                <c:pt idx="0">
                  <c:v>59.96884735202493</c:v>
                </c:pt>
                <c:pt idx="1">
                  <c:v>58.411214953271035</c:v>
                </c:pt>
                <c:pt idx="2">
                  <c:v>58.566978193146419</c:v>
                </c:pt>
                <c:pt idx="3">
                  <c:v>59.657320872274148</c:v>
                </c:pt>
                <c:pt idx="4">
                  <c:v>58.878504672897201</c:v>
                </c:pt>
                <c:pt idx="5">
                  <c:v>58.411214953271035</c:v>
                </c:pt>
                <c:pt idx="6">
                  <c:v>60.436137071651096</c:v>
                </c:pt>
                <c:pt idx="7">
                  <c:v>61.059190031152646</c:v>
                </c:pt>
                <c:pt idx="8">
                  <c:v>62.305295950155767</c:v>
                </c:pt>
                <c:pt idx="9">
                  <c:v>62.616822429906541</c:v>
                </c:pt>
                <c:pt idx="10">
                  <c:v>64.018691588785046</c:v>
                </c:pt>
                <c:pt idx="11">
                  <c:v>62.928348909657323</c:v>
                </c:pt>
                <c:pt idx="12">
                  <c:v>61.370716510903428</c:v>
                </c:pt>
                <c:pt idx="13">
                  <c:v>61.214953271028037</c:v>
                </c:pt>
                <c:pt idx="14">
                  <c:v>58.878504672897201</c:v>
                </c:pt>
                <c:pt idx="15">
                  <c:v>59.190031152647975</c:v>
                </c:pt>
                <c:pt idx="16">
                  <c:v>58.411214953271021</c:v>
                </c:pt>
                <c:pt idx="17">
                  <c:v>58.722741433021802</c:v>
                </c:pt>
                <c:pt idx="18">
                  <c:v>58.411214953271035</c:v>
                </c:pt>
                <c:pt idx="19">
                  <c:v>59.190031152647975</c:v>
                </c:pt>
                <c:pt idx="20">
                  <c:v>60.124610591900307</c:v>
                </c:pt>
                <c:pt idx="21">
                  <c:v>60.436137071651096</c:v>
                </c:pt>
                <c:pt idx="22">
                  <c:v>60.124610591900307</c:v>
                </c:pt>
                <c:pt idx="23">
                  <c:v>59.968847352024916</c:v>
                </c:pt>
                <c:pt idx="24">
                  <c:v>59.96884735202493</c:v>
                </c:pt>
                <c:pt idx="25">
                  <c:v>60.280373831775705</c:v>
                </c:pt>
                <c:pt idx="26">
                  <c:v>62.14953271028039</c:v>
                </c:pt>
                <c:pt idx="27">
                  <c:v>60.903426791277262</c:v>
                </c:pt>
                <c:pt idx="28">
                  <c:v>63.239875389408098</c:v>
                </c:pt>
                <c:pt idx="29">
                  <c:v>62.928348909657323</c:v>
                </c:pt>
                <c:pt idx="30">
                  <c:v>65.109034267912776</c:v>
                </c:pt>
                <c:pt idx="31">
                  <c:v>65.264797507788174</c:v>
                </c:pt>
                <c:pt idx="32">
                  <c:v>63.707165109034271</c:v>
                </c:pt>
                <c:pt idx="33">
                  <c:v>64.330218068535828</c:v>
                </c:pt>
                <c:pt idx="34">
                  <c:v>61.993769470404978</c:v>
                </c:pt>
                <c:pt idx="35">
                  <c:v>63.551401869158873</c:v>
                </c:pt>
                <c:pt idx="36">
                  <c:v>62.616822429906541</c:v>
                </c:pt>
                <c:pt idx="37">
                  <c:v>63.395638629283496</c:v>
                </c:pt>
                <c:pt idx="38">
                  <c:v>62.149532710280376</c:v>
                </c:pt>
                <c:pt idx="39">
                  <c:v>59.96884735202493</c:v>
                </c:pt>
                <c:pt idx="40">
                  <c:v>59.813084112149532</c:v>
                </c:pt>
                <c:pt idx="41">
                  <c:v>60.436137071651082</c:v>
                </c:pt>
                <c:pt idx="42">
                  <c:v>59.968847352024916</c:v>
                </c:pt>
                <c:pt idx="43">
                  <c:v>60.124610591900307</c:v>
                </c:pt>
                <c:pt idx="44">
                  <c:v>62.461059190031158</c:v>
                </c:pt>
                <c:pt idx="45">
                  <c:v>63.239875389408098</c:v>
                </c:pt>
                <c:pt idx="46">
                  <c:v>64.018691588785046</c:v>
                </c:pt>
                <c:pt idx="47">
                  <c:v>62.928348909657331</c:v>
                </c:pt>
                <c:pt idx="48">
                  <c:v>62.616822429906541</c:v>
                </c:pt>
                <c:pt idx="49">
                  <c:v>62.149532710280376</c:v>
                </c:pt>
                <c:pt idx="50">
                  <c:v>60.747663551401871</c:v>
                </c:pt>
                <c:pt idx="51">
                  <c:v>61.993769470404992</c:v>
                </c:pt>
                <c:pt idx="52">
                  <c:v>61.370716510903435</c:v>
                </c:pt>
                <c:pt idx="53">
                  <c:v>62.616822429906541</c:v>
                </c:pt>
                <c:pt idx="54">
                  <c:v>64.64174454828661</c:v>
                </c:pt>
                <c:pt idx="55">
                  <c:v>66.510903426791288</c:v>
                </c:pt>
                <c:pt idx="56">
                  <c:v>69.626168224299064</c:v>
                </c:pt>
                <c:pt idx="57">
                  <c:v>71.18380062305296</c:v>
                </c:pt>
                <c:pt idx="58">
                  <c:v>74.299065420560751</c:v>
                </c:pt>
                <c:pt idx="59">
                  <c:v>75.856697819314647</c:v>
                </c:pt>
                <c:pt idx="60">
                  <c:v>76.947040498442377</c:v>
                </c:pt>
                <c:pt idx="61">
                  <c:v>78.971962616822438</c:v>
                </c:pt>
                <c:pt idx="62">
                  <c:v>79.750778816199386</c:v>
                </c:pt>
                <c:pt idx="63">
                  <c:v>81.464174454828665</c:v>
                </c:pt>
                <c:pt idx="64">
                  <c:v>82.866043613707177</c:v>
                </c:pt>
                <c:pt idx="65">
                  <c:v>84.423676012461058</c:v>
                </c:pt>
                <c:pt idx="66">
                  <c:v>84.267912772585674</c:v>
                </c:pt>
                <c:pt idx="67">
                  <c:v>83.021806853582561</c:v>
                </c:pt>
                <c:pt idx="68">
                  <c:v>82.554517133956381</c:v>
                </c:pt>
                <c:pt idx="69">
                  <c:v>81.775700934579433</c:v>
                </c:pt>
                <c:pt idx="70">
                  <c:v>81.619937694704049</c:v>
                </c:pt>
                <c:pt idx="71">
                  <c:v>80.218068535825537</c:v>
                </c:pt>
                <c:pt idx="72">
                  <c:v>81.308411214953267</c:v>
                </c:pt>
                <c:pt idx="73">
                  <c:v>79.43925233644859</c:v>
                </c:pt>
                <c:pt idx="74">
                  <c:v>78.348909657320874</c:v>
                </c:pt>
                <c:pt idx="75">
                  <c:v>77.414330218068542</c:v>
                </c:pt>
                <c:pt idx="76">
                  <c:v>76.791277258566979</c:v>
                </c:pt>
                <c:pt idx="77">
                  <c:v>77.258566978193144</c:v>
                </c:pt>
                <c:pt idx="78">
                  <c:v>76.479750778816211</c:v>
                </c:pt>
                <c:pt idx="79">
                  <c:v>76.791277258566979</c:v>
                </c:pt>
                <c:pt idx="80">
                  <c:v>76.012461059190045</c:v>
                </c:pt>
                <c:pt idx="81">
                  <c:v>75.389408099688481</c:v>
                </c:pt>
                <c:pt idx="82">
                  <c:v>73.052959501557623</c:v>
                </c:pt>
                <c:pt idx="83">
                  <c:v>69.937694704049846</c:v>
                </c:pt>
                <c:pt idx="84">
                  <c:v>69.470404984423695</c:v>
                </c:pt>
                <c:pt idx="85">
                  <c:v>68.535825545171349</c:v>
                </c:pt>
                <c:pt idx="86">
                  <c:v>68.380062305295951</c:v>
                </c:pt>
                <c:pt idx="87">
                  <c:v>68.535825545171349</c:v>
                </c:pt>
                <c:pt idx="88">
                  <c:v>67.445482866043619</c:v>
                </c:pt>
                <c:pt idx="89">
                  <c:v>68.380062305295951</c:v>
                </c:pt>
                <c:pt idx="90">
                  <c:v>65.887850467289709</c:v>
                </c:pt>
                <c:pt idx="91">
                  <c:v>67.757009345794401</c:v>
                </c:pt>
                <c:pt idx="92">
                  <c:v>67.601246105919003</c:v>
                </c:pt>
                <c:pt idx="93">
                  <c:v>68.224299065420567</c:v>
                </c:pt>
                <c:pt idx="94">
                  <c:v>69.626168224299064</c:v>
                </c:pt>
                <c:pt idx="95">
                  <c:v>71.028037383177562</c:v>
                </c:pt>
                <c:pt idx="96">
                  <c:v>72.897196261682254</c:v>
                </c:pt>
                <c:pt idx="97">
                  <c:v>71.18380062305296</c:v>
                </c:pt>
                <c:pt idx="98">
                  <c:v>70.56074766355141</c:v>
                </c:pt>
                <c:pt idx="99">
                  <c:v>68.224299065420553</c:v>
                </c:pt>
                <c:pt idx="100">
                  <c:v>68.068535825545169</c:v>
                </c:pt>
                <c:pt idx="101">
                  <c:v>66.510903426791273</c:v>
                </c:pt>
                <c:pt idx="102">
                  <c:v>68.224299065420567</c:v>
                </c:pt>
                <c:pt idx="103">
                  <c:v>67.912772585669785</c:v>
                </c:pt>
                <c:pt idx="104">
                  <c:v>68.535825545171335</c:v>
                </c:pt>
                <c:pt idx="105">
                  <c:v>69.158878504672899</c:v>
                </c:pt>
                <c:pt idx="106">
                  <c:v>69.314641744548297</c:v>
                </c:pt>
                <c:pt idx="107">
                  <c:v>67.445482866043605</c:v>
                </c:pt>
              </c:numCache>
            </c:numRef>
          </c:val>
          <c:smooth val="0"/>
          <c:extLst>
            <c:ext xmlns:c16="http://schemas.microsoft.com/office/drawing/2014/chart" uri="{C3380CC4-5D6E-409C-BE32-E72D297353CC}">
              <c16:uniqueId val="{00000002-F05E-444D-ACFE-4B448E6266EF}"/>
            </c:ext>
          </c:extLst>
        </c:ser>
        <c:dLbls>
          <c:showLegendKey val="0"/>
          <c:showVal val="0"/>
          <c:showCatName val="0"/>
          <c:showSerName val="0"/>
          <c:showPercent val="0"/>
          <c:showBubbleSize val="0"/>
        </c:dLbls>
        <c:marker val="1"/>
        <c:smooth val="0"/>
        <c:axId val="814617136"/>
        <c:axId val="814617968"/>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r>
                  <a:rPr lang="hr-HR" sz="800">
                    <a:solidFill>
                      <a:schemeClr val="tx1"/>
                    </a:solidFill>
                  </a:rPr>
                  <a:t>three month rate of change on annual basis, %</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
                <a:ea typeface="+mn-ea"/>
                <a:cs typeface="+mn-cs"/>
              </a:defRPr>
            </a:pPr>
            <a:endParaRPr lang="sr-Latn-RS"/>
          </a:p>
        </c:txPr>
        <c:crossAx val="1074397728"/>
        <c:crosses val="autoZero"/>
        <c:crossBetween val="between"/>
      </c:valAx>
      <c:valAx>
        <c:axId val="814617968"/>
        <c:scaling>
          <c:orientation val="minMax"/>
          <c:max val="100"/>
          <c:min val="40"/>
        </c:scaling>
        <c:delete val="0"/>
        <c:axPos val="r"/>
        <c:title>
          <c:tx>
            <c:rich>
              <a:bodyPr rot="-5400000" spcFirstLastPara="1" vertOverflow="ellipsis" vert="horz" wrap="square" anchor="ctr" anchorCtr="1"/>
              <a:lstStyle/>
              <a:p>
                <a:pPr>
                  <a:defRPr sz="700" b="0" i="0" u="none" strike="noStrike" kern="1200" baseline="0">
                    <a:solidFill>
                      <a:schemeClr val="tx1"/>
                    </a:solidFill>
                    <a:latin typeface="Arial "/>
                    <a:ea typeface="+mn-ea"/>
                    <a:cs typeface="+mn-cs"/>
                  </a:defRPr>
                </a:pPr>
                <a:r>
                  <a:rPr lang="hr-HR">
                    <a:solidFill>
                      <a:schemeClr val="tx1"/>
                    </a:solidFill>
                  </a:rPr>
                  <a:t>%</a:t>
                </a:r>
              </a:p>
            </c:rich>
          </c:tx>
          <c:overlay val="0"/>
          <c:spPr>
            <a:noFill/>
            <a:ln>
              <a:noFill/>
            </a:ln>
            <a:effectLst/>
          </c:spPr>
          <c:txPr>
            <a:bodyPr rot="-5400000" spcFirstLastPara="1" vertOverflow="ellipsis" vert="horz" wrap="square" anchor="ctr" anchorCtr="1"/>
            <a:lstStyle/>
            <a:p>
              <a:pPr>
                <a:defRPr sz="7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814617136"/>
        <c:crosses val="max"/>
        <c:crossBetween val="between"/>
      </c:valAx>
      <c:catAx>
        <c:axId val="814617136"/>
        <c:scaling>
          <c:orientation val="minMax"/>
        </c:scaling>
        <c:delete val="1"/>
        <c:axPos val="b"/>
        <c:numFmt formatCode="General" sourceLinked="1"/>
        <c:majorTickMark val="out"/>
        <c:minorTickMark val="none"/>
        <c:tickLblPos val="nextTo"/>
        <c:crossAx val="814617968"/>
        <c:crosses val="autoZero"/>
        <c:auto val="1"/>
        <c:lblAlgn val="ctr"/>
        <c:lblOffset val="100"/>
        <c:noMultiLvlLbl val="0"/>
      </c:catAx>
      <c:spPr>
        <a:noFill/>
        <a:ln>
          <a:solidFill>
            <a:schemeClr val="bg1">
              <a:lumMod val="50000"/>
            </a:schemeClr>
          </a:solidFill>
        </a:ln>
        <a:effectLst/>
      </c:spPr>
    </c:plotArea>
    <c:legend>
      <c:legendPos val="b"/>
      <c:layout>
        <c:manualLayout>
          <c:xMode val="edge"/>
          <c:yMode val="edge"/>
          <c:x val="0.10186694444444443"/>
          <c:y val="0.82434967906239454"/>
          <c:w val="0.8072813888888889"/>
          <c:h val="0.1666869364101764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700">
          <a:latin typeface="Arial "/>
        </a:defRPr>
      </a:pPr>
      <a:endParaRPr lang="sr-Latn-R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140999999999997"/>
          <c:y val="5.0925925925925923E-2"/>
          <c:w val="0.73533111111111116"/>
          <c:h val="0.6306360572144476"/>
        </c:manualLayout>
      </c:layout>
      <c:lineChart>
        <c:grouping val="standard"/>
        <c:varyColors val="0"/>
        <c:ser>
          <c:idx val="0"/>
          <c:order val="0"/>
          <c:tx>
            <c:strRef>
              <c:f>'Slika 5.3. - Figure 5.3'!$E$4</c:f>
              <c:strCache>
                <c:ptCount val="1"/>
                <c:pt idx="0">
                  <c:v>Brent crude oil (EUR/barrel)</c:v>
                </c:pt>
              </c:strCache>
            </c:strRef>
          </c:tx>
          <c:spPr>
            <a:ln w="22225" cap="rnd">
              <a:solidFill>
                <a:srgbClr val="FF0000"/>
              </a:solidFill>
              <a:round/>
            </a:ln>
            <a:effectLst/>
          </c:spPr>
          <c:marker>
            <c:symbol val="none"/>
          </c:marker>
          <c:cat>
            <c:numRef>
              <c:f>'Slika 5.3. - Figure 5.3'!$A$5:$A$113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5.3. - Figure 5.3'!$E$5:$E$113</c:f>
              <c:numCache>
                <c:formatCode>0.0</c:formatCode>
                <c:ptCount val="109"/>
                <c:pt idx="0">
                  <c:v>51.583626597518062</c:v>
                </c:pt>
                <c:pt idx="1">
                  <c:v>52.557435945920389</c:v>
                </c:pt>
                <c:pt idx="2">
                  <c:v>49.596319939917393</c:v>
                </c:pt>
                <c:pt idx="3">
                  <c:v>47.471781224190153</c:v>
                </c:pt>
                <c:pt idx="4">
                  <c:v>44.745853159603328</c:v>
                </c:pt>
                <c:pt idx="5">
                  <c:v>41.939436373183973</c:v>
                </c:pt>
                <c:pt idx="6">
                  <c:v>44.460395203512931</c:v>
                </c:pt>
                <c:pt idx="7">
                  <c:v>43.979848866498742</c:v>
                </c:pt>
                <c:pt idx="8">
                  <c:v>48.704926358557643</c:v>
                </c:pt>
                <c:pt idx="9">
                  <c:v>52.696204705478273</c:v>
                </c:pt>
                <c:pt idx="10">
                  <c:v>53.402217741935488</c:v>
                </c:pt>
                <c:pt idx="11">
                  <c:v>55.734289048174702</c:v>
                </c:pt>
                <c:pt idx="12">
                  <c:v>55.591337251429032</c:v>
                </c:pt>
                <c:pt idx="13">
                  <c:v>53.942351059904063</c:v>
                </c:pt>
                <c:pt idx="14">
                  <c:v>57.025765875431112</c:v>
                </c:pt>
                <c:pt idx="15">
                  <c:v>62.234548992010602</c:v>
                </c:pt>
                <c:pt idx="16">
                  <c:v>66.361614779336307</c:v>
                </c:pt>
                <c:pt idx="17">
                  <c:v>67.984595635430026</c:v>
                </c:pt>
                <c:pt idx="18">
                  <c:v>63.507676517127841</c:v>
                </c:pt>
                <c:pt idx="19">
                  <c:v>66.735626239117323</c:v>
                </c:pt>
                <c:pt idx="20">
                  <c:v>71.255060728744937</c:v>
                </c:pt>
                <c:pt idx="21">
                  <c:v>66.716760961810465</c:v>
                </c:pt>
                <c:pt idx="22">
                  <c:v>51.877706105858451</c:v>
                </c:pt>
                <c:pt idx="23">
                  <c:v>46.90292489429406</c:v>
                </c:pt>
                <c:pt idx="24">
                  <c:v>54.071291280796792</c:v>
                </c:pt>
                <c:pt idx="25">
                  <c:v>58.068771436109401</c:v>
                </c:pt>
                <c:pt idx="26">
                  <c:v>60.964521305045473</c:v>
                </c:pt>
                <c:pt idx="27">
                  <c:v>64.904381937324473</c:v>
                </c:pt>
                <c:pt idx="28">
                  <c:v>57.740173695048789</c:v>
                </c:pt>
                <c:pt idx="29">
                  <c:v>58.531222515391377</c:v>
                </c:pt>
                <c:pt idx="30">
                  <c:v>58.841587287255663</c:v>
                </c:pt>
                <c:pt idx="31">
                  <c:v>54.981348375943952</c:v>
                </c:pt>
                <c:pt idx="32">
                  <c:v>55.761467889908253</c:v>
                </c:pt>
                <c:pt idx="33">
                  <c:v>54.008249641319942</c:v>
                </c:pt>
                <c:pt idx="34">
                  <c:v>56.666969229372789</c:v>
                </c:pt>
                <c:pt idx="35">
                  <c:v>58.865501248662149</c:v>
                </c:pt>
                <c:pt idx="36">
                  <c:v>52.424734090499371</c:v>
                </c:pt>
                <c:pt idx="37">
                  <c:v>45.816895660454371</c:v>
                </c:pt>
                <c:pt idx="38">
                  <c:v>20.614631493065001</c:v>
                </c:pt>
                <c:pt idx="39">
                  <c:v>23.062882175778039</c:v>
                </c:pt>
                <c:pt idx="40">
                  <c:v>31.831696549238661</c:v>
                </c:pt>
                <c:pt idx="41">
                  <c:v>36.633134514377282</c:v>
                </c:pt>
                <c:pt idx="42">
                  <c:v>36.769701086956523</c:v>
                </c:pt>
                <c:pt idx="43">
                  <c:v>37.934067775311021</c:v>
                </c:pt>
                <c:pt idx="44">
                  <c:v>34.940273037542667</c:v>
                </c:pt>
                <c:pt idx="45">
                  <c:v>32.157266718173233</c:v>
                </c:pt>
                <c:pt idx="46">
                  <c:v>39.891031014249791</c:v>
                </c:pt>
                <c:pt idx="47">
                  <c:v>42.406876790830943</c:v>
                </c:pt>
                <c:pt idx="48">
                  <c:v>46.042928356610233</c:v>
                </c:pt>
                <c:pt idx="49">
                  <c:v>54.761510433918509</c:v>
                </c:pt>
                <c:pt idx="50">
                  <c:v>54.168797953964187</c:v>
                </c:pt>
                <c:pt idx="51">
                  <c:v>55.948419301164733</c:v>
                </c:pt>
                <c:pt idx="52">
                  <c:v>56.694201357651103</c:v>
                </c:pt>
                <c:pt idx="53">
                  <c:v>63.366086113102511</c:v>
                </c:pt>
                <c:pt idx="54">
                  <c:v>64.299553533821921</c:v>
                </c:pt>
                <c:pt idx="55">
                  <c:v>61.808789906003888</c:v>
                </c:pt>
                <c:pt idx="56">
                  <c:v>67.78900112233444</c:v>
                </c:pt>
                <c:pt idx="57">
                  <c:v>72.974141658739072</c:v>
                </c:pt>
                <c:pt idx="58">
                  <c:v>62.244762954796023</c:v>
                </c:pt>
                <c:pt idx="59">
                  <c:v>68.408091468777485</c:v>
                </c:pt>
                <c:pt idx="60">
                  <c:v>81.18380062305296</c:v>
                </c:pt>
                <c:pt idx="61">
                  <c:v>90.000891186168772</c:v>
                </c:pt>
                <c:pt idx="62">
                  <c:v>97.506099213879097</c:v>
                </c:pt>
                <c:pt idx="63">
                  <c:v>103.7086218343925</c:v>
                </c:pt>
                <c:pt idx="64">
                  <c:v>114.4294364229157</c:v>
                </c:pt>
                <c:pt idx="65">
                  <c:v>109.51495206753469</c:v>
                </c:pt>
                <c:pt idx="66">
                  <c:v>107.6418786692759</c:v>
                </c:pt>
                <c:pt idx="67">
                  <c:v>95.924048116114918</c:v>
                </c:pt>
                <c:pt idx="68">
                  <c:v>89.745944291398828</c:v>
                </c:pt>
                <c:pt idx="69">
                  <c:v>95.933232169954479</c:v>
                </c:pt>
                <c:pt idx="70">
                  <c:v>82.088978572114939</c:v>
                </c:pt>
                <c:pt idx="71">
                  <c:v>80.259715994020922</c:v>
                </c:pt>
                <c:pt idx="72">
                  <c:v>77.777777777777771</c:v>
                </c:pt>
                <c:pt idx="73">
                  <c:v>79.306107014558506</c:v>
                </c:pt>
                <c:pt idx="74">
                  <c:v>73.581772899179029</c:v>
                </c:pt>
                <c:pt idx="75">
                  <c:v>72.164761386318276</c:v>
                </c:pt>
                <c:pt idx="76">
                  <c:v>67.970065481758652</c:v>
                </c:pt>
                <c:pt idx="77">
                  <c:v>68.640029325513211</c:v>
                </c:pt>
                <c:pt idx="78">
                  <c:v>77.817189631650763</c:v>
                </c:pt>
                <c:pt idx="79">
                  <c:v>80.106981462694819</c:v>
                </c:pt>
                <c:pt idx="80">
                  <c:v>90.153234960272442</c:v>
                </c:pt>
                <c:pt idx="81">
                  <c:v>82.633768198147095</c:v>
                </c:pt>
                <c:pt idx="82">
                  <c:v>76.081565169468178</c:v>
                </c:pt>
                <c:pt idx="83">
                  <c:v>69.801576515357439</c:v>
                </c:pt>
                <c:pt idx="84">
                  <c:v>75.531521538177103</c:v>
                </c:pt>
                <c:pt idx="85">
                  <c:v>77.390097177232761</c:v>
                </c:pt>
                <c:pt idx="86">
                  <c:v>81.037517369152397</c:v>
                </c:pt>
                <c:pt idx="87">
                  <c:v>82.377760067507381</c:v>
                </c:pt>
                <c:pt idx="88">
                  <c:v>75.274370561652674</c:v>
                </c:pt>
                <c:pt idx="89">
                  <c:v>80.643957069528696</c:v>
                </c:pt>
                <c:pt idx="90">
                  <c:v>74.564685233938391</c:v>
                </c:pt>
                <c:pt idx="91">
                  <c:v>71.328354831409825</c:v>
                </c:pt>
                <c:pt idx="92">
                  <c:v>64.457317346984595</c:v>
                </c:pt>
                <c:pt idx="93">
                  <c:v>67.221022648964023</c:v>
                </c:pt>
                <c:pt idx="94">
                  <c:v>68.964213113979099</c:v>
                </c:pt>
                <c:pt idx="95">
                  <c:v>72.091563239484231</c:v>
                </c:pt>
                <c:pt idx="96">
                  <c:v>74.067641240893522</c:v>
                </c:pt>
                <c:pt idx="97">
                  <c:v>70.528141865844262</c:v>
                </c:pt>
                <c:pt idx="98">
                  <c:v>69.091749480009241</c:v>
                </c:pt>
                <c:pt idx="99">
                  <c:v>55.717879683982879</c:v>
                </c:pt>
                <c:pt idx="100">
                  <c:v>56.309481847021502</c:v>
                </c:pt>
                <c:pt idx="101">
                  <c:v>57.359803172987192</c:v>
                </c:pt>
                <c:pt idx="102">
                  <c:v>63.536419780123524</c:v>
                </c:pt>
                <c:pt idx="103">
                  <c:v>58.291973301386271</c:v>
                </c:pt>
                <c:pt idx="104">
                  <c:v>57.118506839391493</c:v>
                </c:pt>
                <c:pt idx="105">
                  <c:v>56.408478176065181</c:v>
                </c:pt>
                <c:pt idx="106">
                  <c:v>54.501552259399787</c:v>
                </c:pt>
                <c:pt idx="107">
                  <c:v>51.807075050019158</c:v>
                </c:pt>
                <c:pt idx="108">
                  <c:v>59.654008438818558</c:v>
                </c:pt>
              </c:numCache>
            </c:numRef>
          </c:val>
          <c:smooth val="0"/>
          <c:extLst>
            <c:ext xmlns:c16="http://schemas.microsoft.com/office/drawing/2014/chart" uri="{C3380CC4-5D6E-409C-BE32-E72D297353CC}">
              <c16:uniqueId val="{00000000-3D9F-47AA-8273-4B925E15D870}"/>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1"/>
          <c:order val="1"/>
          <c:tx>
            <c:strRef>
              <c:f>'Slika 5.3. - Figure 5.3'!$F$4</c:f>
              <c:strCache>
                <c:ptCount val="1"/>
                <c:pt idx="0">
                  <c:v>HWWI food price index (EUR) - RHS</c:v>
                </c:pt>
              </c:strCache>
            </c:strRef>
          </c:tx>
          <c:spPr>
            <a:ln w="22225" cap="rnd">
              <a:solidFill>
                <a:schemeClr val="accent1"/>
              </a:solidFill>
              <a:prstDash val="solid"/>
              <a:round/>
            </a:ln>
            <a:effectLst/>
          </c:spPr>
          <c:marker>
            <c:symbol val="none"/>
          </c:marker>
          <c:cat>
            <c:numRef>
              <c:f>'Slika 5.3. - Figure 5.3'!$A$5:$A$113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5.3. - Figure 5.3'!$F$5:$F$113</c:f>
              <c:numCache>
                <c:formatCode>0.0</c:formatCode>
                <c:ptCount val="109"/>
                <c:pt idx="0">
                  <c:v>112.37</c:v>
                </c:pt>
                <c:pt idx="1">
                  <c:v>111.87</c:v>
                </c:pt>
                <c:pt idx="2">
                  <c:v>107.6</c:v>
                </c:pt>
                <c:pt idx="3">
                  <c:v>103.96</c:v>
                </c:pt>
                <c:pt idx="4">
                  <c:v>101.09</c:v>
                </c:pt>
                <c:pt idx="5">
                  <c:v>97.97</c:v>
                </c:pt>
                <c:pt idx="6">
                  <c:v>99.77</c:v>
                </c:pt>
                <c:pt idx="7">
                  <c:v>92.76</c:v>
                </c:pt>
                <c:pt idx="8">
                  <c:v>92.4</c:v>
                </c:pt>
                <c:pt idx="9">
                  <c:v>94.22</c:v>
                </c:pt>
                <c:pt idx="10">
                  <c:v>94.77</c:v>
                </c:pt>
                <c:pt idx="11">
                  <c:v>92.63</c:v>
                </c:pt>
                <c:pt idx="12">
                  <c:v>91.07</c:v>
                </c:pt>
                <c:pt idx="13">
                  <c:v>93.87</c:v>
                </c:pt>
                <c:pt idx="14">
                  <c:v>96.77</c:v>
                </c:pt>
                <c:pt idx="15">
                  <c:v>98.08</c:v>
                </c:pt>
                <c:pt idx="16">
                  <c:v>103.33</c:v>
                </c:pt>
                <c:pt idx="17">
                  <c:v>98.04</c:v>
                </c:pt>
                <c:pt idx="18">
                  <c:v>94.6</c:v>
                </c:pt>
                <c:pt idx="19">
                  <c:v>94.38</c:v>
                </c:pt>
                <c:pt idx="20">
                  <c:v>90.88</c:v>
                </c:pt>
                <c:pt idx="21">
                  <c:v>95.68</c:v>
                </c:pt>
                <c:pt idx="22">
                  <c:v>94.69</c:v>
                </c:pt>
                <c:pt idx="23">
                  <c:v>94.58</c:v>
                </c:pt>
                <c:pt idx="24">
                  <c:v>95.59</c:v>
                </c:pt>
                <c:pt idx="25">
                  <c:v>95.19</c:v>
                </c:pt>
                <c:pt idx="26">
                  <c:v>93.49</c:v>
                </c:pt>
                <c:pt idx="27">
                  <c:v>93.73</c:v>
                </c:pt>
                <c:pt idx="28">
                  <c:v>94.04</c:v>
                </c:pt>
                <c:pt idx="29">
                  <c:v>99.38</c:v>
                </c:pt>
                <c:pt idx="30">
                  <c:v>99.03</c:v>
                </c:pt>
                <c:pt idx="31">
                  <c:v>93.85</c:v>
                </c:pt>
                <c:pt idx="32">
                  <c:v>94</c:v>
                </c:pt>
                <c:pt idx="33">
                  <c:v>97.11</c:v>
                </c:pt>
                <c:pt idx="34">
                  <c:v>98.67</c:v>
                </c:pt>
                <c:pt idx="35">
                  <c:v>100.55</c:v>
                </c:pt>
                <c:pt idx="36">
                  <c:v>102.56</c:v>
                </c:pt>
                <c:pt idx="37">
                  <c:v>102.16</c:v>
                </c:pt>
                <c:pt idx="38">
                  <c:v>97.45</c:v>
                </c:pt>
                <c:pt idx="39">
                  <c:v>96.52</c:v>
                </c:pt>
                <c:pt idx="40">
                  <c:v>95.4</c:v>
                </c:pt>
                <c:pt idx="41">
                  <c:v>93.55</c:v>
                </c:pt>
                <c:pt idx="42">
                  <c:v>92.02</c:v>
                </c:pt>
                <c:pt idx="43">
                  <c:v>92.27</c:v>
                </c:pt>
                <c:pt idx="44">
                  <c:v>99.97</c:v>
                </c:pt>
                <c:pt idx="45">
                  <c:v>105.38</c:v>
                </c:pt>
                <c:pt idx="46">
                  <c:v>110.91</c:v>
                </c:pt>
                <c:pt idx="47">
                  <c:v>111.67</c:v>
                </c:pt>
                <c:pt idx="48">
                  <c:v>121.18</c:v>
                </c:pt>
                <c:pt idx="49">
                  <c:v>125.18</c:v>
                </c:pt>
                <c:pt idx="50">
                  <c:v>128.84</c:v>
                </c:pt>
                <c:pt idx="51">
                  <c:v>130.31</c:v>
                </c:pt>
                <c:pt idx="52">
                  <c:v>134.28</c:v>
                </c:pt>
                <c:pt idx="53">
                  <c:v>127.2</c:v>
                </c:pt>
                <c:pt idx="54">
                  <c:v>126.09</c:v>
                </c:pt>
                <c:pt idx="55">
                  <c:v>130.22999999999999</c:v>
                </c:pt>
                <c:pt idx="56">
                  <c:v>128.51</c:v>
                </c:pt>
                <c:pt idx="57">
                  <c:v>134.19</c:v>
                </c:pt>
                <c:pt idx="58">
                  <c:v>142.21</c:v>
                </c:pt>
                <c:pt idx="59">
                  <c:v>145.84</c:v>
                </c:pt>
                <c:pt idx="60">
                  <c:v>148.68</c:v>
                </c:pt>
                <c:pt idx="61">
                  <c:v>157.16999999999999</c:v>
                </c:pt>
                <c:pt idx="62">
                  <c:v>178.59</c:v>
                </c:pt>
                <c:pt idx="63">
                  <c:v>187.62</c:v>
                </c:pt>
                <c:pt idx="64">
                  <c:v>189.16</c:v>
                </c:pt>
                <c:pt idx="65">
                  <c:v>179.89</c:v>
                </c:pt>
                <c:pt idx="66">
                  <c:v>170.9</c:v>
                </c:pt>
                <c:pt idx="67">
                  <c:v>172.77</c:v>
                </c:pt>
                <c:pt idx="68">
                  <c:v>173.19</c:v>
                </c:pt>
                <c:pt idx="69">
                  <c:v>172.24</c:v>
                </c:pt>
                <c:pt idx="70">
                  <c:v>164.81</c:v>
                </c:pt>
                <c:pt idx="71">
                  <c:v>158.96</c:v>
                </c:pt>
                <c:pt idx="72">
                  <c:v>158.4</c:v>
                </c:pt>
                <c:pt idx="73">
                  <c:v>163.38</c:v>
                </c:pt>
                <c:pt idx="74">
                  <c:v>156.25</c:v>
                </c:pt>
                <c:pt idx="75">
                  <c:v>155.79</c:v>
                </c:pt>
                <c:pt idx="76">
                  <c:v>150.86000000000001</c:v>
                </c:pt>
                <c:pt idx="77">
                  <c:v>150.77000000000001</c:v>
                </c:pt>
                <c:pt idx="78">
                  <c:v>150.55000000000001</c:v>
                </c:pt>
                <c:pt idx="79">
                  <c:v>146.15</c:v>
                </c:pt>
                <c:pt idx="80">
                  <c:v>146.58000000000001</c:v>
                </c:pt>
                <c:pt idx="81">
                  <c:v>147.31</c:v>
                </c:pt>
                <c:pt idx="82">
                  <c:v>150.37</c:v>
                </c:pt>
                <c:pt idx="83">
                  <c:v>145.01</c:v>
                </c:pt>
                <c:pt idx="84">
                  <c:v>141.32</c:v>
                </c:pt>
                <c:pt idx="85">
                  <c:v>144.99</c:v>
                </c:pt>
                <c:pt idx="86">
                  <c:v>150.4</c:v>
                </c:pt>
                <c:pt idx="87">
                  <c:v>167.71</c:v>
                </c:pt>
                <c:pt idx="88">
                  <c:v>161.06</c:v>
                </c:pt>
                <c:pt idx="89">
                  <c:v>164.59</c:v>
                </c:pt>
                <c:pt idx="90">
                  <c:v>155.96</c:v>
                </c:pt>
                <c:pt idx="91">
                  <c:v>146.47999999999999</c:v>
                </c:pt>
                <c:pt idx="92">
                  <c:v>149.04</c:v>
                </c:pt>
                <c:pt idx="93">
                  <c:v>155.46</c:v>
                </c:pt>
                <c:pt idx="94">
                  <c:v>165.65</c:v>
                </c:pt>
                <c:pt idx="95">
                  <c:v>180.99</c:v>
                </c:pt>
                <c:pt idx="96">
                  <c:v>186.92</c:v>
                </c:pt>
                <c:pt idx="97">
                  <c:v>188.29</c:v>
                </c:pt>
                <c:pt idx="98">
                  <c:v>169.94</c:v>
                </c:pt>
                <c:pt idx="99">
                  <c:v>162.97999999999999</c:v>
                </c:pt>
                <c:pt idx="100">
                  <c:v>165.99</c:v>
                </c:pt>
                <c:pt idx="101">
                  <c:v>154.55000000000001</c:v>
                </c:pt>
                <c:pt idx="102">
                  <c:v>140.55000000000001</c:v>
                </c:pt>
                <c:pt idx="103">
                  <c:v>145.4</c:v>
                </c:pt>
                <c:pt idx="104">
                  <c:v>146.32</c:v>
                </c:pt>
                <c:pt idx="105">
                  <c:v>143.26</c:v>
                </c:pt>
                <c:pt idx="106">
                  <c:v>146.19</c:v>
                </c:pt>
                <c:pt idx="107">
                  <c:v>142.28</c:v>
                </c:pt>
                <c:pt idx="108">
                  <c:v>139.34</c:v>
                </c:pt>
              </c:numCache>
            </c:numRef>
          </c:val>
          <c:smooth val="0"/>
          <c:extLst>
            <c:ext xmlns:c16="http://schemas.microsoft.com/office/drawing/2014/chart" uri="{C3380CC4-5D6E-409C-BE32-E72D297353CC}">
              <c16:uniqueId val="{00000001-3D9F-47AA-8273-4B925E15D870}"/>
            </c:ext>
          </c:extLst>
        </c:ser>
        <c:ser>
          <c:idx val="2"/>
          <c:order val="2"/>
          <c:tx>
            <c:strRef>
              <c:f>'Slika 5.3. - Figure 5.3'!$G$4</c:f>
              <c:strCache>
                <c:ptCount val="1"/>
                <c:pt idx="0">
                  <c:v>HWWI industrial commodities prices index (EUR) - RHS</c:v>
                </c:pt>
              </c:strCache>
            </c:strRef>
          </c:tx>
          <c:spPr>
            <a:ln w="22225" cap="rnd">
              <a:solidFill>
                <a:schemeClr val="bg1">
                  <a:lumMod val="65000"/>
                </a:schemeClr>
              </a:solidFill>
              <a:round/>
            </a:ln>
            <a:effectLst/>
          </c:spPr>
          <c:marker>
            <c:symbol val="none"/>
          </c:marker>
          <c:cat>
            <c:numRef>
              <c:f>'Slika 5.3. - Figure 5.3'!$A$5:$A$113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5.3. - Figure 5.3'!$G$5:$G$113</c:f>
              <c:numCache>
                <c:formatCode>0.0</c:formatCode>
                <c:ptCount val="109"/>
                <c:pt idx="0">
                  <c:v>108.86</c:v>
                </c:pt>
                <c:pt idx="1">
                  <c:v>112.42</c:v>
                </c:pt>
                <c:pt idx="2">
                  <c:v>114.21</c:v>
                </c:pt>
                <c:pt idx="3">
                  <c:v>114.83</c:v>
                </c:pt>
                <c:pt idx="4">
                  <c:v>110.1</c:v>
                </c:pt>
                <c:pt idx="5">
                  <c:v>106.39</c:v>
                </c:pt>
                <c:pt idx="6">
                  <c:v>105.98</c:v>
                </c:pt>
                <c:pt idx="7">
                  <c:v>109.57</c:v>
                </c:pt>
                <c:pt idx="8">
                  <c:v>111.93</c:v>
                </c:pt>
                <c:pt idx="9">
                  <c:v>113.85</c:v>
                </c:pt>
                <c:pt idx="10">
                  <c:v>113.49</c:v>
                </c:pt>
                <c:pt idx="11">
                  <c:v>112.24</c:v>
                </c:pt>
                <c:pt idx="12">
                  <c:v>116.06</c:v>
                </c:pt>
                <c:pt idx="13">
                  <c:v>114.05</c:v>
                </c:pt>
                <c:pt idx="14">
                  <c:v>110.55</c:v>
                </c:pt>
                <c:pt idx="15">
                  <c:v>117.2</c:v>
                </c:pt>
                <c:pt idx="16">
                  <c:v>124.34</c:v>
                </c:pt>
                <c:pt idx="17">
                  <c:v>124.05</c:v>
                </c:pt>
                <c:pt idx="18">
                  <c:v>116.78</c:v>
                </c:pt>
                <c:pt idx="19">
                  <c:v>113.95</c:v>
                </c:pt>
                <c:pt idx="20">
                  <c:v>111.14</c:v>
                </c:pt>
                <c:pt idx="21">
                  <c:v>112.09</c:v>
                </c:pt>
                <c:pt idx="22">
                  <c:v>109.95</c:v>
                </c:pt>
                <c:pt idx="23">
                  <c:v>108.04</c:v>
                </c:pt>
                <c:pt idx="24">
                  <c:v>104.12</c:v>
                </c:pt>
                <c:pt idx="25">
                  <c:v>107.42</c:v>
                </c:pt>
                <c:pt idx="26">
                  <c:v>108.04</c:v>
                </c:pt>
                <c:pt idx="27">
                  <c:v>107.28</c:v>
                </c:pt>
                <c:pt idx="28">
                  <c:v>103.21</c:v>
                </c:pt>
                <c:pt idx="29">
                  <c:v>100.58</c:v>
                </c:pt>
                <c:pt idx="30">
                  <c:v>101.95</c:v>
                </c:pt>
                <c:pt idx="31">
                  <c:v>99.35</c:v>
                </c:pt>
                <c:pt idx="32">
                  <c:v>100.87</c:v>
                </c:pt>
                <c:pt idx="33">
                  <c:v>98.32</c:v>
                </c:pt>
                <c:pt idx="34">
                  <c:v>101.8</c:v>
                </c:pt>
                <c:pt idx="35">
                  <c:v>102.73</c:v>
                </c:pt>
                <c:pt idx="36">
                  <c:v>103.31</c:v>
                </c:pt>
                <c:pt idx="37">
                  <c:v>100.48</c:v>
                </c:pt>
                <c:pt idx="38">
                  <c:v>94.72</c:v>
                </c:pt>
                <c:pt idx="39">
                  <c:v>86.94</c:v>
                </c:pt>
                <c:pt idx="40">
                  <c:v>88.28</c:v>
                </c:pt>
                <c:pt idx="41">
                  <c:v>91.66</c:v>
                </c:pt>
                <c:pt idx="42">
                  <c:v>96.07</c:v>
                </c:pt>
                <c:pt idx="43">
                  <c:v>100.98</c:v>
                </c:pt>
                <c:pt idx="44">
                  <c:v>106.04</c:v>
                </c:pt>
                <c:pt idx="45">
                  <c:v>106.86</c:v>
                </c:pt>
                <c:pt idx="46">
                  <c:v>108</c:v>
                </c:pt>
                <c:pt idx="47">
                  <c:v>115.89</c:v>
                </c:pt>
                <c:pt idx="48">
                  <c:v>120.3</c:v>
                </c:pt>
                <c:pt idx="49">
                  <c:v>123.7</c:v>
                </c:pt>
                <c:pt idx="50">
                  <c:v>133.62</c:v>
                </c:pt>
                <c:pt idx="51">
                  <c:v>139.52000000000001</c:v>
                </c:pt>
                <c:pt idx="52">
                  <c:v>151.6</c:v>
                </c:pt>
                <c:pt idx="53">
                  <c:v>148.27000000000001</c:v>
                </c:pt>
                <c:pt idx="54">
                  <c:v>142.61000000000001</c:v>
                </c:pt>
                <c:pt idx="55">
                  <c:v>143.27000000000001</c:v>
                </c:pt>
                <c:pt idx="56">
                  <c:v>150.61000000000001</c:v>
                </c:pt>
                <c:pt idx="57">
                  <c:v>160.62</c:v>
                </c:pt>
                <c:pt idx="58">
                  <c:v>153.88</c:v>
                </c:pt>
                <c:pt idx="59">
                  <c:v>159.97</c:v>
                </c:pt>
                <c:pt idx="60">
                  <c:v>176.46</c:v>
                </c:pt>
                <c:pt idx="61">
                  <c:v>189.33</c:v>
                </c:pt>
                <c:pt idx="62">
                  <c:v>213.45</c:v>
                </c:pt>
                <c:pt idx="63">
                  <c:v>203.53</c:v>
                </c:pt>
                <c:pt idx="64">
                  <c:v>180.68</c:v>
                </c:pt>
                <c:pt idx="65">
                  <c:v>158.47999999999999</c:v>
                </c:pt>
                <c:pt idx="66">
                  <c:v>152.24</c:v>
                </c:pt>
                <c:pt idx="67">
                  <c:v>154.77000000000001</c:v>
                </c:pt>
                <c:pt idx="68">
                  <c:v>146.41</c:v>
                </c:pt>
                <c:pt idx="69">
                  <c:v>145.91999999999999</c:v>
                </c:pt>
                <c:pt idx="70">
                  <c:v>144.72</c:v>
                </c:pt>
                <c:pt idx="71">
                  <c:v>142.71</c:v>
                </c:pt>
                <c:pt idx="72">
                  <c:v>146.38999999999999</c:v>
                </c:pt>
                <c:pt idx="73">
                  <c:v>146.91999999999999</c:v>
                </c:pt>
                <c:pt idx="74">
                  <c:v>141.58000000000001</c:v>
                </c:pt>
                <c:pt idx="75">
                  <c:v>138.47999999999999</c:v>
                </c:pt>
                <c:pt idx="76">
                  <c:v>134.22</c:v>
                </c:pt>
                <c:pt idx="77">
                  <c:v>130.94</c:v>
                </c:pt>
                <c:pt idx="78">
                  <c:v>127.91</c:v>
                </c:pt>
                <c:pt idx="79">
                  <c:v>127.23</c:v>
                </c:pt>
                <c:pt idx="80">
                  <c:v>132.49</c:v>
                </c:pt>
                <c:pt idx="81">
                  <c:v>132.63</c:v>
                </c:pt>
                <c:pt idx="82">
                  <c:v>130.94999999999999</c:v>
                </c:pt>
                <c:pt idx="83">
                  <c:v>131.08000000000001</c:v>
                </c:pt>
                <c:pt idx="84">
                  <c:v>132.78</c:v>
                </c:pt>
                <c:pt idx="85">
                  <c:v>133.52000000000001</c:v>
                </c:pt>
                <c:pt idx="86">
                  <c:v>133.86000000000001</c:v>
                </c:pt>
                <c:pt idx="87">
                  <c:v>147.16999999999999</c:v>
                </c:pt>
                <c:pt idx="88">
                  <c:v>149.76</c:v>
                </c:pt>
                <c:pt idx="89">
                  <c:v>146.59</c:v>
                </c:pt>
                <c:pt idx="90">
                  <c:v>139.38999999999999</c:v>
                </c:pt>
                <c:pt idx="91">
                  <c:v>135.76</c:v>
                </c:pt>
                <c:pt idx="92">
                  <c:v>139.41999999999999</c:v>
                </c:pt>
                <c:pt idx="93">
                  <c:v>148.84</c:v>
                </c:pt>
                <c:pt idx="94">
                  <c:v>151.13</c:v>
                </c:pt>
                <c:pt idx="95">
                  <c:v>150.94999999999999</c:v>
                </c:pt>
                <c:pt idx="96">
                  <c:v>153.29</c:v>
                </c:pt>
                <c:pt idx="97">
                  <c:v>157.21</c:v>
                </c:pt>
                <c:pt idx="98">
                  <c:v>154.53</c:v>
                </c:pt>
                <c:pt idx="99">
                  <c:v>136.55000000000001</c:v>
                </c:pt>
                <c:pt idx="100">
                  <c:v>136.76</c:v>
                </c:pt>
                <c:pt idx="101">
                  <c:v>137.61000000000001</c:v>
                </c:pt>
                <c:pt idx="102">
                  <c:v>139.56</c:v>
                </c:pt>
                <c:pt idx="103">
                  <c:v>139.94999999999999</c:v>
                </c:pt>
                <c:pt idx="104">
                  <c:v>139.65</c:v>
                </c:pt>
                <c:pt idx="105">
                  <c:v>147.34</c:v>
                </c:pt>
                <c:pt idx="106">
                  <c:v>150.26</c:v>
                </c:pt>
                <c:pt idx="107">
                  <c:v>151.55000000000001</c:v>
                </c:pt>
                <c:pt idx="108">
                  <c:v>164.04</c:v>
                </c:pt>
              </c:numCache>
            </c:numRef>
          </c:val>
          <c:smooth val="0"/>
          <c:extLst>
            <c:ext xmlns:c16="http://schemas.microsoft.com/office/drawing/2014/chart" uri="{C3380CC4-5D6E-409C-BE32-E72D297353CC}">
              <c16:uniqueId val="{00000002-3D9F-47AA-8273-4B925E15D870}"/>
            </c:ext>
          </c:extLst>
        </c:ser>
        <c:dLbls>
          <c:showLegendKey val="0"/>
          <c:showVal val="0"/>
          <c:showCatName val="0"/>
          <c:showSerName val="0"/>
          <c:showPercent val="0"/>
          <c:showBubbleSize val="0"/>
        </c:dLbls>
        <c:marker val="1"/>
        <c:smooth val="0"/>
        <c:axId val="814617136"/>
        <c:axId val="814617968"/>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400640"/>
        <c:crosses val="autoZero"/>
        <c:auto val="1"/>
        <c:lblAlgn val="ctr"/>
        <c:lblOffset val="100"/>
        <c:tickLblSkip val="2"/>
        <c:tickMarkSkip val="12"/>
        <c:noMultiLvlLbl val="0"/>
      </c:catAx>
      <c:valAx>
        <c:axId val="1074400640"/>
        <c:scaling>
          <c:orientation val="minMax"/>
          <c:max val="14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800">
                    <a:solidFill>
                      <a:schemeClr val="tx1"/>
                    </a:solidFill>
                    <a:latin typeface="Arial" panose="020B0604020202020204" pitchFamily="34" charset="0"/>
                    <a:cs typeface="Arial" panose="020B0604020202020204" pitchFamily="34" charset="0"/>
                  </a:rPr>
                  <a:t>EUR/barrel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397728"/>
        <c:crosses val="autoZero"/>
        <c:crossBetween val="between"/>
      </c:valAx>
      <c:valAx>
        <c:axId val="814617968"/>
        <c:scaling>
          <c:orientation val="minMax"/>
          <c:max val="220"/>
          <c:min val="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900">
                    <a:solidFill>
                      <a:schemeClr val="tx1"/>
                    </a:solidFill>
                    <a:latin typeface="Arial" panose="020B0604020202020204" pitchFamily="34" charset="0"/>
                    <a:cs typeface="Arial" panose="020B0604020202020204" pitchFamily="34" charset="0"/>
                  </a:rPr>
                  <a:t>2020 = 100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814617136"/>
        <c:crosses val="max"/>
        <c:crossBetween val="between"/>
        <c:majorUnit val="20"/>
      </c:valAx>
      <c:catAx>
        <c:axId val="814617136"/>
        <c:scaling>
          <c:orientation val="minMax"/>
        </c:scaling>
        <c:delete val="1"/>
        <c:axPos val="b"/>
        <c:numFmt formatCode="General" sourceLinked="1"/>
        <c:majorTickMark val="out"/>
        <c:minorTickMark val="none"/>
        <c:tickLblPos val="nextTo"/>
        <c:crossAx val="814617968"/>
        <c:crosses val="autoZero"/>
        <c:auto val="1"/>
        <c:lblAlgn val="ctr"/>
        <c:lblOffset val="100"/>
        <c:noMultiLvlLbl val="0"/>
      </c:catAx>
      <c:spPr>
        <a:noFill/>
        <a:ln>
          <a:solidFill>
            <a:sysClr val="window" lastClr="FFFFFF">
              <a:lumMod val="50000"/>
            </a:sysClr>
          </a:solidFill>
        </a:ln>
        <a:effectLst/>
      </c:spPr>
    </c:plotArea>
    <c:legend>
      <c:legendPos val="b"/>
      <c:layout>
        <c:manualLayout>
          <c:xMode val="edge"/>
          <c:yMode val="edge"/>
          <c:x val="0.11950583333333334"/>
          <c:y val="0.80920947181451519"/>
          <c:w val="0.8072813888888889"/>
          <c:h val="0.1752270731685661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sr-Latn-R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000638888888888"/>
          <c:y val="5.0925925925925923E-2"/>
          <c:w val="0.81444388888888886"/>
          <c:h val="0.61907983008036005"/>
        </c:manualLayout>
      </c:layout>
      <c:lineChart>
        <c:grouping val="standard"/>
        <c:varyColors val="0"/>
        <c:ser>
          <c:idx val="0"/>
          <c:order val="0"/>
          <c:tx>
            <c:strRef>
              <c:f>'Slika 5.2. - Figure 5.2'!$E$3</c:f>
              <c:strCache>
                <c:ptCount val="1"/>
                <c:pt idx="0">
                  <c:v>Consumer inflation expectations</c:v>
                </c:pt>
              </c:strCache>
            </c:strRef>
          </c:tx>
          <c:spPr>
            <a:ln w="22225" cap="rnd">
              <a:solidFill>
                <a:srgbClr val="FF0000"/>
              </a:solidFill>
              <a:round/>
            </a:ln>
            <a:effectLst/>
          </c:spPr>
          <c:marker>
            <c:symbol val="none"/>
          </c:marker>
          <c:cat>
            <c:numRef>
              <c:f>'Slika 5.2. - Figure 5.2'!$A$5:$A$113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5.2. - Figure 5.2'!$E$5:$E$113</c:f>
              <c:numCache>
                <c:formatCode>0.0</c:formatCode>
                <c:ptCount val="109"/>
                <c:pt idx="0">
                  <c:v>9.9</c:v>
                </c:pt>
                <c:pt idx="1">
                  <c:v>9.15</c:v>
                </c:pt>
                <c:pt idx="2">
                  <c:v>11.44</c:v>
                </c:pt>
                <c:pt idx="3">
                  <c:v>15.3</c:v>
                </c:pt>
                <c:pt idx="4">
                  <c:v>15.12</c:v>
                </c:pt>
                <c:pt idx="5">
                  <c:v>8.91</c:v>
                </c:pt>
                <c:pt idx="6">
                  <c:v>11.29</c:v>
                </c:pt>
                <c:pt idx="7">
                  <c:v>11.21</c:v>
                </c:pt>
                <c:pt idx="8">
                  <c:v>16.29</c:v>
                </c:pt>
                <c:pt idx="9">
                  <c:v>17.88</c:v>
                </c:pt>
                <c:pt idx="10">
                  <c:v>18.97</c:v>
                </c:pt>
                <c:pt idx="11">
                  <c:v>21.11</c:v>
                </c:pt>
                <c:pt idx="12">
                  <c:v>16.350000000000001</c:v>
                </c:pt>
                <c:pt idx="13">
                  <c:v>18.829999999999998</c:v>
                </c:pt>
                <c:pt idx="14">
                  <c:v>18.5</c:v>
                </c:pt>
                <c:pt idx="15">
                  <c:v>23.23</c:v>
                </c:pt>
                <c:pt idx="16">
                  <c:v>21.92</c:v>
                </c:pt>
                <c:pt idx="17">
                  <c:v>21.05</c:v>
                </c:pt>
                <c:pt idx="18">
                  <c:v>17.920000000000002</c:v>
                </c:pt>
                <c:pt idx="19">
                  <c:v>17.39</c:v>
                </c:pt>
                <c:pt idx="20">
                  <c:v>14.78</c:v>
                </c:pt>
                <c:pt idx="21">
                  <c:v>18.260000000000002</c:v>
                </c:pt>
                <c:pt idx="22">
                  <c:v>14.51</c:v>
                </c:pt>
                <c:pt idx="23">
                  <c:v>12.28</c:v>
                </c:pt>
                <c:pt idx="24">
                  <c:v>2.13</c:v>
                </c:pt>
                <c:pt idx="25">
                  <c:v>8.5399999999999991</c:v>
                </c:pt>
                <c:pt idx="26">
                  <c:v>16.079999999999998</c:v>
                </c:pt>
                <c:pt idx="27">
                  <c:v>19.489999999999998</c:v>
                </c:pt>
                <c:pt idx="28">
                  <c:v>18.05</c:v>
                </c:pt>
                <c:pt idx="29">
                  <c:v>10.43</c:v>
                </c:pt>
                <c:pt idx="30">
                  <c:v>17.12</c:v>
                </c:pt>
                <c:pt idx="31">
                  <c:v>22.59</c:v>
                </c:pt>
                <c:pt idx="32">
                  <c:v>16.059999999999999</c:v>
                </c:pt>
                <c:pt idx="33">
                  <c:v>18.64</c:v>
                </c:pt>
                <c:pt idx="34">
                  <c:v>17.13</c:v>
                </c:pt>
                <c:pt idx="35">
                  <c:v>16.93</c:v>
                </c:pt>
                <c:pt idx="36">
                  <c:v>16.71</c:v>
                </c:pt>
                <c:pt idx="37">
                  <c:v>19.88</c:v>
                </c:pt>
                <c:pt idx="38">
                  <c:v>24.42</c:v>
                </c:pt>
                <c:pt idx="39">
                  <c:v>20.3</c:v>
                </c:pt>
                <c:pt idx="40">
                  <c:v>20.7</c:v>
                </c:pt>
                <c:pt idx="41">
                  <c:v>15.16</c:v>
                </c:pt>
                <c:pt idx="42">
                  <c:v>20.23</c:v>
                </c:pt>
                <c:pt idx="43">
                  <c:v>17.670000000000002</c:v>
                </c:pt>
                <c:pt idx="44">
                  <c:v>16.52</c:v>
                </c:pt>
                <c:pt idx="45">
                  <c:v>18.059999999999999</c:v>
                </c:pt>
                <c:pt idx="46">
                  <c:v>15.17</c:v>
                </c:pt>
                <c:pt idx="47">
                  <c:v>16.739999999999998</c:v>
                </c:pt>
                <c:pt idx="48">
                  <c:v>14.78</c:v>
                </c:pt>
                <c:pt idx="49">
                  <c:v>14.72</c:v>
                </c:pt>
                <c:pt idx="50">
                  <c:v>20.75</c:v>
                </c:pt>
                <c:pt idx="51">
                  <c:v>20.25</c:v>
                </c:pt>
                <c:pt idx="52">
                  <c:v>15.4</c:v>
                </c:pt>
                <c:pt idx="53">
                  <c:v>23.02</c:v>
                </c:pt>
                <c:pt idx="54">
                  <c:v>29.37</c:v>
                </c:pt>
                <c:pt idx="55">
                  <c:v>35.82</c:v>
                </c:pt>
                <c:pt idx="56">
                  <c:v>43.5</c:v>
                </c:pt>
                <c:pt idx="57">
                  <c:v>43.41</c:v>
                </c:pt>
                <c:pt idx="58">
                  <c:v>39.69</c:v>
                </c:pt>
                <c:pt idx="59">
                  <c:v>38.4</c:v>
                </c:pt>
                <c:pt idx="60">
                  <c:v>48.05</c:v>
                </c:pt>
                <c:pt idx="61">
                  <c:v>53.04</c:v>
                </c:pt>
                <c:pt idx="62">
                  <c:v>55.53</c:v>
                </c:pt>
                <c:pt idx="63">
                  <c:v>47.54</c:v>
                </c:pt>
                <c:pt idx="64">
                  <c:v>53.07</c:v>
                </c:pt>
                <c:pt idx="65">
                  <c:v>56.71</c:v>
                </c:pt>
                <c:pt idx="66">
                  <c:v>52.57</c:v>
                </c:pt>
                <c:pt idx="67">
                  <c:v>49.01</c:v>
                </c:pt>
                <c:pt idx="68">
                  <c:v>36.85</c:v>
                </c:pt>
                <c:pt idx="69">
                  <c:v>35.770000000000003</c:v>
                </c:pt>
                <c:pt idx="70">
                  <c:v>36.979999999999997</c:v>
                </c:pt>
                <c:pt idx="71">
                  <c:v>34.299999999999997</c:v>
                </c:pt>
                <c:pt idx="72">
                  <c:v>26.77</c:v>
                </c:pt>
                <c:pt idx="73">
                  <c:v>21.06</c:v>
                </c:pt>
                <c:pt idx="74">
                  <c:v>25.7</c:v>
                </c:pt>
                <c:pt idx="75">
                  <c:v>18.62</c:v>
                </c:pt>
                <c:pt idx="76">
                  <c:v>19.95</c:v>
                </c:pt>
                <c:pt idx="77">
                  <c:v>20.39</c:v>
                </c:pt>
                <c:pt idx="78">
                  <c:v>22.17</c:v>
                </c:pt>
                <c:pt idx="79">
                  <c:v>17.309999999999999</c:v>
                </c:pt>
                <c:pt idx="80">
                  <c:v>19.18</c:v>
                </c:pt>
                <c:pt idx="81">
                  <c:v>15.3</c:v>
                </c:pt>
                <c:pt idx="82">
                  <c:v>14.86</c:v>
                </c:pt>
                <c:pt idx="83">
                  <c:v>16.25</c:v>
                </c:pt>
                <c:pt idx="84">
                  <c:v>15.54</c:v>
                </c:pt>
                <c:pt idx="85">
                  <c:v>13.54</c:v>
                </c:pt>
                <c:pt idx="86">
                  <c:v>15.58</c:v>
                </c:pt>
                <c:pt idx="87">
                  <c:v>8.91</c:v>
                </c:pt>
                <c:pt idx="88">
                  <c:v>14.72</c:v>
                </c:pt>
                <c:pt idx="89">
                  <c:v>15.97</c:v>
                </c:pt>
                <c:pt idx="90">
                  <c:v>14.43</c:v>
                </c:pt>
                <c:pt idx="91">
                  <c:v>15.56</c:v>
                </c:pt>
                <c:pt idx="92">
                  <c:v>17</c:v>
                </c:pt>
                <c:pt idx="93">
                  <c:v>13.02</c:v>
                </c:pt>
                <c:pt idx="94">
                  <c:v>16.649999999999999</c:v>
                </c:pt>
                <c:pt idx="95">
                  <c:v>20.82</c:v>
                </c:pt>
                <c:pt idx="96">
                  <c:v>20.82</c:v>
                </c:pt>
                <c:pt idx="97">
                  <c:v>9.9</c:v>
                </c:pt>
                <c:pt idx="98">
                  <c:v>13.68</c:v>
                </c:pt>
                <c:pt idx="99">
                  <c:v>17.760000000000002</c:v>
                </c:pt>
                <c:pt idx="100">
                  <c:v>17.100000000000001</c:v>
                </c:pt>
                <c:pt idx="101">
                  <c:v>16.8</c:v>
                </c:pt>
                <c:pt idx="102">
                  <c:v>19.7</c:v>
                </c:pt>
                <c:pt idx="103">
                  <c:v>14.9</c:v>
                </c:pt>
                <c:pt idx="104">
                  <c:v>18</c:v>
                </c:pt>
                <c:pt idx="105">
                  <c:v>23.9</c:v>
                </c:pt>
                <c:pt idx="106">
                  <c:v>24.5</c:v>
                </c:pt>
                <c:pt idx="107">
                  <c:v>26.5</c:v>
                </c:pt>
                <c:pt idx="108">
                  <c:v>21</c:v>
                </c:pt>
              </c:numCache>
            </c:numRef>
          </c:val>
          <c:smooth val="0"/>
          <c:extLst>
            <c:ext xmlns:c16="http://schemas.microsoft.com/office/drawing/2014/chart" uri="{C3380CC4-5D6E-409C-BE32-E72D297353CC}">
              <c16:uniqueId val="{00000000-72F6-46A8-B23D-DE6FBD32960E}"/>
            </c:ext>
          </c:extLst>
        </c:ser>
        <c:ser>
          <c:idx val="1"/>
          <c:order val="1"/>
          <c:tx>
            <c:strRef>
              <c:f>'Slika 5.2. - Figure 5.2'!$F$3</c:f>
              <c:strCache>
                <c:ptCount val="1"/>
                <c:pt idx="0">
                  <c:v>Businesses inflation expectations - industry</c:v>
                </c:pt>
              </c:strCache>
            </c:strRef>
          </c:tx>
          <c:spPr>
            <a:ln w="22225" cap="rnd">
              <a:solidFill>
                <a:schemeClr val="accent1"/>
              </a:solidFill>
              <a:prstDash val="solid"/>
              <a:round/>
            </a:ln>
            <a:effectLst/>
          </c:spPr>
          <c:marker>
            <c:symbol val="none"/>
          </c:marker>
          <c:cat>
            <c:numRef>
              <c:f>'Slika 5.2. - Figure 5.2'!$A$5:$A$113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5.2. - Figure 5.2'!$F$5:$F$113</c:f>
              <c:numCache>
                <c:formatCode>0.0</c:formatCode>
                <c:ptCount val="109"/>
                <c:pt idx="0">
                  <c:v>8.92</c:v>
                </c:pt>
                <c:pt idx="1">
                  <c:v>12.33</c:v>
                </c:pt>
                <c:pt idx="2">
                  <c:v>13.41</c:v>
                </c:pt>
                <c:pt idx="3">
                  <c:v>15.18</c:v>
                </c:pt>
                <c:pt idx="4">
                  <c:v>7.95</c:v>
                </c:pt>
                <c:pt idx="5">
                  <c:v>4.26</c:v>
                </c:pt>
                <c:pt idx="6">
                  <c:v>5.94</c:v>
                </c:pt>
                <c:pt idx="7">
                  <c:v>5.16</c:v>
                </c:pt>
                <c:pt idx="8">
                  <c:v>10.35</c:v>
                </c:pt>
                <c:pt idx="9">
                  <c:v>4.03</c:v>
                </c:pt>
                <c:pt idx="10">
                  <c:v>8.6</c:v>
                </c:pt>
                <c:pt idx="11">
                  <c:v>11.78</c:v>
                </c:pt>
                <c:pt idx="12">
                  <c:v>15.6</c:v>
                </c:pt>
                <c:pt idx="13">
                  <c:v>12.55</c:v>
                </c:pt>
                <c:pt idx="14">
                  <c:v>10.62</c:v>
                </c:pt>
                <c:pt idx="15">
                  <c:v>7.69</c:v>
                </c:pt>
                <c:pt idx="16">
                  <c:v>12.01</c:v>
                </c:pt>
                <c:pt idx="17">
                  <c:v>11.7</c:v>
                </c:pt>
                <c:pt idx="18">
                  <c:v>9.15</c:v>
                </c:pt>
                <c:pt idx="19">
                  <c:v>10.11</c:v>
                </c:pt>
                <c:pt idx="20">
                  <c:v>12.49</c:v>
                </c:pt>
                <c:pt idx="21">
                  <c:v>4.47</c:v>
                </c:pt>
                <c:pt idx="22">
                  <c:v>13.32</c:v>
                </c:pt>
                <c:pt idx="23">
                  <c:v>16.16</c:v>
                </c:pt>
                <c:pt idx="24">
                  <c:v>9.93</c:v>
                </c:pt>
                <c:pt idx="25">
                  <c:v>9.86</c:v>
                </c:pt>
                <c:pt idx="26">
                  <c:v>11.34</c:v>
                </c:pt>
                <c:pt idx="27">
                  <c:v>16.02</c:v>
                </c:pt>
                <c:pt idx="28">
                  <c:v>10.59</c:v>
                </c:pt>
                <c:pt idx="29">
                  <c:v>4.63</c:v>
                </c:pt>
                <c:pt idx="30">
                  <c:v>1.5</c:v>
                </c:pt>
                <c:pt idx="31">
                  <c:v>5.45</c:v>
                </c:pt>
                <c:pt idx="32">
                  <c:v>9.74</c:v>
                </c:pt>
                <c:pt idx="33">
                  <c:v>5.15</c:v>
                </c:pt>
                <c:pt idx="34">
                  <c:v>10.56</c:v>
                </c:pt>
                <c:pt idx="35">
                  <c:v>15.77</c:v>
                </c:pt>
                <c:pt idx="36">
                  <c:v>10.79</c:v>
                </c:pt>
                <c:pt idx="37">
                  <c:v>17.53</c:v>
                </c:pt>
                <c:pt idx="38">
                  <c:v>10.72</c:v>
                </c:pt>
                <c:pt idx="39">
                  <c:v>-9.86</c:v>
                </c:pt>
                <c:pt idx="40">
                  <c:v>-11.56</c:v>
                </c:pt>
                <c:pt idx="41">
                  <c:v>-10.18</c:v>
                </c:pt>
                <c:pt idx="42">
                  <c:v>-6.08</c:v>
                </c:pt>
                <c:pt idx="43">
                  <c:v>-3.03</c:v>
                </c:pt>
                <c:pt idx="44">
                  <c:v>-0.46</c:v>
                </c:pt>
                <c:pt idx="45">
                  <c:v>-4.51</c:v>
                </c:pt>
                <c:pt idx="46">
                  <c:v>-5.73</c:v>
                </c:pt>
                <c:pt idx="47">
                  <c:v>6.19</c:v>
                </c:pt>
                <c:pt idx="48">
                  <c:v>8.25</c:v>
                </c:pt>
                <c:pt idx="49">
                  <c:v>14.58</c:v>
                </c:pt>
                <c:pt idx="50">
                  <c:v>17.45</c:v>
                </c:pt>
                <c:pt idx="51">
                  <c:v>26.19</c:v>
                </c:pt>
                <c:pt idx="52">
                  <c:v>25.54</c:v>
                </c:pt>
                <c:pt idx="53">
                  <c:v>27.85</c:v>
                </c:pt>
                <c:pt idx="54">
                  <c:v>30.89</c:v>
                </c:pt>
                <c:pt idx="55">
                  <c:v>26.73</c:v>
                </c:pt>
                <c:pt idx="56">
                  <c:v>33.01</c:v>
                </c:pt>
                <c:pt idx="57">
                  <c:v>41.37</c:v>
                </c:pt>
                <c:pt idx="58">
                  <c:v>40.31</c:v>
                </c:pt>
                <c:pt idx="59">
                  <c:v>43.6</c:v>
                </c:pt>
                <c:pt idx="60">
                  <c:v>54.13</c:v>
                </c:pt>
                <c:pt idx="61">
                  <c:v>63.01</c:v>
                </c:pt>
                <c:pt idx="62">
                  <c:v>62.79</c:v>
                </c:pt>
                <c:pt idx="63">
                  <c:v>64.739999999999995</c:v>
                </c:pt>
                <c:pt idx="64">
                  <c:v>60.14</c:v>
                </c:pt>
                <c:pt idx="65">
                  <c:v>56.89</c:v>
                </c:pt>
                <c:pt idx="66">
                  <c:v>51.03</c:v>
                </c:pt>
                <c:pt idx="67">
                  <c:v>55.82</c:v>
                </c:pt>
                <c:pt idx="68">
                  <c:v>44.9</c:v>
                </c:pt>
                <c:pt idx="69">
                  <c:v>39.24</c:v>
                </c:pt>
                <c:pt idx="70">
                  <c:v>33.43</c:v>
                </c:pt>
                <c:pt idx="71">
                  <c:v>34.71</c:v>
                </c:pt>
                <c:pt idx="72">
                  <c:v>34.97</c:v>
                </c:pt>
                <c:pt idx="73">
                  <c:v>28.33</c:v>
                </c:pt>
                <c:pt idx="74">
                  <c:v>18.82</c:v>
                </c:pt>
                <c:pt idx="75">
                  <c:v>11.47</c:v>
                </c:pt>
                <c:pt idx="76">
                  <c:v>13.69</c:v>
                </c:pt>
                <c:pt idx="77">
                  <c:v>7.43</c:v>
                </c:pt>
                <c:pt idx="78">
                  <c:v>8.1300000000000008</c:v>
                </c:pt>
                <c:pt idx="79">
                  <c:v>5.33</c:v>
                </c:pt>
                <c:pt idx="80">
                  <c:v>19.36</c:v>
                </c:pt>
                <c:pt idx="81">
                  <c:v>9.2100000000000009</c:v>
                </c:pt>
                <c:pt idx="82">
                  <c:v>7.88</c:v>
                </c:pt>
                <c:pt idx="83">
                  <c:v>16.04</c:v>
                </c:pt>
                <c:pt idx="84">
                  <c:v>22.72</c:v>
                </c:pt>
                <c:pt idx="85">
                  <c:v>18.850000000000001</c:v>
                </c:pt>
                <c:pt idx="86">
                  <c:v>20.84</c:v>
                </c:pt>
                <c:pt idx="87">
                  <c:v>14.6</c:v>
                </c:pt>
                <c:pt idx="88">
                  <c:v>11.1</c:v>
                </c:pt>
                <c:pt idx="89">
                  <c:v>8.4700000000000006</c:v>
                </c:pt>
                <c:pt idx="90">
                  <c:v>13.31</c:v>
                </c:pt>
                <c:pt idx="91">
                  <c:v>11.43</c:v>
                </c:pt>
                <c:pt idx="92">
                  <c:v>13.64</c:v>
                </c:pt>
                <c:pt idx="93">
                  <c:v>8.33</c:v>
                </c:pt>
                <c:pt idx="94">
                  <c:v>19.47</c:v>
                </c:pt>
                <c:pt idx="95">
                  <c:v>22.2</c:v>
                </c:pt>
                <c:pt idx="96">
                  <c:v>15.76</c:v>
                </c:pt>
                <c:pt idx="97">
                  <c:v>15.01</c:v>
                </c:pt>
                <c:pt idx="98">
                  <c:v>15.67</c:v>
                </c:pt>
                <c:pt idx="99">
                  <c:v>18.62</c:v>
                </c:pt>
                <c:pt idx="100">
                  <c:v>11.5</c:v>
                </c:pt>
                <c:pt idx="101">
                  <c:v>8.6999999999999993</c:v>
                </c:pt>
                <c:pt idx="102">
                  <c:v>9</c:v>
                </c:pt>
                <c:pt idx="103">
                  <c:v>7.4</c:v>
                </c:pt>
                <c:pt idx="104">
                  <c:v>8</c:v>
                </c:pt>
                <c:pt idx="105">
                  <c:v>11.9</c:v>
                </c:pt>
                <c:pt idx="106">
                  <c:v>6.4</c:v>
                </c:pt>
                <c:pt idx="107">
                  <c:v>14.7</c:v>
                </c:pt>
                <c:pt idx="108">
                  <c:v>14.6</c:v>
                </c:pt>
              </c:numCache>
            </c:numRef>
          </c:val>
          <c:smooth val="0"/>
          <c:extLst>
            <c:ext xmlns:c16="http://schemas.microsoft.com/office/drawing/2014/chart" uri="{C3380CC4-5D6E-409C-BE32-E72D297353CC}">
              <c16:uniqueId val="{00000001-72F6-46A8-B23D-DE6FBD32960E}"/>
            </c:ext>
          </c:extLst>
        </c:ser>
        <c:ser>
          <c:idx val="2"/>
          <c:order val="2"/>
          <c:tx>
            <c:strRef>
              <c:f>'Slika 5.2. - Figure 5.2'!$G$3</c:f>
              <c:strCache>
                <c:ptCount val="1"/>
                <c:pt idx="0">
                  <c:v>Businesses inflation expectations - services</c:v>
                </c:pt>
              </c:strCache>
            </c:strRef>
          </c:tx>
          <c:spPr>
            <a:ln w="22225" cap="rnd">
              <a:solidFill>
                <a:schemeClr val="bg1">
                  <a:lumMod val="65000"/>
                </a:schemeClr>
              </a:solidFill>
              <a:round/>
            </a:ln>
            <a:effectLst/>
          </c:spPr>
          <c:marker>
            <c:symbol val="none"/>
          </c:marker>
          <c:cat>
            <c:numRef>
              <c:f>'Slika 5.2. - Figure 5.2'!$A$5:$A$113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5.2. - Figure 5.2'!$G$5:$G$113</c:f>
              <c:numCache>
                <c:formatCode>0.0</c:formatCode>
                <c:ptCount val="109"/>
                <c:pt idx="0">
                  <c:v>7.47</c:v>
                </c:pt>
                <c:pt idx="1">
                  <c:v>5.09</c:v>
                </c:pt>
                <c:pt idx="2">
                  <c:v>3.36</c:v>
                </c:pt>
                <c:pt idx="3">
                  <c:v>5.77</c:v>
                </c:pt>
                <c:pt idx="4">
                  <c:v>5.61</c:v>
                </c:pt>
                <c:pt idx="5">
                  <c:v>3.43</c:v>
                </c:pt>
                <c:pt idx="6">
                  <c:v>4.71</c:v>
                </c:pt>
                <c:pt idx="7">
                  <c:v>3.07</c:v>
                </c:pt>
                <c:pt idx="8">
                  <c:v>0.3</c:v>
                </c:pt>
                <c:pt idx="9">
                  <c:v>0.31</c:v>
                </c:pt>
                <c:pt idx="10">
                  <c:v>-1.87</c:v>
                </c:pt>
                <c:pt idx="11">
                  <c:v>6.77</c:v>
                </c:pt>
                <c:pt idx="12">
                  <c:v>2.38</c:v>
                </c:pt>
                <c:pt idx="13">
                  <c:v>7.13</c:v>
                </c:pt>
                <c:pt idx="14">
                  <c:v>6.39</c:v>
                </c:pt>
                <c:pt idx="15">
                  <c:v>8.4499999999999993</c:v>
                </c:pt>
                <c:pt idx="16">
                  <c:v>7.95</c:v>
                </c:pt>
                <c:pt idx="17">
                  <c:v>4.3899999999999997</c:v>
                </c:pt>
                <c:pt idx="18">
                  <c:v>4.3099999999999996</c:v>
                </c:pt>
                <c:pt idx="19">
                  <c:v>-0.48</c:v>
                </c:pt>
                <c:pt idx="20">
                  <c:v>2.59</c:v>
                </c:pt>
                <c:pt idx="21">
                  <c:v>0.98</c:v>
                </c:pt>
                <c:pt idx="22">
                  <c:v>4.0999999999999996</c:v>
                </c:pt>
                <c:pt idx="23">
                  <c:v>5.07</c:v>
                </c:pt>
                <c:pt idx="24">
                  <c:v>4.17</c:v>
                </c:pt>
                <c:pt idx="25">
                  <c:v>13.48</c:v>
                </c:pt>
                <c:pt idx="26">
                  <c:v>10.98</c:v>
                </c:pt>
                <c:pt idx="27">
                  <c:v>20.74</c:v>
                </c:pt>
                <c:pt idx="28">
                  <c:v>11.47</c:v>
                </c:pt>
                <c:pt idx="29">
                  <c:v>12.42</c:v>
                </c:pt>
                <c:pt idx="30">
                  <c:v>9.6</c:v>
                </c:pt>
                <c:pt idx="31">
                  <c:v>5.44</c:v>
                </c:pt>
                <c:pt idx="32">
                  <c:v>2.4900000000000002</c:v>
                </c:pt>
                <c:pt idx="33">
                  <c:v>6.6</c:v>
                </c:pt>
                <c:pt idx="34">
                  <c:v>4.3</c:v>
                </c:pt>
                <c:pt idx="35">
                  <c:v>9.74</c:v>
                </c:pt>
                <c:pt idx="36">
                  <c:v>10.130000000000001</c:v>
                </c:pt>
                <c:pt idx="37">
                  <c:v>11.32</c:v>
                </c:pt>
                <c:pt idx="38">
                  <c:v>5.83</c:v>
                </c:pt>
                <c:pt idx="39">
                  <c:v>-19.88</c:v>
                </c:pt>
                <c:pt idx="40">
                  <c:v>-6.16</c:v>
                </c:pt>
                <c:pt idx="41">
                  <c:v>-7.15</c:v>
                </c:pt>
                <c:pt idx="42">
                  <c:v>-10.86</c:v>
                </c:pt>
                <c:pt idx="43">
                  <c:v>-2.3199999999999998</c:v>
                </c:pt>
                <c:pt idx="44">
                  <c:v>-6.45</c:v>
                </c:pt>
                <c:pt idx="45">
                  <c:v>-4.87</c:v>
                </c:pt>
                <c:pt idx="46">
                  <c:v>-10.64</c:v>
                </c:pt>
                <c:pt idx="47">
                  <c:v>-2.57</c:v>
                </c:pt>
                <c:pt idx="48">
                  <c:v>-0.56000000000000005</c:v>
                </c:pt>
                <c:pt idx="49">
                  <c:v>3</c:v>
                </c:pt>
                <c:pt idx="50">
                  <c:v>6.32</c:v>
                </c:pt>
                <c:pt idx="51">
                  <c:v>-0.79</c:v>
                </c:pt>
                <c:pt idx="52">
                  <c:v>10.84</c:v>
                </c:pt>
                <c:pt idx="53">
                  <c:v>16.28</c:v>
                </c:pt>
                <c:pt idx="54">
                  <c:v>6.5</c:v>
                </c:pt>
                <c:pt idx="55">
                  <c:v>5.38</c:v>
                </c:pt>
                <c:pt idx="56">
                  <c:v>8.06</c:v>
                </c:pt>
                <c:pt idx="57">
                  <c:v>13.91</c:v>
                </c:pt>
                <c:pt idx="58">
                  <c:v>19.89</c:v>
                </c:pt>
                <c:pt idx="59">
                  <c:v>21.98</c:v>
                </c:pt>
                <c:pt idx="60">
                  <c:v>35.53</c:v>
                </c:pt>
                <c:pt idx="61">
                  <c:v>39.94</c:v>
                </c:pt>
                <c:pt idx="62">
                  <c:v>37.42</c:v>
                </c:pt>
                <c:pt idx="63">
                  <c:v>36.9</c:v>
                </c:pt>
                <c:pt idx="64">
                  <c:v>39.159999999999997</c:v>
                </c:pt>
                <c:pt idx="65">
                  <c:v>42.52</c:v>
                </c:pt>
                <c:pt idx="66">
                  <c:v>35.46</c:v>
                </c:pt>
                <c:pt idx="67">
                  <c:v>27.99</c:v>
                </c:pt>
                <c:pt idx="68">
                  <c:v>23.89</c:v>
                </c:pt>
                <c:pt idx="69">
                  <c:v>22.59</c:v>
                </c:pt>
                <c:pt idx="70">
                  <c:v>35.36</c:v>
                </c:pt>
                <c:pt idx="71">
                  <c:v>41.34</c:v>
                </c:pt>
                <c:pt idx="72">
                  <c:v>31.43</c:v>
                </c:pt>
                <c:pt idx="73">
                  <c:v>31.75</c:v>
                </c:pt>
                <c:pt idx="74">
                  <c:v>22.77</c:v>
                </c:pt>
                <c:pt idx="75">
                  <c:v>20.36</c:v>
                </c:pt>
                <c:pt idx="76">
                  <c:v>19.829999999999998</c:v>
                </c:pt>
                <c:pt idx="77">
                  <c:v>17.82</c:v>
                </c:pt>
                <c:pt idx="78">
                  <c:v>16.170000000000002</c:v>
                </c:pt>
                <c:pt idx="79">
                  <c:v>11.24</c:v>
                </c:pt>
                <c:pt idx="80">
                  <c:v>8.1199999999999992</c:v>
                </c:pt>
                <c:pt idx="81">
                  <c:v>11.86</c:v>
                </c:pt>
                <c:pt idx="82">
                  <c:v>16.899999999999999</c:v>
                </c:pt>
                <c:pt idx="83">
                  <c:v>27.44</c:v>
                </c:pt>
                <c:pt idx="84">
                  <c:v>21.69</c:v>
                </c:pt>
                <c:pt idx="85">
                  <c:v>24.89</c:v>
                </c:pt>
                <c:pt idx="86">
                  <c:v>22.22</c:v>
                </c:pt>
                <c:pt idx="87">
                  <c:v>21.4</c:v>
                </c:pt>
                <c:pt idx="88">
                  <c:v>17.54</c:v>
                </c:pt>
                <c:pt idx="89">
                  <c:v>23.12</c:v>
                </c:pt>
                <c:pt idx="90">
                  <c:v>18.5</c:v>
                </c:pt>
                <c:pt idx="91">
                  <c:v>11.37</c:v>
                </c:pt>
                <c:pt idx="92">
                  <c:v>25.25</c:v>
                </c:pt>
                <c:pt idx="93">
                  <c:v>14.81</c:v>
                </c:pt>
                <c:pt idx="94">
                  <c:v>23.06</c:v>
                </c:pt>
                <c:pt idx="95">
                  <c:v>27.71</c:v>
                </c:pt>
                <c:pt idx="96">
                  <c:v>23.4</c:v>
                </c:pt>
                <c:pt idx="97">
                  <c:v>17.5</c:v>
                </c:pt>
                <c:pt idx="98">
                  <c:v>21.31</c:v>
                </c:pt>
                <c:pt idx="99">
                  <c:v>22.27</c:v>
                </c:pt>
                <c:pt idx="100">
                  <c:v>22.4</c:v>
                </c:pt>
                <c:pt idx="101">
                  <c:v>16.399999999999999</c:v>
                </c:pt>
                <c:pt idx="102">
                  <c:v>16.3</c:v>
                </c:pt>
                <c:pt idx="103">
                  <c:v>14.6</c:v>
                </c:pt>
                <c:pt idx="104">
                  <c:v>3.8</c:v>
                </c:pt>
                <c:pt idx="105">
                  <c:v>11.6</c:v>
                </c:pt>
                <c:pt idx="106">
                  <c:v>10</c:v>
                </c:pt>
                <c:pt idx="107">
                  <c:v>23.6</c:v>
                </c:pt>
                <c:pt idx="108">
                  <c:v>20.100000000000001</c:v>
                </c:pt>
              </c:numCache>
            </c:numRef>
          </c:val>
          <c:smooth val="0"/>
          <c:extLst>
            <c:ext xmlns:c16="http://schemas.microsoft.com/office/drawing/2014/chart" uri="{C3380CC4-5D6E-409C-BE32-E72D297353CC}">
              <c16:uniqueId val="{00000002-72F6-46A8-B23D-DE6FBD32960E}"/>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r>
                  <a:rPr lang="hr-HR" sz="900">
                    <a:solidFill>
                      <a:schemeClr val="tx1"/>
                    </a:solidFill>
                  </a:rPr>
                  <a:t>balance of responses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majorUnit val="20"/>
      </c:valAx>
      <c:spPr>
        <a:noFill/>
        <a:ln>
          <a:solidFill>
            <a:schemeClr val="bg1">
              <a:lumMod val="50000"/>
            </a:schemeClr>
          </a:solidFill>
        </a:ln>
        <a:effectLst/>
      </c:spPr>
    </c:plotArea>
    <c:legend>
      <c:legendPos val="b"/>
      <c:layout>
        <c:manualLayout>
          <c:xMode val="edge"/>
          <c:yMode val="edge"/>
          <c:x val="7.7172500000000005E-2"/>
          <c:y val="0.80406127450980402"/>
          <c:w val="0.85954374453193361"/>
          <c:h val="0.183724846894138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1000">
          <a:latin typeface="Arial "/>
        </a:defRPr>
      </a:pPr>
      <a:endParaRPr lang="sr-Latn-R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78416666666666"/>
          <c:y val="5.0925925925925923E-2"/>
          <c:w val="0.84233999999999998"/>
          <c:h val="0.66624453193350819"/>
        </c:manualLayout>
      </c:layout>
      <c:lineChart>
        <c:grouping val="standard"/>
        <c:varyColors val="0"/>
        <c:ser>
          <c:idx val="0"/>
          <c:order val="0"/>
          <c:tx>
            <c:strRef>
              <c:f>'Slika 5.4. - Figure 5.4'!$E$3</c:f>
              <c:strCache>
                <c:ptCount val="1"/>
                <c:pt idx="0">
                  <c:v>Croatia - Total HICP</c:v>
                </c:pt>
              </c:strCache>
            </c:strRef>
          </c:tx>
          <c:spPr>
            <a:ln w="22225" cap="rnd">
              <a:solidFill>
                <a:srgbClr val="FF0000"/>
              </a:solidFill>
              <a:round/>
            </a:ln>
            <a:effectLst/>
          </c:spPr>
          <c:marker>
            <c:symbol val="none"/>
          </c:marker>
          <c:cat>
            <c:numRef>
              <c:f>'Slika 5.4. - Figure 5.4'!$A$5:$A$113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5.4. - Figure 5.4'!$E$5:$E$113</c:f>
              <c:numCache>
                <c:formatCode>0.0</c:formatCode>
                <c:ptCount val="109"/>
                <c:pt idx="0">
                  <c:v>0.9</c:v>
                </c:pt>
                <c:pt idx="1">
                  <c:v>1.4</c:v>
                </c:pt>
                <c:pt idx="2">
                  <c:v>1.1000000000000001</c:v>
                </c:pt>
                <c:pt idx="3">
                  <c:v>1.4</c:v>
                </c:pt>
                <c:pt idx="4">
                  <c:v>1</c:v>
                </c:pt>
                <c:pt idx="5">
                  <c:v>1.1000000000000001</c:v>
                </c:pt>
                <c:pt idx="6">
                  <c:v>1.2</c:v>
                </c:pt>
                <c:pt idx="7">
                  <c:v>1.5</c:v>
                </c:pt>
                <c:pt idx="8">
                  <c:v>1.6</c:v>
                </c:pt>
                <c:pt idx="9">
                  <c:v>1.6</c:v>
                </c:pt>
                <c:pt idx="10">
                  <c:v>1.6</c:v>
                </c:pt>
                <c:pt idx="11">
                  <c:v>1.3</c:v>
                </c:pt>
                <c:pt idx="12">
                  <c:v>1.2</c:v>
                </c:pt>
                <c:pt idx="13">
                  <c:v>0.9</c:v>
                </c:pt>
                <c:pt idx="14">
                  <c:v>1.2</c:v>
                </c:pt>
                <c:pt idx="15">
                  <c:v>1.4</c:v>
                </c:pt>
                <c:pt idx="16">
                  <c:v>1.8</c:v>
                </c:pt>
                <c:pt idx="17">
                  <c:v>2.2000000000000002</c:v>
                </c:pt>
                <c:pt idx="18">
                  <c:v>2.2000000000000002</c:v>
                </c:pt>
                <c:pt idx="19">
                  <c:v>2.1</c:v>
                </c:pt>
                <c:pt idx="20">
                  <c:v>1.6</c:v>
                </c:pt>
                <c:pt idx="21">
                  <c:v>1.7</c:v>
                </c:pt>
                <c:pt idx="22">
                  <c:v>1.3</c:v>
                </c:pt>
                <c:pt idx="23">
                  <c:v>1</c:v>
                </c:pt>
                <c:pt idx="24">
                  <c:v>0.6</c:v>
                </c:pt>
                <c:pt idx="25">
                  <c:v>0.8</c:v>
                </c:pt>
                <c:pt idx="26">
                  <c:v>1.1000000000000001</c:v>
                </c:pt>
                <c:pt idx="27">
                  <c:v>0.8</c:v>
                </c:pt>
                <c:pt idx="28">
                  <c:v>1</c:v>
                </c:pt>
                <c:pt idx="29">
                  <c:v>0.5</c:v>
                </c:pt>
                <c:pt idx="30">
                  <c:v>0.9</c:v>
                </c:pt>
                <c:pt idx="31">
                  <c:v>0.5</c:v>
                </c:pt>
                <c:pt idx="32">
                  <c:v>0.6</c:v>
                </c:pt>
                <c:pt idx="33">
                  <c:v>0.7</c:v>
                </c:pt>
                <c:pt idx="34">
                  <c:v>0.8</c:v>
                </c:pt>
                <c:pt idx="35">
                  <c:v>1.3</c:v>
                </c:pt>
                <c:pt idx="36">
                  <c:v>1.8</c:v>
                </c:pt>
                <c:pt idx="37">
                  <c:v>1.2</c:v>
                </c:pt>
                <c:pt idx="38">
                  <c:v>0.5</c:v>
                </c:pt>
                <c:pt idx="39">
                  <c:v>-0.1</c:v>
                </c:pt>
                <c:pt idx="40">
                  <c:v>-0.7</c:v>
                </c:pt>
                <c:pt idx="41">
                  <c:v>-0.4</c:v>
                </c:pt>
                <c:pt idx="42">
                  <c:v>-0.6</c:v>
                </c:pt>
                <c:pt idx="43">
                  <c:v>-0.4</c:v>
                </c:pt>
                <c:pt idx="44">
                  <c:v>-0.3</c:v>
                </c:pt>
                <c:pt idx="45">
                  <c:v>-0.2</c:v>
                </c:pt>
                <c:pt idx="46">
                  <c:v>0</c:v>
                </c:pt>
                <c:pt idx="47">
                  <c:v>-0.3</c:v>
                </c:pt>
                <c:pt idx="48">
                  <c:v>0</c:v>
                </c:pt>
                <c:pt idx="49">
                  <c:v>0.7</c:v>
                </c:pt>
                <c:pt idx="50">
                  <c:v>1.6</c:v>
                </c:pt>
                <c:pt idx="51">
                  <c:v>2.1</c:v>
                </c:pt>
                <c:pt idx="52">
                  <c:v>2.4</c:v>
                </c:pt>
                <c:pt idx="53">
                  <c:v>2.2000000000000002</c:v>
                </c:pt>
                <c:pt idx="54">
                  <c:v>2.7</c:v>
                </c:pt>
                <c:pt idx="55">
                  <c:v>3.1</c:v>
                </c:pt>
                <c:pt idx="56">
                  <c:v>3.5</c:v>
                </c:pt>
                <c:pt idx="57">
                  <c:v>3.9</c:v>
                </c:pt>
                <c:pt idx="58">
                  <c:v>4.7</c:v>
                </c:pt>
                <c:pt idx="59">
                  <c:v>5.2</c:v>
                </c:pt>
                <c:pt idx="60">
                  <c:v>5.5</c:v>
                </c:pt>
                <c:pt idx="61">
                  <c:v>6.3</c:v>
                </c:pt>
                <c:pt idx="62">
                  <c:v>7.3</c:v>
                </c:pt>
                <c:pt idx="63">
                  <c:v>9.6</c:v>
                </c:pt>
                <c:pt idx="64">
                  <c:v>10.7</c:v>
                </c:pt>
                <c:pt idx="65">
                  <c:v>12.1</c:v>
                </c:pt>
                <c:pt idx="66">
                  <c:v>12.7</c:v>
                </c:pt>
                <c:pt idx="67">
                  <c:v>12.6</c:v>
                </c:pt>
                <c:pt idx="68">
                  <c:v>12.5</c:v>
                </c:pt>
                <c:pt idx="69">
                  <c:v>12.7</c:v>
                </c:pt>
                <c:pt idx="70">
                  <c:v>12.9</c:v>
                </c:pt>
                <c:pt idx="71">
                  <c:v>12.7</c:v>
                </c:pt>
                <c:pt idx="72">
                  <c:v>12.5</c:v>
                </c:pt>
                <c:pt idx="73">
                  <c:v>11.7</c:v>
                </c:pt>
                <c:pt idx="74">
                  <c:v>10.6</c:v>
                </c:pt>
                <c:pt idx="75">
                  <c:v>8.9</c:v>
                </c:pt>
                <c:pt idx="76">
                  <c:v>8.1999999999999993</c:v>
                </c:pt>
                <c:pt idx="77">
                  <c:v>8.3000000000000007</c:v>
                </c:pt>
                <c:pt idx="78">
                  <c:v>8</c:v>
                </c:pt>
                <c:pt idx="79">
                  <c:v>8.4</c:v>
                </c:pt>
                <c:pt idx="80">
                  <c:v>7.4</c:v>
                </c:pt>
                <c:pt idx="81">
                  <c:v>6.7</c:v>
                </c:pt>
                <c:pt idx="82">
                  <c:v>5.5</c:v>
                </c:pt>
                <c:pt idx="83">
                  <c:v>5.4</c:v>
                </c:pt>
                <c:pt idx="84">
                  <c:v>4.8</c:v>
                </c:pt>
                <c:pt idx="85">
                  <c:v>4.8</c:v>
                </c:pt>
                <c:pt idx="86">
                  <c:v>4.9000000000000004</c:v>
                </c:pt>
                <c:pt idx="87">
                  <c:v>4.7</c:v>
                </c:pt>
                <c:pt idx="88">
                  <c:v>4.3</c:v>
                </c:pt>
                <c:pt idx="89">
                  <c:v>3.5</c:v>
                </c:pt>
                <c:pt idx="90">
                  <c:v>3.3</c:v>
                </c:pt>
                <c:pt idx="91">
                  <c:v>3</c:v>
                </c:pt>
                <c:pt idx="92">
                  <c:v>3.1</c:v>
                </c:pt>
                <c:pt idx="93">
                  <c:v>3.6</c:v>
                </c:pt>
                <c:pt idx="94">
                  <c:v>4</c:v>
                </c:pt>
                <c:pt idx="95">
                  <c:v>4.5</c:v>
                </c:pt>
                <c:pt idx="96">
                  <c:v>5.0999999999999996</c:v>
                </c:pt>
                <c:pt idx="97">
                  <c:v>4.7</c:v>
                </c:pt>
                <c:pt idx="98">
                  <c:v>4.3</c:v>
                </c:pt>
                <c:pt idx="99">
                  <c:v>4</c:v>
                </c:pt>
                <c:pt idx="100">
                  <c:v>4.3</c:v>
                </c:pt>
                <c:pt idx="101">
                  <c:v>4.3</c:v>
                </c:pt>
                <c:pt idx="102">
                  <c:v>4.5</c:v>
                </c:pt>
                <c:pt idx="103">
                  <c:v>4.5999999999999996</c:v>
                </c:pt>
                <c:pt idx="104">
                  <c:v>4.5999999999999996</c:v>
                </c:pt>
                <c:pt idx="105">
                  <c:v>4</c:v>
                </c:pt>
                <c:pt idx="106">
                  <c:v>4.3</c:v>
                </c:pt>
                <c:pt idx="107">
                  <c:v>3.8</c:v>
                </c:pt>
                <c:pt idx="108">
                  <c:v>3.6</c:v>
                </c:pt>
              </c:numCache>
            </c:numRef>
          </c:val>
          <c:smooth val="0"/>
          <c:extLst>
            <c:ext xmlns:c16="http://schemas.microsoft.com/office/drawing/2014/chart" uri="{C3380CC4-5D6E-409C-BE32-E72D297353CC}">
              <c16:uniqueId val="{00000000-A675-4E27-973A-03CCA6CADF41}"/>
            </c:ext>
          </c:extLst>
        </c:ser>
        <c:ser>
          <c:idx val="1"/>
          <c:order val="1"/>
          <c:tx>
            <c:strRef>
              <c:f>'Slika 5.4. - Figure 5.4'!$F$3</c:f>
              <c:strCache>
                <c:ptCount val="1"/>
                <c:pt idx="0">
                  <c:v>Croatia - HICP excluding energy, food, alcohol and tobacco</c:v>
                </c:pt>
              </c:strCache>
            </c:strRef>
          </c:tx>
          <c:spPr>
            <a:ln w="22225" cap="rnd">
              <a:solidFill>
                <a:srgbClr val="FF0000"/>
              </a:solidFill>
              <a:prstDash val="sysDash"/>
              <a:round/>
            </a:ln>
            <a:effectLst/>
          </c:spPr>
          <c:marker>
            <c:symbol val="none"/>
          </c:marker>
          <c:cat>
            <c:numRef>
              <c:f>'Slika 5.4. - Figure 5.4'!$A$5:$A$113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5.4. - Figure 5.4'!$F$5:$F$113</c:f>
              <c:numCache>
                <c:formatCode>0.0</c:formatCode>
                <c:ptCount val="109"/>
                <c:pt idx="0">
                  <c:v>0.4</c:v>
                </c:pt>
                <c:pt idx="1">
                  <c:v>0.7</c:v>
                </c:pt>
                <c:pt idx="2">
                  <c:v>0.4</c:v>
                </c:pt>
                <c:pt idx="3">
                  <c:v>0.7</c:v>
                </c:pt>
                <c:pt idx="4">
                  <c:v>0.8</c:v>
                </c:pt>
                <c:pt idx="5">
                  <c:v>1.6</c:v>
                </c:pt>
                <c:pt idx="6">
                  <c:v>1.6</c:v>
                </c:pt>
                <c:pt idx="7">
                  <c:v>1.4</c:v>
                </c:pt>
                <c:pt idx="8">
                  <c:v>1.1000000000000001</c:v>
                </c:pt>
                <c:pt idx="9">
                  <c:v>1.2</c:v>
                </c:pt>
                <c:pt idx="10">
                  <c:v>1.1000000000000001</c:v>
                </c:pt>
                <c:pt idx="11">
                  <c:v>1.1000000000000001</c:v>
                </c:pt>
                <c:pt idx="12">
                  <c:v>0.9</c:v>
                </c:pt>
                <c:pt idx="13">
                  <c:v>0.7</c:v>
                </c:pt>
                <c:pt idx="14">
                  <c:v>1</c:v>
                </c:pt>
                <c:pt idx="15">
                  <c:v>1</c:v>
                </c:pt>
                <c:pt idx="16">
                  <c:v>1</c:v>
                </c:pt>
                <c:pt idx="17">
                  <c:v>0.9</c:v>
                </c:pt>
                <c:pt idx="18">
                  <c:v>1</c:v>
                </c:pt>
                <c:pt idx="19">
                  <c:v>1.1000000000000001</c:v>
                </c:pt>
                <c:pt idx="20">
                  <c:v>1.1000000000000001</c:v>
                </c:pt>
                <c:pt idx="21">
                  <c:v>1</c:v>
                </c:pt>
                <c:pt idx="22">
                  <c:v>0.9</c:v>
                </c:pt>
                <c:pt idx="23">
                  <c:v>1</c:v>
                </c:pt>
                <c:pt idx="24">
                  <c:v>1</c:v>
                </c:pt>
                <c:pt idx="25">
                  <c:v>0.9</c:v>
                </c:pt>
                <c:pt idx="26">
                  <c:v>0.7</c:v>
                </c:pt>
                <c:pt idx="27">
                  <c:v>0.8</c:v>
                </c:pt>
                <c:pt idx="28">
                  <c:v>0.9</c:v>
                </c:pt>
                <c:pt idx="29">
                  <c:v>0.5</c:v>
                </c:pt>
                <c:pt idx="30">
                  <c:v>0.9</c:v>
                </c:pt>
                <c:pt idx="31">
                  <c:v>0.4</c:v>
                </c:pt>
                <c:pt idx="32">
                  <c:v>0.6</c:v>
                </c:pt>
                <c:pt idx="33">
                  <c:v>0.9</c:v>
                </c:pt>
                <c:pt idx="34">
                  <c:v>0.8</c:v>
                </c:pt>
                <c:pt idx="35">
                  <c:v>0.6</c:v>
                </c:pt>
                <c:pt idx="36">
                  <c:v>0.8</c:v>
                </c:pt>
                <c:pt idx="37">
                  <c:v>0.9</c:v>
                </c:pt>
                <c:pt idx="38">
                  <c:v>0.9</c:v>
                </c:pt>
                <c:pt idx="39">
                  <c:v>0.7</c:v>
                </c:pt>
                <c:pt idx="40">
                  <c:v>0.4</c:v>
                </c:pt>
                <c:pt idx="41">
                  <c:v>-0.1</c:v>
                </c:pt>
                <c:pt idx="42">
                  <c:v>-0.4</c:v>
                </c:pt>
                <c:pt idx="43">
                  <c:v>-0.3</c:v>
                </c:pt>
                <c:pt idx="44">
                  <c:v>0</c:v>
                </c:pt>
                <c:pt idx="45">
                  <c:v>0.4</c:v>
                </c:pt>
                <c:pt idx="46">
                  <c:v>0.8</c:v>
                </c:pt>
                <c:pt idx="47">
                  <c:v>0.6</c:v>
                </c:pt>
                <c:pt idx="48">
                  <c:v>0.8</c:v>
                </c:pt>
                <c:pt idx="49">
                  <c:v>1</c:v>
                </c:pt>
                <c:pt idx="50">
                  <c:v>0.8</c:v>
                </c:pt>
                <c:pt idx="51">
                  <c:v>0.6</c:v>
                </c:pt>
                <c:pt idx="52">
                  <c:v>0.8</c:v>
                </c:pt>
                <c:pt idx="53">
                  <c:v>1</c:v>
                </c:pt>
                <c:pt idx="54">
                  <c:v>1.3</c:v>
                </c:pt>
                <c:pt idx="55">
                  <c:v>1.7</c:v>
                </c:pt>
                <c:pt idx="56">
                  <c:v>1.7</c:v>
                </c:pt>
                <c:pt idx="57">
                  <c:v>1.7</c:v>
                </c:pt>
                <c:pt idx="58">
                  <c:v>2</c:v>
                </c:pt>
                <c:pt idx="59">
                  <c:v>2.5</c:v>
                </c:pt>
                <c:pt idx="60">
                  <c:v>2.6</c:v>
                </c:pt>
                <c:pt idx="61">
                  <c:v>3.5</c:v>
                </c:pt>
                <c:pt idx="62">
                  <c:v>4.7</c:v>
                </c:pt>
                <c:pt idx="63">
                  <c:v>6.3</c:v>
                </c:pt>
                <c:pt idx="64">
                  <c:v>6.9</c:v>
                </c:pt>
                <c:pt idx="65">
                  <c:v>8.4</c:v>
                </c:pt>
                <c:pt idx="66">
                  <c:v>9.1</c:v>
                </c:pt>
                <c:pt idx="67">
                  <c:v>9.6</c:v>
                </c:pt>
                <c:pt idx="68">
                  <c:v>9.8000000000000007</c:v>
                </c:pt>
                <c:pt idx="69">
                  <c:v>9.6999999999999993</c:v>
                </c:pt>
                <c:pt idx="70">
                  <c:v>9.8000000000000007</c:v>
                </c:pt>
                <c:pt idx="71">
                  <c:v>10.5</c:v>
                </c:pt>
                <c:pt idx="72">
                  <c:v>11.3</c:v>
                </c:pt>
                <c:pt idx="73">
                  <c:v>10.4</c:v>
                </c:pt>
                <c:pt idx="74">
                  <c:v>10</c:v>
                </c:pt>
                <c:pt idx="75">
                  <c:v>9.4</c:v>
                </c:pt>
                <c:pt idx="76">
                  <c:v>9.5</c:v>
                </c:pt>
                <c:pt idx="77">
                  <c:v>9.5</c:v>
                </c:pt>
                <c:pt idx="78">
                  <c:v>9.5</c:v>
                </c:pt>
                <c:pt idx="79">
                  <c:v>9.1</c:v>
                </c:pt>
                <c:pt idx="80">
                  <c:v>7.3</c:v>
                </c:pt>
                <c:pt idx="81">
                  <c:v>7.5</c:v>
                </c:pt>
                <c:pt idx="82">
                  <c:v>6.8</c:v>
                </c:pt>
                <c:pt idx="83">
                  <c:v>6.1</c:v>
                </c:pt>
                <c:pt idx="84">
                  <c:v>5.2</c:v>
                </c:pt>
                <c:pt idx="85">
                  <c:v>5.3</c:v>
                </c:pt>
                <c:pt idx="86">
                  <c:v>5.4</c:v>
                </c:pt>
                <c:pt idx="87">
                  <c:v>5.2</c:v>
                </c:pt>
                <c:pt idx="88">
                  <c:v>4.9000000000000004</c:v>
                </c:pt>
                <c:pt idx="89">
                  <c:v>4.5</c:v>
                </c:pt>
                <c:pt idx="90">
                  <c:v>4.3</c:v>
                </c:pt>
                <c:pt idx="91">
                  <c:v>4.4000000000000004</c:v>
                </c:pt>
                <c:pt idx="92">
                  <c:v>4.8</c:v>
                </c:pt>
                <c:pt idx="93">
                  <c:v>4.5</c:v>
                </c:pt>
                <c:pt idx="94">
                  <c:v>4.3</c:v>
                </c:pt>
                <c:pt idx="95">
                  <c:v>4.5999999999999996</c:v>
                </c:pt>
                <c:pt idx="96">
                  <c:v>4.7</c:v>
                </c:pt>
                <c:pt idx="97">
                  <c:v>4.5</c:v>
                </c:pt>
                <c:pt idx="98">
                  <c:v>4.2</c:v>
                </c:pt>
                <c:pt idx="99">
                  <c:v>4.2</c:v>
                </c:pt>
                <c:pt idx="100">
                  <c:v>4.3</c:v>
                </c:pt>
                <c:pt idx="101">
                  <c:v>4</c:v>
                </c:pt>
                <c:pt idx="102">
                  <c:v>3.8</c:v>
                </c:pt>
                <c:pt idx="103">
                  <c:v>4.0999999999999996</c:v>
                </c:pt>
                <c:pt idx="104">
                  <c:v>4</c:v>
                </c:pt>
                <c:pt idx="105">
                  <c:v>3.8</c:v>
                </c:pt>
                <c:pt idx="106">
                  <c:v>4.0999999999999996</c:v>
                </c:pt>
                <c:pt idx="107">
                  <c:v>4</c:v>
                </c:pt>
                <c:pt idx="108">
                  <c:v>4</c:v>
                </c:pt>
              </c:numCache>
            </c:numRef>
          </c:val>
          <c:smooth val="0"/>
          <c:extLst>
            <c:ext xmlns:c16="http://schemas.microsoft.com/office/drawing/2014/chart" uri="{C3380CC4-5D6E-409C-BE32-E72D297353CC}">
              <c16:uniqueId val="{00000001-A675-4E27-973A-03CCA6CADF41}"/>
            </c:ext>
          </c:extLst>
        </c:ser>
        <c:ser>
          <c:idx val="2"/>
          <c:order val="2"/>
          <c:tx>
            <c:strRef>
              <c:f>'Slika 5.4. - Figure 5.4'!$G$3</c:f>
              <c:strCache>
                <c:ptCount val="1"/>
                <c:pt idx="0">
                  <c:v>Euro area - Total HICP</c:v>
                </c:pt>
              </c:strCache>
            </c:strRef>
          </c:tx>
          <c:spPr>
            <a:ln w="22225" cap="rnd">
              <a:solidFill>
                <a:schemeClr val="accent1"/>
              </a:solidFill>
              <a:round/>
            </a:ln>
            <a:effectLst/>
          </c:spPr>
          <c:marker>
            <c:symbol val="none"/>
          </c:marker>
          <c:cat>
            <c:numRef>
              <c:f>'Slika 5.4. - Figure 5.4'!$A$5:$A$113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5.4. - Figure 5.4'!$G$5:$G$113</c:f>
              <c:numCache>
                <c:formatCode>0.0</c:formatCode>
                <c:ptCount val="109"/>
                <c:pt idx="0">
                  <c:v>1.7</c:v>
                </c:pt>
                <c:pt idx="1">
                  <c:v>2</c:v>
                </c:pt>
                <c:pt idx="2">
                  <c:v>1.5</c:v>
                </c:pt>
                <c:pt idx="3">
                  <c:v>1.9</c:v>
                </c:pt>
                <c:pt idx="4">
                  <c:v>1.4</c:v>
                </c:pt>
                <c:pt idx="5">
                  <c:v>1.3</c:v>
                </c:pt>
                <c:pt idx="6">
                  <c:v>1.3</c:v>
                </c:pt>
                <c:pt idx="7">
                  <c:v>1.5</c:v>
                </c:pt>
                <c:pt idx="8">
                  <c:v>1.6</c:v>
                </c:pt>
                <c:pt idx="9">
                  <c:v>1.4</c:v>
                </c:pt>
                <c:pt idx="10">
                  <c:v>1.5</c:v>
                </c:pt>
                <c:pt idx="11">
                  <c:v>1.3</c:v>
                </c:pt>
                <c:pt idx="12">
                  <c:v>1.3</c:v>
                </c:pt>
                <c:pt idx="13">
                  <c:v>1.1000000000000001</c:v>
                </c:pt>
                <c:pt idx="14">
                  <c:v>1.4</c:v>
                </c:pt>
                <c:pt idx="15">
                  <c:v>1.2</c:v>
                </c:pt>
                <c:pt idx="16">
                  <c:v>2</c:v>
                </c:pt>
                <c:pt idx="17">
                  <c:v>2</c:v>
                </c:pt>
                <c:pt idx="18">
                  <c:v>2.2000000000000002</c:v>
                </c:pt>
                <c:pt idx="19">
                  <c:v>2.1</c:v>
                </c:pt>
                <c:pt idx="20">
                  <c:v>2.1</c:v>
                </c:pt>
                <c:pt idx="21">
                  <c:v>2.2999999999999998</c:v>
                </c:pt>
                <c:pt idx="22">
                  <c:v>1.9</c:v>
                </c:pt>
                <c:pt idx="23">
                  <c:v>1.5</c:v>
                </c:pt>
                <c:pt idx="24">
                  <c:v>1.4</c:v>
                </c:pt>
                <c:pt idx="25">
                  <c:v>1.5</c:v>
                </c:pt>
                <c:pt idx="26">
                  <c:v>1.4</c:v>
                </c:pt>
                <c:pt idx="27">
                  <c:v>1.7</c:v>
                </c:pt>
                <c:pt idx="28">
                  <c:v>1.2</c:v>
                </c:pt>
                <c:pt idx="29">
                  <c:v>1.3</c:v>
                </c:pt>
                <c:pt idx="30">
                  <c:v>1</c:v>
                </c:pt>
                <c:pt idx="31">
                  <c:v>1</c:v>
                </c:pt>
                <c:pt idx="32">
                  <c:v>0.8</c:v>
                </c:pt>
                <c:pt idx="33">
                  <c:v>0.7</c:v>
                </c:pt>
                <c:pt idx="34">
                  <c:v>1</c:v>
                </c:pt>
                <c:pt idx="35">
                  <c:v>1.3</c:v>
                </c:pt>
                <c:pt idx="36">
                  <c:v>1.4</c:v>
                </c:pt>
                <c:pt idx="37">
                  <c:v>1.2</c:v>
                </c:pt>
                <c:pt idx="38">
                  <c:v>0.7</c:v>
                </c:pt>
                <c:pt idx="39">
                  <c:v>0.3</c:v>
                </c:pt>
                <c:pt idx="40">
                  <c:v>0.1</c:v>
                </c:pt>
                <c:pt idx="41">
                  <c:v>0.3</c:v>
                </c:pt>
                <c:pt idx="42">
                  <c:v>0.4</c:v>
                </c:pt>
                <c:pt idx="43">
                  <c:v>-0.2</c:v>
                </c:pt>
                <c:pt idx="44">
                  <c:v>-0.3</c:v>
                </c:pt>
                <c:pt idx="45">
                  <c:v>-0.3</c:v>
                </c:pt>
                <c:pt idx="46">
                  <c:v>-0.3</c:v>
                </c:pt>
                <c:pt idx="47">
                  <c:v>-0.3</c:v>
                </c:pt>
                <c:pt idx="48">
                  <c:v>0.9</c:v>
                </c:pt>
                <c:pt idx="49">
                  <c:v>0.9</c:v>
                </c:pt>
                <c:pt idx="50">
                  <c:v>1.3</c:v>
                </c:pt>
                <c:pt idx="51">
                  <c:v>1.6</c:v>
                </c:pt>
                <c:pt idx="52">
                  <c:v>2</c:v>
                </c:pt>
                <c:pt idx="53">
                  <c:v>1.9</c:v>
                </c:pt>
                <c:pt idx="54">
                  <c:v>2.2000000000000002</c:v>
                </c:pt>
                <c:pt idx="55">
                  <c:v>3</c:v>
                </c:pt>
                <c:pt idx="56">
                  <c:v>3.4</c:v>
                </c:pt>
                <c:pt idx="57">
                  <c:v>4.0999999999999996</c:v>
                </c:pt>
                <c:pt idx="58">
                  <c:v>4.9000000000000004</c:v>
                </c:pt>
                <c:pt idx="59">
                  <c:v>5</c:v>
                </c:pt>
                <c:pt idx="60">
                  <c:v>5.0999999999999996</c:v>
                </c:pt>
                <c:pt idx="61">
                  <c:v>5.9</c:v>
                </c:pt>
                <c:pt idx="62">
                  <c:v>7.4</c:v>
                </c:pt>
                <c:pt idx="63">
                  <c:v>7.5</c:v>
                </c:pt>
                <c:pt idx="64">
                  <c:v>8.1</c:v>
                </c:pt>
                <c:pt idx="65">
                  <c:v>8.6</c:v>
                </c:pt>
                <c:pt idx="66">
                  <c:v>8.9</c:v>
                </c:pt>
                <c:pt idx="67">
                  <c:v>9.1</c:v>
                </c:pt>
                <c:pt idx="68">
                  <c:v>9.9</c:v>
                </c:pt>
                <c:pt idx="69">
                  <c:v>10.6</c:v>
                </c:pt>
                <c:pt idx="70">
                  <c:v>10.1</c:v>
                </c:pt>
                <c:pt idx="71">
                  <c:v>9.1999999999999993</c:v>
                </c:pt>
                <c:pt idx="72">
                  <c:v>8.6</c:v>
                </c:pt>
                <c:pt idx="73">
                  <c:v>8.5</c:v>
                </c:pt>
                <c:pt idx="74">
                  <c:v>6.9</c:v>
                </c:pt>
                <c:pt idx="75">
                  <c:v>6.9</c:v>
                </c:pt>
                <c:pt idx="76">
                  <c:v>6.1</c:v>
                </c:pt>
                <c:pt idx="77">
                  <c:v>5.5</c:v>
                </c:pt>
                <c:pt idx="78">
                  <c:v>5.3</c:v>
                </c:pt>
                <c:pt idx="79">
                  <c:v>5.2</c:v>
                </c:pt>
                <c:pt idx="80">
                  <c:v>4.3</c:v>
                </c:pt>
                <c:pt idx="81">
                  <c:v>2.9</c:v>
                </c:pt>
                <c:pt idx="82">
                  <c:v>2.4</c:v>
                </c:pt>
                <c:pt idx="83">
                  <c:v>2.9</c:v>
                </c:pt>
                <c:pt idx="84">
                  <c:v>2.8</c:v>
                </c:pt>
                <c:pt idx="85">
                  <c:v>2.6</c:v>
                </c:pt>
                <c:pt idx="86">
                  <c:v>2.4</c:v>
                </c:pt>
                <c:pt idx="87">
                  <c:v>2.4</c:v>
                </c:pt>
                <c:pt idx="88">
                  <c:v>2.6</c:v>
                </c:pt>
                <c:pt idx="89">
                  <c:v>2.5</c:v>
                </c:pt>
                <c:pt idx="90">
                  <c:v>2.6</c:v>
                </c:pt>
                <c:pt idx="91">
                  <c:v>2.2000000000000002</c:v>
                </c:pt>
                <c:pt idx="92">
                  <c:v>1.7</c:v>
                </c:pt>
                <c:pt idx="93">
                  <c:v>2</c:v>
                </c:pt>
                <c:pt idx="94">
                  <c:v>2.2000000000000002</c:v>
                </c:pt>
                <c:pt idx="95">
                  <c:v>2.4</c:v>
                </c:pt>
                <c:pt idx="96">
                  <c:v>2.5</c:v>
                </c:pt>
                <c:pt idx="97">
                  <c:v>2.2999999999999998</c:v>
                </c:pt>
                <c:pt idx="98">
                  <c:v>2.2000000000000002</c:v>
                </c:pt>
                <c:pt idx="99">
                  <c:v>2.2000000000000002</c:v>
                </c:pt>
                <c:pt idx="100">
                  <c:v>1.9</c:v>
                </c:pt>
                <c:pt idx="101">
                  <c:v>2</c:v>
                </c:pt>
                <c:pt idx="102">
                  <c:v>2</c:v>
                </c:pt>
                <c:pt idx="103">
                  <c:v>2</c:v>
                </c:pt>
                <c:pt idx="104">
                  <c:v>2.2000000000000002</c:v>
                </c:pt>
                <c:pt idx="105">
                  <c:v>2.1</c:v>
                </c:pt>
                <c:pt idx="106">
                  <c:v>2.1</c:v>
                </c:pt>
                <c:pt idx="107">
                  <c:v>2</c:v>
                </c:pt>
                <c:pt idx="108">
                  <c:v>1.7</c:v>
                </c:pt>
              </c:numCache>
            </c:numRef>
          </c:val>
          <c:smooth val="0"/>
          <c:extLst>
            <c:ext xmlns:c16="http://schemas.microsoft.com/office/drawing/2014/chart" uri="{C3380CC4-5D6E-409C-BE32-E72D297353CC}">
              <c16:uniqueId val="{00000002-A675-4E27-973A-03CCA6CADF41}"/>
            </c:ext>
          </c:extLst>
        </c:ser>
        <c:ser>
          <c:idx val="3"/>
          <c:order val="3"/>
          <c:tx>
            <c:strRef>
              <c:f>'Slika 5.4. - Figure 5.4'!$H$3</c:f>
              <c:strCache>
                <c:ptCount val="1"/>
                <c:pt idx="0">
                  <c:v>Euro area - HICP excluding energy, food, alcohol and tobacco</c:v>
                </c:pt>
              </c:strCache>
            </c:strRef>
          </c:tx>
          <c:spPr>
            <a:ln w="22225" cap="rnd">
              <a:solidFill>
                <a:schemeClr val="accent1"/>
              </a:solidFill>
              <a:prstDash val="sysDash"/>
              <a:round/>
            </a:ln>
            <a:effectLst/>
          </c:spPr>
          <c:marker>
            <c:symbol val="none"/>
          </c:marker>
          <c:cat>
            <c:numRef>
              <c:f>'Slika 5.4. - Figure 5.4'!$A$5:$A$113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5.4. - Figure 5.4'!$H$5:$H$113</c:f>
              <c:numCache>
                <c:formatCode>0.0</c:formatCode>
                <c:ptCount val="109"/>
                <c:pt idx="0">
                  <c:v>0.9</c:v>
                </c:pt>
                <c:pt idx="1">
                  <c:v>0.8</c:v>
                </c:pt>
                <c:pt idx="2">
                  <c:v>0.7</c:v>
                </c:pt>
                <c:pt idx="3">
                  <c:v>1.3</c:v>
                </c:pt>
                <c:pt idx="4">
                  <c:v>0.9</c:v>
                </c:pt>
                <c:pt idx="5">
                  <c:v>1.2</c:v>
                </c:pt>
                <c:pt idx="6">
                  <c:v>1.2</c:v>
                </c:pt>
                <c:pt idx="7">
                  <c:v>1.2</c:v>
                </c:pt>
                <c:pt idx="8">
                  <c:v>1.2</c:v>
                </c:pt>
                <c:pt idx="9">
                  <c:v>0.9</c:v>
                </c:pt>
                <c:pt idx="10">
                  <c:v>0.9</c:v>
                </c:pt>
                <c:pt idx="11">
                  <c:v>0.9</c:v>
                </c:pt>
                <c:pt idx="12">
                  <c:v>1</c:v>
                </c:pt>
                <c:pt idx="13">
                  <c:v>1</c:v>
                </c:pt>
                <c:pt idx="14">
                  <c:v>1.1000000000000001</c:v>
                </c:pt>
                <c:pt idx="15">
                  <c:v>0.7</c:v>
                </c:pt>
                <c:pt idx="16">
                  <c:v>1.2</c:v>
                </c:pt>
                <c:pt idx="17">
                  <c:v>1</c:v>
                </c:pt>
                <c:pt idx="18">
                  <c:v>1.1000000000000001</c:v>
                </c:pt>
                <c:pt idx="19">
                  <c:v>1</c:v>
                </c:pt>
                <c:pt idx="20">
                  <c:v>0.9</c:v>
                </c:pt>
                <c:pt idx="21">
                  <c:v>1.2</c:v>
                </c:pt>
                <c:pt idx="22">
                  <c:v>0.9</c:v>
                </c:pt>
                <c:pt idx="23">
                  <c:v>0.9</c:v>
                </c:pt>
                <c:pt idx="24">
                  <c:v>1.1000000000000001</c:v>
                </c:pt>
                <c:pt idx="25">
                  <c:v>1</c:v>
                </c:pt>
                <c:pt idx="26">
                  <c:v>0.8</c:v>
                </c:pt>
                <c:pt idx="27">
                  <c:v>1.3</c:v>
                </c:pt>
                <c:pt idx="28">
                  <c:v>0.8</c:v>
                </c:pt>
                <c:pt idx="29">
                  <c:v>1.1000000000000001</c:v>
                </c:pt>
                <c:pt idx="30">
                  <c:v>0.9</c:v>
                </c:pt>
                <c:pt idx="31">
                  <c:v>0.9</c:v>
                </c:pt>
                <c:pt idx="32">
                  <c:v>1</c:v>
                </c:pt>
                <c:pt idx="33">
                  <c:v>1.1000000000000001</c:v>
                </c:pt>
                <c:pt idx="34">
                  <c:v>1.3</c:v>
                </c:pt>
                <c:pt idx="35">
                  <c:v>1.3</c:v>
                </c:pt>
                <c:pt idx="36">
                  <c:v>1.1000000000000001</c:v>
                </c:pt>
                <c:pt idx="37">
                  <c:v>1.2</c:v>
                </c:pt>
                <c:pt idx="38">
                  <c:v>1</c:v>
                </c:pt>
                <c:pt idx="39">
                  <c:v>0.9</c:v>
                </c:pt>
                <c:pt idx="40">
                  <c:v>0.9</c:v>
                </c:pt>
                <c:pt idx="41">
                  <c:v>0.8</c:v>
                </c:pt>
                <c:pt idx="42">
                  <c:v>1.2</c:v>
                </c:pt>
                <c:pt idx="43">
                  <c:v>0.4</c:v>
                </c:pt>
                <c:pt idx="44">
                  <c:v>0.2</c:v>
                </c:pt>
                <c:pt idx="45">
                  <c:v>0.2</c:v>
                </c:pt>
                <c:pt idx="46">
                  <c:v>0.2</c:v>
                </c:pt>
                <c:pt idx="47">
                  <c:v>0.2</c:v>
                </c:pt>
                <c:pt idx="48">
                  <c:v>1.4</c:v>
                </c:pt>
                <c:pt idx="49">
                  <c:v>1.1000000000000001</c:v>
                </c:pt>
                <c:pt idx="50">
                  <c:v>0.9</c:v>
                </c:pt>
                <c:pt idx="51">
                  <c:v>0.7</c:v>
                </c:pt>
                <c:pt idx="52">
                  <c:v>0.9</c:v>
                </c:pt>
                <c:pt idx="53">
                  <c:v>0.9</c:v>
                </c:pt>
                <c:pt idx="54">
                  <c:v>0.7</c:v>
                </c:pt>
                <c:pt idx="55">
                  <c:v>1.5</c:v>
                </c:pt>
                <c:pt idx="56">
                  <c:v>1.9</c:v>
                </c:pt>
                <c:pt idx="57">
                  <c:v>2</c:v>
                </c:pt>
                <c:pt idx="58">
                  <c:v>2.6</c:v>
                </c:pt>
                <c:pt idx="59">
                  <c:v>2.6</c:v>
                </c:pt>
                <c:pt idx="60">
                  <c:v>2.2999999999999998</c:v>
                </c:pt>
                <c:pt idx="61">
                  <c:v>2.7</c:v>
                </c:pt>
                <c:pt idx="62">
                  <c:v>3</c:v>
                </c:pt>
                <c:pt idx="63">
                  <c:v>3.5</c:v>
                </c:pt>
                <c:pt idx="64">
                  <c:v>3.8</c:v>
                </c:pt>
                <c:pt idx="65">
                  <c:v>3.7</c:v>
                </c:pt>
                <c:pt idx="66">
                  <c:v>4</c:v>
                </c:pt>
                <c:pt idx="67">
                  <c:v>4.3</c:v>
                </c:pt>
                <c:pt idx="68">
                  <c:v>4.7</c:v>
                </c:pt>
                <c:pt idx="69">
                  <c:v>5</c:v>
                </c:pt>
                <c:pt idx="70">
                  <c:v>5</c:v>
                </c:pt>
                <c:pt idx="71">
                  <c:v>5.2</c:v>
                </c:pt>
                <c:pt idx="72">
                  <c:v>5.3</c:v>
                </c:pt>
                <c:pt idx="73">
                  <c:v>5.6</c:v>
                </c:pt>
                <c:pt idx="74">
                  <c:v>5.7</c:v>
                </c:pt>
                <c:pt idx="75">
                  <c:v>5.6</c:v>
                </c:pt>
                <c:pt idx="76">
                  <c:v>5.3</c:v>
                </c:pt>
                <c:pt idx="77">
                  <c:v>5.5</c:v>
                </c:pt>
                <c:pt idx="78">
                  <c:v>5.5</c:v>
                </c:pt>
                <c:pt idx="79">
                  <c:v>5.3</c:v>
                </c:pt>
                <c:pt idx="80">
                  <c:v>4.5</c:v>
                </c:pt>
                <c:pt idx="81">
                  <c:v>4.2</c:v>
                </c:pt>
                <c:pt idx="82">
                  <c:v>3.6</c:v>
                </c:pt>
                <c:pt idx="83">
                  <c:v>3.4</c:v>
                </c:pt>
                <c:pt idx="84">
                  <c:v>3.3</c:v>
                </c:pt>
                <c:pt idx="85">
                  <c:v>3.1</c:v>
                </c:pt>
                <c:pt idx="86">
                  <c:v>2.9</c:v>
                </c:pt>
                <c:pt idx="87">
                  <c:v>2.7</c:v>
                </c:pt>
                <c:pt idx="88">
                  <c:v>2.9</c:v>
                </c:pt>
                <c:pt idx="89">
                  <c:v>2.9</c:v>
                </c:pt>
                <c:pt idx="90">
                  <c:v>2.8</c:v>
                </c:pt>
                <c:pt idx="91">
                  <c:v>2.8</c:v>
                </c:pt>
                <c:pt idx="92">
                  <c:v>2.7</c:v>
                </c:pt>
                <c:pt idx="93">
                  <c:v>2.7</c:v>
                </c:pt>
                <c:pt idx="94">
                  <c:v>2.7</c:v>
                </c:pt>
                <c:pt idx="95">
                  <c:v>2.7</c:v>
                </c:pt>
                <c:pt idx="96">
                  <c:v>2.7</c:v>
                </c:pt>
                <c:pt idx="97">
                  <c:v>2.6</c:v>
                </c:pt>
                <c:pt idx="98">
                  <c:v>2.4</c:v>
                </c:pt>
                <c:pt idx="99">
                  <c:v>2.7</c:v>
                </c:pt>
                <c:pt idx="100">
                  <c:v>2.2999999999999998</c:v>
                </c:pt>
                <c:pt idx="101">
                  <c:v>2.2999999999999998</c:v>
                </c:pt>
                <c:pt idx="102">
                  <c:v>2.2999999999999998</c:v>
                </c:pt>
                <c:pt idx="103">
                  <c:v>2.2999999999999998</c:v>
                </c:pt>
                <c:pt idx="104">
                  <c:v>2.4</c:v>
                </c:pt>
                <c:pt idx="105">
                  <c:v>2.4</c:v>
                </c:pt>
                <c:pt idx="106">
                  <c:v>2.4</c:v>
                </c:pt>
                <c:pt idx="107">
                  <c:v>2.2999999999999998</c:v>
                </c:pt>
                <c:pt idx="108">
                  <c:v>2.2000000000000002</c:v>
                </c:pt>
              </c:numCache>
            </c:numRef>
          </c:val>
          <c:smooth val="0"/>
          <c:extLst>
            <c:ext xmlns:c16="http://schemas.microsoft.com/office/drawing/2014/chart" uri="{C3380CC4-5D6E-409C-BE32-E72D297353CC}">
              <c16:uniqueId val="{00000003-A675-4E27-973A-03CCA6CADF41}"/>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r>
                  <a:rPr lang="hr-HR">
                    <a:solidFill>
                      <a:schemeClr val="tx1"/>
                    </a:solidFill>
                  </a:rPr>
                  <a:t>%</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valAx>
      <c:spPr>
        <a:noFill/>
        <a:ln>
          <a:solidFill>
            <a:schemeClr val="bg1">
              <a:lumMod val="50000"/>
            </a:schemeClr>
          </a:solidFill>
        </a:ln>
        <a:effectLst/>
      </c:spPr>
    </c:plotArea>
    <c:legend>
      <c:legendPos val="b"/>
      <c:layout>
        <c:manualLayout>
          <c:xMode val="edge"/>
          <c:yMode val="edge"/>
          <c:x val="7.7172500000000005E-2"/>
          <c:y val="0.80406127450980402"/>
          <c:w val="0.85954374453193361"/>
          <c:h val="0.1837248468941382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900">
          <a:latin typeface="Arial "/>
        </a:defRPr>
      </a:pPr>
      <a:endParaRPr lang="sr-Latn-R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6245941461898"/>
          <c:y val="7.7410323709536322E-2"/>
          <c:w val="0.80592152395789129"/>
          <c:h val="0.7056027996500438"/>
        </c:manualLayout>
      </c:layout>
      <c:lineChart>
        <c:grouping val="standard"/>
        <c:varyColors val="0"/>
        <c:ser>
          <c:idx val="5"/>
          <c:order val="0"/>
          <c:tx>
            <c:strRef>
              <c:f>'Slika 6.1. - Figure 6.1'!$E$3</c:f>
              <c:strCache>
                <c:ptCount val="1"/>
                <c:pt idx="0">
                  <c:v>T-bills (364 days, in EUR)</c:v>
                </c:pt>
              </c:strCache>
            </c:strRef>
          </c:tx>
          <c:spPr>
            <a:ln>
              <a:solidFill>
                <a:srgbClr val="FF0000"/>
              </a:solidFill>
            </a:ln>
          </c:spPr>
          <c:marker>
            <c:symbol val="none"/>
          </c:marker>
          <c:cat>
            <c:numRef>
              <c:f>'Slika 6.1. - Figure 6.1'!$A$19:$A$136</c:f>
              <c:numCache>
                <c:formatCode>General</c:formatCode>
                <c:ptCount val="118"/>
                <c:pt idx="6">
                  <c:v>2016</c:v>
                </c:pt>
                <c:pt idx="18">
                  <c:v>2017</c:v>
                </c:pt>
                <c:pt idx="30">
                  <c:v>2018</c:v>
                </c:pt>
                <c:pt idx="42">
                  <c:v>2019</c:v>
                </c:pt>
                <c:pt idx="54">
                  <c:v>2020</c:v>
                </c:pt>
                <c:pt idx="66">
                  <c:v>2021</c:v>
                </c:pt>
                <c:pt idx="78">
                  <c:v>2022</c:v>
                </c:pt>
                <c:pt idx="90">
                  <c:v>2023</c:v>
                </c:pt>
                <c:pt idx="102">
                  <c:v>2024</c:v>
                </c:pt>
                <c:pt idx="114">
                  <c:v>2025</c:v>
                </c:pt>
              </c:numCache>
            </c:numRef>
          </c:cat>
          <c:val>
            <c:numRef>
              <c:f>'Slika 6.1. - Figure 6.1'!$E$19:$E$136</c:f>
              <c:numCache>
                <c:formatCode>0.00</c:formatCode>
                <c:ptCount val="118"/>
                <c:pt idx="0">
                  <c:v>1.4273131672597865</c:v>
                </c:pt>
                <c:pt idx="1">
                  <c:v>1.1695576619273302</c:v>
                </c:pt>
                <c:pt idx="2">
                  <c:v>0.99</c:v>
                </c:pt>
                <c:pt idx="3">
                  <c:v>0.97</c:v>
                </c:pt>
                <c:pt idx="4">
                  <c:v>0.95728770595690749</c:v>
                </c:pt>
                <c:pt idx="5">
                  <c:v>0.94</c:v>
                </c:pt>
                <c:pt idx="6">
                  <c:v>0.91978484264611438</c:v>
                </c:pt>
                <c:pt idx="7">
                  <c:v>0.89956968529222869</c:v>
                </c:pt>
                <c:pt idx="8">
                  <c:v>0.84978484264611431</c:v>
                </c:pt>
                <c:pt idx="9">
                  <c:v>0.8</c:v>
                </c:pt>
                <c:pt idx="10">
                  <c:v>0.7</c:v>
                </c:pt>
                <c:pt idx="11">
                  <c:v>0.65</c:v>
                </c:pt>
                <c:pt idx="12">
                  <c:v>0.62492894843686564</c:v>
                </c:pt>
                <c:pt idx="13">
                  <c:v>0.5</c:v>
                </c:pt>
                <c:pt idx="14">
                  <c:v>0.45</c:v>
                </c:pt>
                <c:pt idx="15">
                  <c:v>0.45</c:v>
                </c:pt>
                <c:pt idx="16">
                  <c:v>0.45</c:v>
                </c:pt>
                <c:pt idx="17">
                  <c:v>0.45</c:v>
                </c:pt>
                <c:pt idx="18">
                  <c:v>0.4437265917602996</c:v>
                </c:pt>
                <c:pt idx="19">
                  <c:v>0.43745318352059925</c:v>
                </c:pt>
                <c:pt idx="20">
                  <c:v>0.36872659176029965</c:v>
                </c:pt>
                <c:pt idx="21">
                  <c:v>0.3</c:v>
                </c:pt>
                <c:pt idx="22">
                  <c:v>0.25</c:v>
                </c:pt>
                <c:pt idx="23">
                  <c:v>0.2</c:v>
                </c:pt>
                <c:pt idx="24">
                  <c:v>0.11444933920704846</c:v>
                </c:pt>
                <c:pt idx="25">
                  <c:v>0.09</c:v>
                </c:pt>
                <c:pt idx="26">
                  <c:v>0.09</c:v>
                </c:pt>
                <c:pt idx="27">
                  <c:v>0.09</c:v>
                </c:pt>
                <c:pt idx="28">
                  <c:v>0.09</c:v>
                </c:pt>
                <c:pt idx="29">
                  <c:v>0.09</c:v>
                </c:pt>
                <c:pt idx="30">
                  <c:v>0.09</c:v>
                </c:pt>
                <c:pt idx="31">
                  <c:v>0.09</c:v>
                </c:pt>
                <c:pt idx="32">
                  <c:v>0.09</c:v>
                </c:pt>
                <c:pt idx="33">
                  <c:v>0.09</c:v>
                </c:pt>
                <c:pt idx="34">
                  <c:v>0.09</c:v>
                </c:pt>
                <c:pt idx="35">
                  <c:v>0.09</c:v>
                </c:pt>
                <c:pt idx="36">
                  <c:v>0.09</c:v>
                </c:pt>
                <c:pt idx="37">
                  <c:v>0.09</c:v>
                </c:pt>
                <c:pt idx="38">
                  <c:v>0.09</c:v>
                </c:pt>
                <c:pt idx="39">
                  <c:v>0.08</c:v>
                </c:pt>
                <c:pt idx="40">
                  <c:v>0.08</c:v>
                </c:pt>
                <c:pt idx="41">
                  <c:v>0.08</c:v>
                </c:pt>
                <c:pt idx="42">
                  <c:v>7.9675740592473981E-2</c:v>
                </c:pt>
                <c:pt idx="43">
                  <c:v>7.9351481184947961E-2</c:v>
                </c:pt>
                <c:pt idx="44">
                  <c:v>6.9675740592473973E-2</c:v>
                </c:pt>
                <c:pt idx="45">
                  <c:v>0.06</c:v>
                </c:pt>
                <c:pt idx="46">
                  <c:v>0.06</c:v>
                </c:pt>
                <c:pt idx="47">
                  <c:v>0.06</c:v>
                </c:pt>
                <c:pt idx="48">
                  <c:v>0.06</c:v>
                </c:pt>
                <c:pt idx="49">
                  <c:v>0.06</c:v>
                </c:pt>
                <c:pt idx="50">
                  <c:v>0.06</c:v>
                </c:pt>
                <c:pt idx="51">
                  <c:v>0.06</c:v>
                </c:pt>
                <c:pt idx="52">
                  <c:v>0.06</c:v>
                </c:pt>
                <c:pt idx="53">
                  <c:v>0.06</c:v>
                </c:pt>
                <c:pt idx="54">
                  <c:v>0.06</c:v>
                </c:pt>
                <c:pt idx="55">
                  <c:v>0.06</c:v>
                </c:pt>
                <c:pt idx="56">
                  <c:v>0.06</c:v>
                </c:pt>
                <c:pt idx="57">
                  <c:v>0.06</c:v>
                </c:pt>
                <c:pt idx="58">
                  <c:v>0.06</c:v>
                </c:pt>
                <c:pt idx="59">
                  <c:v>0.06</c:v>
                </c:pt>
                <c:pt idx="60">
                  <c:v>0.05</c:v>
                </c:pt>
                <c:pt idx="61">
                  <c:v>0.03</c:v>
                </c:pt>
                <c:pt idx="62">
                  <c:v>0.02</c:v>
                </c:pt>
                <c:pt idx="63">
                  <c:v>0.02</c:v>
                </c:pt>
                <c:pt idx="64">
                  <c:v>0.02</c:v>
                </c:pt>
                <c:pt idx="65">
                  <c:v>0.02</c:v>
                </c:pt>
                <c:pt idx="66">
                  <c:v>1.4999999999999999E-2</c:v>
                </c:pt>
                <c:pt idx="67">
                  <c:v>0.01</c:v>
                </c:pt>
                <c:pt idx="68">
                  <c:v>5.0000000000000001E-3</c:v>
                </c:pt>
                <c:pt idx="69">
                  <c:v>0</c:v>
                </c:pt>
                <c:pt idx="70">
                  <c:v>0</c:v>
                </c:pt>
                <c:pt idx="71">
                  <c:v>5.0000000000000001E-3</c:v>
                </c:pt>
                <c:pt idx="72">
                  <c:v>0.01</c:v>
                </c:pt>
                <c:pt idx="73">
                  <c:v>0.01</c:v>
                </c:pt>
                <c:pt idx="74">
                  <c:v>0.05</c:v>
                </c:pt>
                <c:pt idx="75">
                  <c:v>0.1</c:v>
                </c:pt>
                <c:pt idx="76">
                  <c:v>0.2</c:v>
                </c:pt>
                <c:pt idx="77">
                  <c:v>0.2</c:v>
                </c:pt>
                <c:pt idx="78">
                  <c:v>0.2</c:v>
                </c:pt>
                <c:pt idx="79">
                  <c:v>0.2</c:v>
                </c:pt>
                <c:pt idx="80">
                  <c:v>0.2</c:v>
                </c:pt>
                <c:pt idx="81">
                  <c:v>0.2</c:v>
                </c:pt>
                <c:pt idx="82">
                  <c:v>0.2</c:v>
                </c:pt>
                <c:pt idx="83">
                  <c:v>0.2</c:v>
                </c:pt>
                <c:pt idx="84">
                  <c:v>2.5</c:v>
                </c:pt>
                <c:pt idx="85">
                  <c:v>2.5180129599737993</c:v>
                </c:pt>
                <c:pt idx="86">
                  <c:v>2.9090064799868998</c:v>
                </c:pt>
                <c:pt idx="87">
                  <c:v>3.3</c:v>
                </c:pt>
                <c:pt idx="88">
                  <c:v>3.5</c:v>
                </c:pt>
                <c:pt idx="89">
                  <c:v>3.5398358098197633</c:v>
                </c:pt>
                <c:pt idx="90">
                  <c:v>3.5796716196395266</c:v>
                </c:pt>
                <c:pt idx="91">
                  <c:v>3.6195074294592899</c:v>
                </c:pt>
                <c:pt idx="92">
                  <c:v>3.6593432392790533</c:v>
                </c:pt>
                <c:pt idx="93">
                  <c:v>3.6991790490988166</c:v>
                </c:pt>
                <c:pt idx="94">
                  <c:v>3.7390148589185808</c:v>
                </c:pt>
                <c:pt idx="95">
                  <c:v>3.7280615267177106</c:v>
                </c:pt>
                <c:pt idx="96">
                  <c:v>3.7061548623159704</c:v>
                </c:pt>
                <c:pt idx="97">
                  <c:v>3.6404348691107491</c:v>
                </c:pt>
                <c:pt idx="98">
                  <c:v>3.6316526137884781</c:v>
                </c:pt>
                <c:pt idx="99">
                  <c:v>3.6228703584662072</c:v>
                </c:pt>
                <c:pt idx="100">
                  <c:v>3.6140881031439362</c:v>
                </c:pt>
                <c:pt idx="101">
                  <c:v>3.6053058478216649</c:v>
                </c:pt>
                <c:pt idx="102">
                  <c:v>3.494735378257332</c:v>
                </c:pt>
                <c:pt idx="103">
                  <c:v>3.3841649086929992</c:v>
                </c:pt>
                <c:pt idx="104">
                  <c:v>3.2735944391286664</c:v>
                </c:pt>
                <c:pt idx="105">
                  <c:v>3.1630239695643336</c:v>
                </c:pt>
                <c:pt idx="106">
                  <c:v>3.0524535000000004</c:v>
                </c:pt>
                <c:pt idx="107">
                  <c:v>2.877518331005207</c:v>
                </c:pt>
                <c:pt idx="108">
                  <c:v>2.7025831620104137</c:v>
                </c:pt>
                <c:pt idx="109">
                  <c:v>2.5276479930156199</c:v>
                </c:pt>
                <c:pt idx="110">
                  <c:v>2.4956724567746402</c:v>
                </c:pt>
                <c:pt idx="111">
                  <c:v>2.4636969205336605</c:v>
                </c:pt>
                <c:pt idx="112">
                  <c:v>2.4317213842926808</c:v>
                </c:pt>
                <c:pt idx="113">
                  <c:v>2.399745848051702</c:v>
                </c:pt>
                <c:pt idx="114">
                  <c:v>2.4</c:v>
                </c:pt>
                <c:pt idx="115">
                  <c:v>2.4</c:v>
                </c:pt>
                <c:pt idx="116">
                  <c:v>2.4</c:v>
                </c:pt>
                <c:pt idx="117">
                  <c:v>2.4040844806997854</c:v>
                </c:pt>
              </c:numCache>
            </c:numRef>
          </c:val>
          <c:smooth val="0"/>
          <c:extLst>
            <c:ext xmlns:c16="http://schemas.microsoft.com/office/drawing/2014/chart" uri="{C3380CC4-5D6E-409C-BE32-E72D297353CC}">
              <c16:uniqueId val="{00000000-A5DA-4C33-942F-C0F3BA7A83D9}"/>
            </c:ext>
          </c:extLst>
        </c:ser>
        <c:dLbls>
          <c:showLegendKey val="0"/>
          <c:showVal val="0"/>
          <c:showCatName val="0"/>
          <c:showSerName val="0"/>
          <c:showPercent val="0"/>
          <c:showBubbleSize val="0"/>
        </c:dLbls>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100"/>
        <c:tickLblSkip val="6"/>
        <c:tickMarkSkip val="12"/>
        <c:noMultiLvlLbl val="0"/>
      </c:catAx>
      <c:valAx>
        <c:axId val="1393205711"/>
        <c:scaling>
          <c:orientation val="minMax"/>
        </c:scaling>
        <c:delete val="0"/>
        <c:axPos val="l"/>
        <c:majorGridlines>
          <c:spPr>
            <a:ln w="6350" cap="flat" cmpd="sng" algn="ctr">
              <a:solidFill>
                <a:schemeClr val="bg1">
                  <a:lumMod val="75000"/>
                </a:schemeClr>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layout>
            <c:manualLayout>
              <c:xMode val="edge"/>
              <c:yMode val="edge"/>
              <c:x val="1.0538783553301626E-2"/>
              <c:y val="0.361096955885783"/>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valAx>
      <c:spPr>
        <a:ln w="6350">
          <a:solidFill>
            <a:schemeClr val="bg1">
              <a:lumMod val="75000"/>
            </a:schemeClr>
          </a:solidFill>
        </a:ln>
      </c:spPr>
    </c:plotArea>
    <c:legend>
      <c:legendPos val="b"/>
      <c:layout>
        <c:manualLayout>
          <c:xMode val="edge"/>
          <c:yMode val="edge"/>
          <c:x val="0"/>
          <c:y val="0.87979158853317985"/>
          <c:w val="1"/>
          <c:h val="0.1202084114668201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289728833569"/>
          <c:y val="2.8115798656555148E-2"/>
          <c:w val="0.84024477447744772"/>
          <c:h val="0.57474379054116875"/>
        </c:manualLayout>
      </c:layout>
      <c:barChart>
        <c:barDir val="col"/>
        <c:grouping val="stacked"/>
        <c:varyColors val="0"/>
        <c:ser>
          <c:idx val="0"/>
          <c:order val="0"/>
          <c:tx>
            <c:strRef>
              <c:f>'Slika 6.3. - Figure 6.3'!$E$3</c:f>
              <c:strCache>
                <c:ptCount val="1"/>
                <c:pt idx="0">
                  <c:v>Contribution of interest rate on working capital loans</c:v>
                </c:pt>
              </c:strCache>
            </c:strRef>
          </c:tx>
          <c:spPr>
            <a:solidFill>
              <a:schemeClr val="bg1">
                <a:lumMod val="75000"/>
              </a:schemeClr>
            </a:solidFill>
            <a:ln>
              <a:noFill/>
            </a:ln>
            <a:effectLst/>
          </c:spPr>
          <c:invertIfNegative val="0"/>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6.3'!$E$17:$E$136</c:f>
              <c:numCache>
                <c:formatCode>#,##0</c:formatCode>
                <c:ptCount val="120"/>
                <c:pt idx="0">
                  <c:v>-62.899275093784873</c:v>
                </c:pt>
                <c:pt idx="1">
                  <c:v>-9.6479534202689017</c:v>
                </c:pt>
                <c:pt idx="2">
                  <c:v>-101.40632613686583</c:v>
                </c:pt>
                <c:pt idx="3">
                  <c:v>-78.403617265726922</c:v>
                </c:pt>
                <c:pt idx="4">
                  <c:v>-62.324786480440835</c:v>
                </c:pt>
                <c:pt idx="5">
                  <c:v>-36.906560261274691</c:v>
                </c:pt>
                <c:pt idx="6">
                  <c:v>-16.846718059237055</c:v>
                </c:pt>
                <c:pt idx="7">
                  <c:v>-81.267304239467521</c:v>
                </c:pt>
                <c:pt idx="8">
                  <c:v>-106.97945334594924</c:v>
                </c:pt>
                <c:pt idx="9">
                  <c:v>-42.412851046510447</c:v>
                </c:pt>
                <c:pt idx="10">
                  <c:v>-43.387622411140796</c:v>
                </c:pt>
                <c:pt idx="11">
                  <c:v>-62.389165002620778</c:v>
                </c:pt>
                <c:pt idx="12">
                  <c:v>-16.030307463548588</c:v>
                </c:pt>
                <c:pt idx="13">
                  <c:v>-1.7147682191436253</c:v>
                </c:pt>
                <c:pt idx="14">
                  <c:v>-22.626092210655528</c:v>
                </c:pt>
                <c:pt idx="15">
                  <c:v>7.1581934338410829</c:v>
                </c:pt>
                <c:pt idx="16">
                  <c:v>-29.128042395845302</c:v>
                </c:pt>
                <c:pt idx="17">
                  <c:v>-55.789399813940975</c:v>
                </c:pt>
                <c:pt idx="18">
                  <c:v>-51.966910603235178</c:v>
                </c:pt>
                <c:pt idx="19">
                  <c:v>-30.410140963693998</c:v>
                </c:pt>
                <c:pt idx="20">
                  <c:v>-12.38724856011639</c:v>
                </c:pt>
                <c:pt idx="21">
                  <c:v>-49.098788088919463</c:v>
                </c:pt>
                <c:pt idx="22">
                  <c:v>-77.808662753670475</c:v>
                </c:pt>
                <c:pt idx="23">
                  <c:v>-47.245555813549423</c:v>
                </c:pt>
                <c:pt idx="24">
                  <c:v>-67.471179371345286</c:v>
                </c:pt>
                <c:pt idx="25">
                  <c:v>-92.687833584405539</c:v>
                </c:pt>
                <c:pt idx="26">
                  <c:v>-45.160419449520219</c:v>
                </c:pt>
                <c:pt idx="27">
                  <c:v>-97.524009086315274</c:v>
                </c:pt>
                <c:pt idx="28">
                  <c:v>-60.556903660703327</c:v>
                </c:pt>
                <c:pt idx="29">
                  <c:v>-39.93980065138134</c:v>
                </c:pt>
                <c:pt idx="30">
                  <c:v>-68.098564541112125</c:v>
                </c:pt>
                <c:pt idx="31">
                  <c:v>-60.190110619450003</c:v>
                </c:pt>
                <c:pt idx="32">
                  <c:v>-88.268048899598043</c:v>
                </c:pt>
                <c:pt idx="33">
                  <c:v>-50.062607997615295</c:v>
                </c:pt>
                <c:pt idx="34">
                  <c:v>-22.756228888798844</c:v>
                </c:pt>
                <c:pt idx="35">
                  <c:v>-51.102108981680011</c:v>
                </c:pt>
                <c:pt idx="36">
                  <c:v>-43.521701488686801</c:v>
                </c:pt>
                <c:pt idx="37">
                  <c:v>4.8647759020485788</c:v>
                </c:pt>
                <c:pt idx="38">
                  <c:v>-34.881946275099828</c:v>
                </c:pt>
                <c:pt idx="39">
                  <c:v>1.3871616662727604</c:v>
                </c:pt>
                <c:pt idx="40">
                  <c:v>-38.908831416360513</c:v>
                </c:pt>
                <c:pt idx="41">
                  <c:v>-37.219589310028766</c:v>
                </c:pt>
                <c:pt idx="42">
                  <c:v>-32.956355995086469</c:v>
                </c:pt>
                <c:pt idx="43">
                  <c:v>-57.337054598564194</c:v>
                </c:pt>
                <c:pt idx="44">
                  <c:v>-2.5073957640434301</c:v>
                </c:pt>
                <c:pt idx="45">
                  <c:v>-41.344780312019751</c:v>
                </c:pt>
                <c:pt idx="46">
                  <c:v>-19.913032158974755</c:v>
                </c:pt>
                <c:pt idx="47">
                  <c:v>-20.012538663530762</c:v>
                </c:pt>
                <c:pt idx="48">
                  <c:v>-26.727518483481784</c:v>
                </c:pt>
                <c:pt idx="49">
                  <c:v>-37.41161210876696</c:v>
                </c:pt>
                <c:pt idx="50">
                  <c:v>-67.240096785591291</c:v>
                </c:pt>
                <c:pt idx="51">
                  <c:v>-35.728907163177766</c:v>
                </c:pt>
                <c:pt idx="52">
                  <c:v>-28.072793979290481</c:v>
                </c:pt>
                <c:pt idx="53">
                  <c:v>-31.665133584743973</c:v>
                </c:pt>
                <c:pt idx="54">
                  <c:v>11.377283395695112</c:v>
                </c:pt>
                <c:pt idx="55">
                  <c:v>20.405038771036324</c:v>
                </c:pt>
                <c:pt idx="56">
                  <c:v>-39.967156068780682</c:v>
                </c:pt>
                <c:pt idx="57">
                  <c:v>-8.0969394038544635</c:v>
                </c:pt>
                <c:pt idx="58">
                  <c:v>-22.704244471226389</c:v>
                </c:pt>
                <c:pt idx="59">
                  <c:v>-15.68642220788259</c:v>
                </c:pt>
                <c:pt idx="60">
                  <c:v>-23.581673634362858</c:v>
                </c:pt>
                <c:pt idx="61">
                  <c:v>-6.7523943860321189</c:v>
                </c:pt>
                <c:pt idx="62">
                  <c:v>15.391938395405095</c:v>
                </c:pt>
                <c:pt idx="63">
                  <c:v>13.546511692786183</c:v>
                </c:pt>
                <c:pt idx="64">
                  <c:v>-5.643632479495146</c:v>
                </c:pt>
                <c:pt idx="65">
                  <c:v>-0.76882351533657722</c:v>
                </c:pt>
                <c:pt idx="66">
                  <c:v>3.2727431756812324</c:v>
                </c:pt>
                <c:pt idx="67">
                  <c:v>-18.463330455768137</c:v>
                </c:pt>
                <c:pt idx="68">
                  <c:v>18.604199474676154</c:v>
                </c:pt>
                <c:pt idx="69">
                  <c:v>-4.8157911307285204</c:v>
                </c:pt>
                <c:pt idx="70">
                  <c:v>-7.1919098067198881</c:v>
                </c:pt>
                <c:pt idx="71">
                  <c:v>-51.142095981687106</c:v>
                </c:pt>
                <c:pt idx="72">
                  <c:v>9.8728020948346007</c:v>
                </c:pt>
                <c:pt idx="73">
                  <c:v>-10.12373337991861</c:v>
                </c:pt>
                <c:pt idx="74">
                  <c:v>-8.451719160840371</c:v>
                </c:pt>
                <c:pt idx="75">
                  <c:v>-14.259807959636314</c:v>
                </c:pt>
                <c:pt idx="76">
                  <c:v>-11.355575414113993</c:v>
                </c:pt>
                <c:pt idx="77">
                  <c:v>-12.174493987597939</c:v>
                </c:pt>
                <c:pt idx="78">
                  <c:v>-11.590127494573707</c:v>
                </c:pt>
                <c:pt idx="79">
                  <c:v>-3.7917676229569066</c:v>
                </c:pt>
                <c:pt idx="80">
                  <c:v>-11.524136448572355</c:v>
                </c:pt>
                <c:pt idx="81">
                  <c:v>45.128386207715394</c:v>
                </c:pt>
                <c:pt idx="82">
                  <c:v>35.241052548076254</c:v>
                </c:pt>
                <c:pt idx="83">
                  <c:v>93.537103577009987</c:v>
                </c:pt>
                <c:pt idx="84">
                  <c:v>81.656421491031836</c:v>
                </c:pt>
                <c:pt idx="85">
                  <c:v>83.018066487492717</c:v>
                </c:pt>
                <c:pt idx="86">
                  <c:v>97.47238522603692</c:v>
                </c:pt>
                <c:pt idx="87">
                  <c:v>109.78642917676102</c:v>
                </c:pt>
                <c:pt idx="88">
                  <c:v>140.78696972986026</c:v>
                </c:pt>
                <c:pt idx="89">
                  <c:v>140.13401737103425</c:v>
                </c:pt>
                <c:pt idx="90">
                  <c:v>138.12709658472767</c:v>
                </c:pt>
                <c:pt idx="91">
                  <c:v>158.8847340623567</c:v>
                </c:pt>
                <c:pt idx="92">
                  <c:v>165.30430550093186</c:v>
                </c:pt>
                <c:pt idx="93">
                  <c:v>133.71851047673985</c:v>
                </c:pt>
                <c:pt idx="94">
                  <c:v>149.03427543752753</c:v>
                </c:pt>
                <c:pt idx="95">
                  <c:v>120.17909924699318</c:v>
                </c:pt>
                <c:pt idx="96">
                  <c:v>100.57453646277945</c:v>
                </c:pt>
                <c:pt idx="97">
                  <c:v>102.35252871672917</c:v>
                </c:pt>
                <c:pt idx="98">
                  <c:v>80.180460940152784</c:v>
                </c:pt>
                <c:pt idx="99">
                  <c:v>60.025209850952521</c:v>
                </c:pt>
                <c:pt idx="100">
                  <c:v>49.275499166750436</c:v>
                </c:pt>
                <c:pt idx="101">
                  <c:v>29.633340058440783</c:v>
                </c:pt>
                <c:pt idx="102">
                  <c:v>10.033626541732724</c:v>
                </c:pt>
                <c:pt idx="103">
                  <c:v>18.978471021286932</c:v>
                </c:pt>
                <c:pt idx="104">
                  <c:v>-32.053620555130856</c:v>
                </c:pt>
                <c:pt idx="105">
                  <c:v>-61.096291608663734</c:v>
                </c:pt>
                <c:pt idx="106">
                  <c:v>-49.019638208464173</c:v>
                </c:pt>
                <c:pt idx="107">
                  <c:v>-76.177569663540339</c:v>
                </c:pt>
                <c:pt idx="108">
                  <c:v>-74.42511107850018</c:v>
                </c:pt>
                <c:pt idx="109">
                  <c:v>-76.798800909448332</c:v>
                </c:pt>
                <c:pt idx="110">
                  <c:v>-93.720283430609413</c:v>
                </c:pt>
                <c:pt idx="111">
                  <c:v>-88.02189483548463</c:v>
                </c:pt>
                <c:pt idx="112">
                  <c:v>-88.312091843377033</c:v>
                </c:pt>
                <c:pt idx="113">
                  <c:v>-78.557793851675726</c:v>
                </c:pt>
                <c:pt idx="114">
                  <c:v>-80.126193723117851</c:v>
                </c:pt>
                <c:pt idx="115">
                  <c:v>-86.999558369606916</c:v>
                </c:pt>
                <c:pt idx="116">
                  <c:v>-62.475452632279193</c:v>
                </c:pt>
                <c:pt idx="117">
                  <c:v>-46.638919047993141</c:v>
                </c:pt>
                <c:pt idx="118">
                  <c:v>-53.102740503090949</c:v>
                </c:pt>
                <c:pt idx="119">
                  <c:v>-35.582599140549554</c:v>
                </c:pt>
              </c:numCache>
            </c:numRef>
          </c:val>
          <c:extLst>
            <c:ext xmlns:c16="http://schemas.microsoft.com/office/drawing/2014/chart" uri="{C3380CC4-5D6E-409C-BE32-E72D297353CC}">
              <c16:uniqueId val="{00000000-6490-4D8D-8049-8778AFE4578B}"/>
            </c:ext>
          </c:extLst>
        </c:ser>
        <c:ser>
          <c:idx val="1"/>
          <c:order val="1"/>
          <c:tx>
            <c:strRef>
              <c:f>'Slika 6.3. - Figure 6.3'!$F$3</c:f>
              <c:strCache>
                <c:ptCount val="1"/>
                <c:pt idx="0">
                  <c:v>Contribution of interest rate on investment and syndicated loans</c:v>
                </c:pt>
              </c:strCache>
            </c:strRef>
          </c:tx>
          <c:spPr>
            <a:solidFill>
              <a:srgbClr val="0000FF"/>
            </a:solidFill>
            <a:ln>
              <a:noFill/>
            </a:ln>
            <a:effectLst/>
          </c:spPr>
          <c:invertIfNegative val="0"/>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6.3'!$F$17:$F$136</c:f>
              <c:numCache>
                <c:formatCode>#,##0</c:formatCode>
                <c:ptCount val="120"/>
                <c:pt idx="0">
                  <c:v>26.89501205963851</c:v>
                </c:pt>
                <c:pt idx="1">
                  <c:v>-17.950627112701483</c:v>
                </c:pt>
                <c:pt idx="2">
                  <c:v>-24.502096156170985</c:v>
                </c:pt>
                <c:pt idx="3">
                  <c:v>-0.26373957395167125</c:v>
                </c:pt>
                <c:pt idx="4">
                  <c:v>-37.055349186786458</c:v>
                </c:pt>
                <c:pt idx="5">
                  <c:v>-9.6238977547588682</c:v>
                </c:pt>
                <c:pt idx="6">
                  <c:v>-3.1222294945405005</c:v>
                </c:pt>
                <c:pt idx="7">
                  <c:v>-25.728783674959004</c:v>
                </c:pt>
                <c:pt idx="8">
                  <c:v>-11.305982435347238</c:v>
                </c:pt>
                <c:pt idx="9">
                  <c:v>-27.095689317088471</c:v>
                </c:pt>
                <c:pt idx="10">
                  <c:v>-13.784145224912097</c:v>
                </c:pt>
                <c:pt idx="11">
                  <c:v>-37.483206841541119</c:v>
                </c:pt>
                <c:pt idx="12">
                  <c:v>-39.696175476842313</c:v>
                </c:pt>
                <c:pt idx="13">
                  <c:v>-27.791596656903202</c:v>
                </c:pt>
                <c:pt idx="14">
                  <c:v>-34.884934333963812</c:v>
                </c:pt>
                <c:pt idx="15">
                  <c:v>-10.308477026275114</c:v>
                </c:pt>
                <c:pt idx="16">
                  <c:v>4.1883665861278665</c:v>
                </c:pt>
                <c:pt idx="17">
                  <c:v>0.79391779763101322</c:v>
                </c:pt>
                <c:pt idx="18">
                  <c:v>-14.914783348664102</c:v>
                </c:pt>
                <c:pt idx="19">
                  <c:v>-2.7864562808873305</c:v>
                </c:pt>
                <c:pt idx="20">
                  <c:v>-2.6067185467397667</c:v>
                </c:pt>
                <c:pt idx="21">
                  <c:v>1.7225963842595569</c:v>
                </c:pt>
                <c:pt idx="22">
                  <c:v>-6.0973983305411092</c:v>
                </c:pt>
                <c:pt idx="23">
                  <c:v>-1.6452176137974135</c:v>
                </c:pt>
                <c:pt idx="24">
                  <c:v>-3.2602596906089802</c:v>
                </c:pt>
                <c:pt idx="25">
                  <c:v>10.03236995127557</c:v>
                </c:pt>
                <c:pt idx="26">
                  <c:v>17.522502405758644</c:v>
                </c:pt>
                <c:pt idx="27">
                  <c:v>-39.068946871739669</c:v>
                </c:pt>
                <c:pt idx="28">
                  <c:v>-13.392475866450898</c:v>
                </c:pt>
                <c:pt idx="29">
                  <c:v>-21.405168885500661</c:v>
                </c:pt>
                <c:pt idx="30">
                  <c:v>-14.942783768801018</c:v>
                </c:pt>
                <c:pt idx="31">
                  <c:v>-25.071830732036446</c:v>
                </c:pt>
                <c:pt idx="32">
                  <c:v>-47.757303597412275</c:v>
                </c:pt>
                <c:pt idx="33">
                  <c:v>-14.522954082523107</c:v>
                </c:pt>
                <c:pt idx="34">
                  <c:v>-26.752818151941504</c:v>
                </c:pt>
                <c:pt idx="35">
                  <c:v>-19.238744039018776</c:v>
                </c:pt>
                <c:pt idx="36">
                  <c:v>-21.070591287823277</c:v>
                </c:pt>
                <c:pt idx="37">
                  <c:v>-27.429370685673987</c:v>
                </c:pt>
                <c:pt idx="38">
                  <c:v>-29.182808439564496</c:v>
                </c:pt>
                <c:pt idx="39">
                  <c:v>-20.484420443088414</c:v>
                </c:pt>
                <c:pt idx="40">
                  <c:v>-22.87865581802463</c:v>
                </c:pt>
                <c:pt idx="41">
                  <c:v>-9.6539072432756932</c:v>
                </c:pt>
                <c:pt idx="42">
                  <c:v>-12.715874607711459</c:v>
                </c:pt>
                <c:pt idx="43">
                  <c:v>-6.2814608942342618</c:v>
                </c:pt>
                <c:pt idx="44">
                  <c:v>19.025377084461677</c:v>
                </c:pt>
                <c:pt idx="45">
                  <c:v>-14.720839057434986</c:v>
                </c:pt>
                <c:pt idx="46">
                  <c:v>-18.218499115867246</c:v>
                </c:pt>
                <c:pt idx="47">
                  <c:v>-1.9898582959643658</c:v>
                </c:pt>
                <c:pt idx="48">
                  <c:v>-15.418599615144085</c:v>
                </c:pt>
                <c:pt idx="49">
                  <c:v>-18.441526815922376</c:v>
                </c:pt>
                <c:pt idx="50">
                  <c:v>3.5875243879319596</c:v>
                </c:pt>
                <c:pt idx="51">
                  <c:v>-7.4831533881019929</c:v>
                </c:pt>
                <c:pt idx="52">
                  <c:v>-3.8535123487378349</c:v>
                </c:pt>
                <c:pt idx="53">
                  <c:v>-15.118415356601727</c:v>
                </c:pt>
                <c:pt idx="54">
                  <c:v>0.8483783495242303</c:v>
                </c:pt>
                <c:pt idx="55">
                  <c:v>-0.20976316727593464</c:v>
                </c:pt>
                <c:pt idx="56">
                  <c:v>-8.6756117305533387</c:v>
                </c:pt>
                <c:pt idx="57">
                  <c:v>2.1806365936689702</c:v>
                </c:pt>
                <c:pt idx="58">
                  <c:v>-25.849359278263243</c:v>
                </c:pt>
                <c:pt idx="59">
                  <c:v>-4.7327711916411062</c:v>
                </c:pt>
                <c:pt idx="60">
                  <c:v>12.218437825169303</c:v>
                </c:pt>
                <c:pt idx="61">
                  <c:v>-9.2832469975987273</c:v>
                </c:pt>
                <c:pt idx="62">
                  <c:v>-6.765025961395148</c:v>
                </c:pt>
                <c:pt idx="63">
                  <c:v>-9.9757928862386418</c:v>
                </c:pt>
                <c:pt idx="64">
                  <c:v>-3.5037714610368234</c:v>
                </c:pt>
                <c:pt idx="65">
                  <c:v>1.4111249095974445</c:v>
                </c:pt>
                <c:pt idx="66">
                  <c:v>-17.359083402116877</c:v>
                </c:pt>
                <c:pt idx="67">
                  <c:v>-16.896659053655192</c:v>
                </c:pt>
                <c:pt idx="68">
                  <c:v>-6.3662410479856586</c:v>
                </c:pt>
                <c:pt idx="69">
                  <c:v>-37.31770831130288</c:v>
                </c:pt>
                <c:pt idx="70">
                  <c:v>18.708641365270104</c:v>
                </c:pt>
                <c:pt idx="71">
                  <c:v>-16.541168081146267</c:v>
                </c:pt>
                <c:pt idx="72">
                  <c:v>-18.698942347719992</c:v>
                </c:pt>
                <c:pt idx="73">
                  <c:v>13.216320908318391</c:v>
                </c:pt>
                <c:pt idx="74">
                  <c:v>-0.82887855992870141</c:v>
                </c:pt>
                <c:pt idx="75">
                  <c:v>1.6508909451437876</c:v>
                </c:pt>
                <c:pt idx="76">
                  <c:v>-25.292698875419358</c:v>
                </c:pt>
                <c:pt idx="77">
                  <c:v>-21.784213835164529</c:v>
                </c:pt>
                <c:pt idx="78">
                  <c:v>3.8532855908169985</c:v>
                </c:pt>
                <c:pt idx="79">
                  <c:v>8.8654479947354279</c:v>
                </c:pt>
                <c:pt idx="80">
                  <c:v>33.210188838166175</c:v>
                </c:pt>
                <c:pt idx="81">
                  <c:v>67.742020497833494</c:v>
                </c:pt>
                <c:pt idx="82">
                  <c:v>56.221504421854391</c:v>
                </c:pt>
                <c:pt idx="83">
                  <c:v>91.890262175964281</c:v>
                </c:pt>
                <c:pt idx="84">
                  <c:v>57.646901329933648</c:v>
                </c:pt>
                <c:pt idx="85">
                  <c:v>84.515806851943964</c:v>
                </c:pt>
                <c:pt idx="86">
                  <c:v>86.627643162606788</c:v>
                </c:pt>
                <c:pt idx="87">
                  <c:v>116.58064149281029</c:v>
                </c:pt>
                <c:pt idx="88">
                  <c:v>149.32405008334968</c:v>
                </c:pt>
                <c:pt idx="89">
                  <c:v>137.57948629971449</c:v>
                </c:pt>
                <c:pt idx="90">
                  <c:v>132.25646790150896</c:v>
                </c:pt>
                <c:pt idx="91">
                  <c:v>107.5617511330385</c:v>
                </c:pt>
                <c:pt idx="92">
                  <c:v>86.266363758214808</c:v>
                </c:pt>
                <c:pt idx="93">
                  <c:v>73.017785732708035</c:v>
                </c:pt>
                <c:pt idx="94">
                  <c:v>85.540413659783738</c:v>
                </c:pt>
                <c:pt idx="95">
                  <c:v>51.008860950263504</c:v>
                </c:pt>
                <c:pt idx="96">
                  <c:v>68.294276578829923</c:v>
                </c:pt>
                <c:pt idx="97">
                  <c:v>24.119309968457951</c:v>
                </c:pt>
                <c:pt idx="98">
                  <c:v>21.591117443446553</c:v>
                </c:pt>
                <c:pt idx="99">
                  <c:v>1.8702420256056866</c:v>
                </c:pt>
                <c:pt idx="100">
                  <c:v>-10.839185438163689</c:v>
                </c:pt>
                <c:pt idx="101">
                  <c:v>-5.268334055311489</c:v>
                </c:pt>
                <c:pt idx="102">
                  <c:v>-13.648410183013279</c:v>
                </c:pt>
                <c:pt idx="103">
                  <c:v>-14.261392125590595</c:v>
                </c:pt>
                <c:pt idx="104">
                  <c:v>-10.443427648792664</c:v>
                </c:pt>
                <c:pt idx="105">
                  <c:v>-15.591041654790697</c:v>
                </c:pt>
                <c:pt idx="106">
                  <c:v>-31.99934673504319</c:v>
                </c:pt>
                <c:pt idx="107">
                  <c:v>-26.450287332382281</c:v>
                </c:pt>
                <c:pt idx="108">
                  <c:v>-5.358971926202841</c:v>
                </c:pt>
                <c:pt idx="109">
                  <c:v>-24.952019656012411</c:v>
                </c:pt>
                <c:pt idx="110">
                  <c:v>-19.801318354164877</c:v>
                </c:pt>
                <c:pt idx="111">
                  <c:v>-30.128725475202707</c:v>
                </c:pt>
                <c:pt idx="112">
                  <c:v>-30.670557743608583</c:v>
                </c:pt>
                <c:pt idx="113">
                  <c:v>-22.789480081938482</c:v>
                </c:pt>
                <c:pt idx="114">
                  <c:v>-56.768294047187965</c:v>
                </c:pt>
                <c:pt idx="115">
                  <c:v>-1.0785262419378883</c:v>
                </c:pt>
                <c:pt idx="116">
                  <c:v>-37.518316779796578</c:v>
                </c:pt>
                <c:pt idx="117">
                  <c:v>-25.354529850901759</c:v>
                </c:pt>
                <c:pt idx="118">
                  <c:v>-25.705782766301137</c:v>
                </c:pt>
                <c:pt idx="119">
                  <c:v>-32.034336375540185</c:v>
                </c:pt>
              </c:numCache>
            </c:numRef>
          </c:val>
          <c:extLst>
            <c:ext xmlns:c16="http://schemas.microsoft.com/office/drawing/2014/chart" uri="{C3380CC4-5D6E-409C-BE32-E72D297353CC}">
              <c16:uniqueId val="{00000001-6490-4D8D-8049-8778AFE4578B}"/>
            </c:ext>
          </c:extLst>
        </c:ser>
        <c:ser>
          <c:idx val="2"/>
          <c:order val="2"/>
          <c:tx>
            <c:strRef>
              <c:f>'Slika 6.3. - Figure 6.3'!$G$3</c:f>
              <c:strCache>
                <c:ptCount val="1"/>
                <c:pt idx="0">
                  <c:v>Contribution of interest rate on factoring</c:v>
                </c:pt>
              </c:strCache>
            </c:strRef>
          </c:tx>
          <c:spPr>
            <a:solidFill>
              <a:srgbClr val="FF9900"/>
            </a:solidFill>
            <a:ln>
              <a:noFill/>
            </a:ln>
            <a:effectLst/>
          </c:spPr>
          <c:invertIfNegative val="0"/>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6.3'!$G$17:$G$136</c:f>
              <c:numCache>
                <c:formatCode>#,##0</c:formatCode>
                <c:ptCount val="120"/>
                <c:pt idx="0">
                  <c:v>-4.7603954356803886</c:v>
                </c:pt>
                <c:pt idx="1">
                  <c:v>-4.7059878720140951</c:v>
                </c:pt>
                <c:pt idx="2">
                  <c:v>-6.5015929210972407</c:v>
                </c:pt>
                <c:pt idx="3">
                  <c:v>-7.4282201008212425</c:v>
                </c:pt>
                <c:pt idx="4">
                  <c:v>-8.4879505743657973</c:v>
                </c:pt>
                <c:pt idx="5">
                  <c:v>-8.3170685168753629</c:v>
                </c:pt>
                <c:pt idx="6">
                  <c:v>-6.4568529327330211</c:v>
                </c:pt>
                <c:pt idx="7">
                  <c:v>-5.2110060598159702</c:v>
                </c:pt>
                <c:pt idx="8">
                  <c:v>-3.9095309446104149</c:v>
                </c:pt>
                <c:pt idx="9">
                  <c:v>2.1791132254349144</c:v>
                </c:pt>
                <c:pt idx="10">
                  <c:v>-1.7687792497311494</c:v>
                </c:pt>
                <c:pt idx="11">
                  <c:v>2.5849946530379184</c:v>
                </c:pt>
                <c:pt idx="12">
                  <c:v>-3.8004014171507725</c:v>
                </c:pt>
                <c:pt idx="13">
                  <c:v>-5.9395161887656975</c:v>
                </c:pt>
                <c:pt idx="14">
                  <c:v>-2.8887940076321579</c:v>
                </c:pt>
                <c:pt idx="15">
                  <c:v>-2.7655114939237495</c:v>
                </c:pt>
                <c:pt idx="16">
                  <c:v>-3.8596514912873534</c:v>
                </c:pt>
                <c:pt idx="17">
                  <c:v>-0.39047100620503561</c:v>
                </c:pt>
                <c:pt idx="18">
                  <c:v>-3.7202019168927078</c:v>
                </c:pt>
                <c:pt idx="19">
                  <c:v>-3.8447948637171168</c:v>
                </c:pt>
                <c:pt idx="20">
                  <c:v>-3.915700499876968</c:v>
                </c:pt>
                <c:pt idx="21">
                  <c:v>-4.9237654827681476</c:v>
                </c:pt>
                <c:pt idx="22">
                  <c:v>-9.1708024863087605</c:v>
                </c:pt>
                <c:pt idx="23">
                  <c:v>-10.31849679691798</c:v>
                </c:pt>
                <c:pt idx="24">
                  <c:v>-8.6329739108093779</c:v>
                </c:pt>
                <c:pt idx="25">
                  <c:v>-7.7039229181771161</c:v>
                </c:pt>
                <c:pt idx="26">
                  <c:v>-6.2739022448204258</c:v>
                </c:pt>
                <c:pt idx="27">
                  <c:v>-6.727881884471536</c:v>
                </c:pt>
                <c:pt idx="28">
                  <c:v>-5.1460313482954509</c:v>
                </c:pt>
                <c:pt idx="29">
                  <c:v>-7.5047275143710319</c:v>
                </c:pt>
                <c:pt idx="30">
                  <c:v>-5.8957192732606893</c:v>
                </c:pt>
                <c:pt idx="31">
                  <c:v>-6.2862936443336599</c:v>
                </c:pt>
                <c:pt idx="32">
                  <c:v>-4.9892431953416025</c:v>
                </c:pt>
                <c:pt idx="33">
                  <c:v>-4.4107201970526662</c:v>
                </c:pt>
                <c:pt idx="34">
                  <c:v>0.24549612510188557</c:v>
                </c:pt>
                <c:pt idx="35">
                  <c:v>1.5492936634754972</c:v>
                </c:pt>
                <c:pt idx="36">
                  <c:v>-2.7425885483716268</c:v>
                </c:pt>
                <c:pt idx="37">
                  <c:v>-2.3026107484173544</c:v>
                </c:pt>
                <c:pt idx="38">
                  <c:v>-6.1784537676001285</c:v>
                </c:pt>
                <c:pt idx="39">
                  <c:v>-7.1992500849769332</c:v>
                </c:pt>
                <c:pt idx="40">
                  <c:v>-3.3575455764154185</c:v>
                </c:pt>
                <c:pt idx="41">
                  <c:v>-7.3569727170492767</c:v>
                </c:pt>
                <c:pt idx="42">
                  <c:v>-6.6252003667784756</c:v>
                </c:pt>
                <c:pt idx="43">
                  <c:v>-7.1648150530070884</c:v>
                </c:pt>
                <c:pt idx="44">
                  <c:v>-8.6900696354633062</c:v>
                </c:pt>
                <c:pt idx="45">
                  <c:v>-8.5959513823878364</c:v>
                </c:pt>
                <c:pt idx="46">
                  <c:v>-11.974958291973175</c:v>
                </c:pt>
                <c:pt idx="47">
                  <c:v>-12.274031824322265</c:v>
                </c:pt>
                <c:pt idx="48">
                  <c:v>-9.5369323389858049</c:v>
                </c:pt>
                <c:pt idx="49">
                  <c:v>-10.026617771579588</c:v>
                </c:pt>
                <c:pt idx="50">
                  <c:v>-7.1156824968046974</c:v>
                </c:pt>
                <c:pt idx="51">
                  <c:v>-8.0463799397740754</c:v>
                </c:pt>
                <c:pt idx="52">
                  <c:v>-14.569650058132808</c:v>
                </c:pt>
                <c:pt idx="53">
                  <c:v>-7.5872170011892344</c:v>
                </c:pt>
                <c:pt idx="54">
                  <c:v>-7.6811499934674945</c:v>
                </c:pt>
                <c:pt idx="55">
                  <c:v>-3.790047155898387</c:v>
                </c:pt>
                <c:pt idx="56">
                  <c:v>2.2025237822260406</c:v>
                </c:pt>
                <c:pt idx="57">
                  <c:v>3.1724675010551993</c:v>
                </c:pt>
                <c:pt idx="58">
                  <c:v>6.7544036249339898</c:v>
                </c:pt>
                <c:pt idx="59">
                  <c:v>6.4005017215436348</c:v>
                </c:pt>
                <c:pt idx="60">
                  <c:v>6.8454760995094173</c:v>
                </c:pt>
                <c:pt idx="61">
                  <c:v>8.7057096667706837</c:v>
                </c:pt>
                <c:pt idx="62">
                  <c:v>8.8180619373616711</c:v>
                </c:pt>
                <c:pt idx="63">
                  <c:v>11.469873093284974</c:v>
                </c:pt>
                <c:pt idx="64">
                  <c:v>10.64810568894195</c:v>
                </c:pt>
                <c:pt idx="65">
                  <c:v>10.630576998972368</c:v>
                </c:pt>
                <c:pt idx="66">
                  <c:v>8.3657656727883172</c:v>
                </c:pt>
                <c:pt idx="67">
                  <c:v>7.8621749916955714</c:v>
                </c:pt>
                <c:pt idx="68">
                  <c:v>0.59521754272949323</c:v>
                </c:pt>
                <c:pt idx="69">
                  <c:v>-1.2684022874660106</c:v>
                </c:pt>
                <c:pt idx="70">
                  <c:v>-1.9889836222403201</c:v>
                </c:pt>
                <c:pt idx="71">
                  <c:v>-4.9516720933543041</c:v>
                </c:pt>
                <c:pt idx="72">
                  <c:v>-3.2920794201414147</c:v>
                </c:pt>
                <c:pt idx="73">
                  <c:v>-2.2737723060664283</c:v>
                </c:pt>
                <c:pt idx="74">
                  <c:v>-2.1453420064687685</c:v>
                </c:pt>
                <c:pt idx="75">
                  <c:v>-2.9972839523759593</c:v>
                </c:pt>
                <c:pt idx="76">
                  <c:v>-1.8220796718450192</c:v>
                </c:pt>
                <c:pt idx="77">
                  <c:v>-3.9443313000306737</c:v>
                </c:pt>
                <c:pt idx="78">
                  <c:v>-2.6750477168769824</c:v>
                </c:pt>
                <c:pt idx="79">
                  <c:v>-4.2969720848410251</c:v>
                </c:pt>
                <c:pt idx="80">
                  <c:v>-2.3551713148102178</c:v>
                </c:pt>
                <c:pt idx="81">
                  <c:v>-1.9358129905247978</c:v>
                </c:pt>
                <c:pt idx="82">
                  <c:v>-0.5465713840526405</c:v>
                </c:pt>
                <c:pt idx="83">
                  <c:v>4.3319757100857448</c:v>
                </c:pt>
                <c:pt idx="84">
                  <c:v>9.2558847970045726</c:v>
                </c:pt>
                <c:pt idx="85">
                  <c:v>13.870120574676431</c:v>
                </c:pt>
                <c:pt idx="86">
                  <c:v>19.872168555218707</c:v>
                </c:pt>
                <c:pt idx="87">
                  <c:v>26.272760269172799</c:v>
                </c:pt>
                <c:pt idx="88">
                  <c:v>29.621075748141667</c:v>
                </c:pt>
                <c:pt idx="89">
                  <c:v>30.65821135773702</c:v>
                </c:pt>
                <c:pt idx="90">
                  <c:v>30.806221715091009</c:v>
                </c:pt>
                <c:pt idx="91">
                  <c:v>31.277448801512165</c:v>
                </c:pt>
                <c:pt idx="92">
                  <c:v>19.587565750878049</c:v>
                </c:pt>
                <c:pt idx="93">
                  <c:v>34.671638997840112</c:v>
                </c:pt>
                <c:pt idx="94">
                  <c:v>19.348735157324427</c:v>
                </c:pt>
                <c:pt idx="95">
                  <c:v>46.772556151214204</c:v>
                </c:pt>
                <c:pt idx="96">
                  <c:v>33.203681655931881</c:v>
                </c:pt>
                <c:pt idx="97">
                  <c:v>30.033055539845215</c:v>
                </c:pt>
                <c:pt idx="98">
                  <c:v>26.008965722048938</c:v>
                </c:pt>
                <c:pt idx="99">
                  <c:v>14.934980067698925</c:v>
                </c:pt>
                <c:pt idx="100">
                  <c:v>17.931734759846513</c:v>
                </c:pt>
                <c:pt idx="101">
                  <c:v>14.233676589139993</c:v>
                </c:pt>
                <c:pt idx="102">
                  <c:v>11.327551392980215</c:v>
                </c:pt>
                <c:pt idx="103">
                  <c:v>11.457290569065899</c:v>
                </c:pt>
                <c:pt idx="104">
                  <c:v>21.769098734828439</c:v>
                </c:pt>
                <c:pt idx="105">
                  <c:v>6.0816675961952447</c:v>
                </c:pt>
                <c:pt idx="106">
                  <c:v>15.843802849286709</c:v>
                </c:pt>
                <c:pt idx="107">
                  <c:v>-13.514835684100355</c:v>
                </c:pt>
                <c:pt idx="108">
                  <c:v>-9.5970333994729238</c:v>
                </c:pt>
                <c:pt idx="109">
                  <c:v>-12.2805663938439</c:v>
                </c:pt>
                <c:pt idx="110">
                  <c:v>-16.116247727209437</c:v>
                </c:pt>
                <c:pt idx="111">
                  <c:v>-16.093454667243478</c:v>
                </c:pt>
                <c:pt idx="112">
                  <c:v>-22.224382428067461</c:v>
                </c:pt>
                <c:pt idx="113">
                  <c:v>-20.428987352580265</c:v>
                </c:pt>
                <c:pt idx="114">
                  <c:v>-18.867560117815589</c:v>
                </c:pt>
                <c:pt idx="115">
                  <c:v>-17.787647728382737</c:v>
                </c:pt>
                <c:pt idx="116">
                  <c:v>-19.389627213946685</c:v>
                </c:pt>
                <c:pt idx="117">
                  <c:v>-18.230537644163952</c:v>
                </c:pt>
                <c:pt idx="118">
                  <c:v>-12.954603566745568</c:v>
                </c:pt>
                <c:pt idx="119">
                  <c:v>-12.558386562301363</c:v>
                </c:pt>
              </c:numCache>
            </c:numRef>
          </c:val>
          <c:extLst>
            <c:ext xmlns:c16="http://schemas.microsoft.com/office/drawing/2014/chart" uri="{C3380CC4-5D6E-409C-BE32-E72D297353CC}">
              <c16:uniqueId val="{00000002-6490-4D8D-8049-8778AFE4578B}"/>
            </c:ext>
          </c:extLst>
        </c:ser>
        <c:ser>
          <c:idx val="3"/>
          <c:order val="3"/>
          <c:tx>
            <c:strRef>
              <c:f>'Slika 6.3. - Figure 6.3'!$H$3</c:f>
              <c:strCache>
                <c:ptCount val="1"/>
                <c:pt idx="0">
                  <c:v>Contribution of interest rate on other financing</c:v>
                </c:pt>
              </c:strCache>
            </c:strRef>
          </c:tx>
          <c:spPr>
            <a:solidFill>
              <a:schemeClr val="tx2">
                <a:lumMod val="40000"/>
                <a:lumOff val="60000"/>
              </a:schemeClr>
            </a:solidFill>
            <a:ln>
              <a:noFill/>
            </a:ln>
            <a:effectLst/>
          </c:spPr>
          <c:invertIfNegative val="0"/>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6.3'!$H$17:$H$136</c:f>
              <c:numCache>
                <c:formatCode>#,##0</c:formatCode>
                <c:ptCount val="120"/>
                <c:pt idx="0">
                  <c:v>-42.844583527086755</c:v>
                </c:pt>
                <c:pt idx="1">
                  <c:v>-6.2025346931324385</c:v>
                </c:pt>
                <c:pt idx="2">
                  <c:v>-14.718002879683464</c:v>
                </c:pt>
                <c:pt idx="3">
                  <c:v>-13.252446928928249</c:v>
                </c:pt>
                <c:pt idx="4">
                  <c:v>-7.0141550271274768</c:v>
                </c:pt>
                <c:pt idx="5">
                  <c:v>-15.785200400666923</c:v>
                </c:pt>
                <c:pt idx="6">
                  <c:v>-13.78545363444595</c:v>
                </c:pt>
                <c:pt idx="7">
                  <c:v>-3.5757809429859311</c:v>
                </c:pt>
                <c:pt idx="8">
                  <c:v>-9.0669818283517678</c:v>
                </c:pt>
                <c:pt idx="9">
                  <c:v>-1.6913875976241846</c:v>
                </c:pt>
                <c:pt idx="10">
                  <c:v>-10.879313556504611</c:v>
                </c:pt>
                <c:pt idx="11">
                  <c:v>-18.707301099870396</c:v>
                </c:pt>
                <c:pt idx="12">
                  <c:v>14.904818623143266</c:v>
                </c:pt>
                <c:pt idx="13">
                  <c:v>-14.568784255883088</c:v>
                </c:pt>
                <c:pt idx="14">
                  <c:v>-35.561106385843303</c:v>
                </c:pt>
                <c:pt idx="15">
                  <c:v>-17.927366896607737</c:v>
                </c:pt>
                <c:pt idx="16">
                  <c:v>-11.690860231810538</c:v>
                </c:pt>
                <c:pt idx="17">
                  <c:v>-21.892256645945459</c:v>
                </c:pt>
                <c:pt idx="18">
                  <c:v>-27.486369746452674</c:v>
                </c:pt>
                <c:pt idx="19">
                  <c:v>-18.384862048747248</c:v>
                </c:pt>
                <c:pt idx="20">
                  <c:v>-33.139238614681162</c:v>
                </c:pt>
                <c:pt idx="21">
                  <c:v>-25.753272601181429</c:v>
                </c:pt>
                <c:pt idx="22">
                  <c:v>-21.457160952012284</c:v>
                </c:pt>
                <c:pt idx="23">
                  <c:v>-22.43870162170693</c:v>
                </c:pt>
                <c:pt idx="24">
                  <c:v>-24.859403505648302</c:v>
                </c:pt>
                <c:pt idx="25">
                  <c:v>-33.385632500728825</c:v>
                </c:pt>
                <c:pt idx="26">
                  <c:v>0.12155940335457061</c:v>
                </c:pt>
                <c:pt idx="27">
                  <c:v>-16.371435921800398</c:v>
                </c:pt>
                <c:pt idx="28">
                  <c:v>-19.862093719435471</c:v>
                </c:pt>
                <c:pt idx="29">
                  <c:v>-6.940167751368076E-2</c:v>
                </c:pt>
                <c:pt idx="30">
                  <c:v>-2.9960652227858855</c:v>
                </c:pt>
                <c:pt idx="31">
                  <c:v>-4.6915591444372078</c:v>
                </c:pt>
                <c:pt idx="32">
                  <c:v>8.2823269017800509</c:v>
                </c:pt>
                <c:pt idx="33">
                  <c:v>-6.6977926073660123</c:v>
                </c:pt>
                <c:pt idx="34">
                  <c:v>-5.3184551725392293</c:v>
                </c:pt>
                <c:pt idx="35">
                  <c:v>-4.078608785148135</c:v>
                </c:pt>
                <c:pt idx="36">
                  <c:v>-3.0400703008476144</c:v>
                </c:pt>
                <c:pt idx="37">
                  <c:v>11.154106799680612</c:v>
                </c:pt>
                <c:pt idx="38">
                  <c:v>3.2622552751759679</c:v>
                </c:pt>
                <c:pt idx="39">
                  <c:v>0.68431429975176261</c:v>
                </c:pt>
                <c:pt idx="40">
                  <c:v>-0.19943200751224199</c:v>
                </c:pt>
                <c:pt idx="41">
                  <c:v>-11.98431016844588</c:v>
                </c:pt>
                <c:pt idx="42">
                  <c:v>-7.9972041773373892</c:v>
                </c:pt>
                <c:pt idx="43">
                  <c:v>-9.7077936619353586</c:v>
                </c:pt>
                <c:pt idx="44">
                  <c:v>-1.7470836877819793</c:v>
                </c:pt>
                <c:pt idx="45">
                  <c:v>-2.3209590534778197</c:v>
                </c:pt>
                <c:pt idx="46">
                  <c:v>-6.0289834139748448</c:v>
                </c:pt>
                <c:pt idx="47">
                  <c:v>-9.0505445074881017</c:v>
                </c:pt>
                <c:pt idx="48">
                  <c:v>-4.7002556045420896</c:v>
                </c:pt>
                <c:pt idx="49">
                  <c:v>-6.0621791147078836</c:v>
                </c:pt>
                <c:pt idx="50">
                  <c:v>-5.5322838268718497</c:v>
                </c:pt>
                <c:pt idx="51">
                  <c:v>-0.49524143618545502</c:v>
                </c:pt>
                <c:pt idx="52">
                  <c:v>-2.5208242957190121</c:v>
                </c:pt>
                <c:pt idx="53">
                  <c:v>8.2441182467912224</c:v>
                </c:pt>
                <c:pt idx="54">
                  <c:v>0.38439495469367513</c:v>
                </c:pt>
                <c:pt idx="55">
                  <c:v>-0.92093787426957618</c:v>
                </c:pt>
                <c:pt idx="56">
                  <c:v>-2.7464603926355284</c:v>
                </c:pt>
                <c:pt idx="57">
                  <c:v>-4.343852955110032</c:v>
                </c:pt>
                <c:pt idx="58">
                  <c:v>1.8119415448066167</c:v>
                </c:pt>
                <c:pt idx="59">
                  <c:v>3.1867141219377206</c:v>
                </c:pt>
                <c:pt idx="60">
                  <c:v>-4.5184455782232789</c:v>
                </c:pt>
                <c:pt idx="61">
                  <c:v>-1.288939817622734</c:v>
                </c:pt>
                <c:pt idx="62">
                  <c:v>0.20656898799264772</c:v>
                </c:pt>
                <c:pt idx="63">
                  <c:v>3.9784842072822527E-2</c:v>
                </c:pt>
                <c:pt idx="64">
                  <c:v>-1.5184970046025699</c:v>
                </c:pt>
                <c:pt idx="65">
                  <c:v>-4.4848393334602408</c:v>
                </c:pt>
                <c:pt idx="66">
                  <c:v>-1.5508132425024956</c:v>
                </c:pt>
                <c:pt idx="67">
                  <c:v>-5.642178294285948</c:v>
                </c:pt>
                <c:pt idx="68">
                  <c:v>-2.617939423885022</c:v>
                </c:pt>
                <c:pt idx="69">
                  <c:v>0.88061101495570415</c:v>
                </c:pt>
                <c:pt idx="70">
                  <c:v>-5.6157361702799591</c:v>
                </c:pt>
                <c:pt idx="71">
                  <c:v>-9.8786350183806171</c:v>
                </c:pt>
                <c:pt idx="72">
                  <c:v>-2.5833631350210244</c:v>
                </c:pt>
                <c:pt idx="73">
                  <c:v>-1.6793740972365292</c:v>
                </c:pt>
                <c:pt idx="74">
                  <c:v>-2.6139809525372404</c:v>
                </c:pt>
                <c:pt idx="75">
                  <c:v>-4.6381023209526235</c:v>
                </c:pt>
                <c:pt idx="76">
                  <c:v>1.556695181938538</c:v>
                </c:pt>
                <c:pt idx="77">
                  <c:v>-1.0669299887366295</c:v>
                </c:pt>
                <c:pt idx="78">
                  <c:v>-4.9889332704894835</c:v>
                </c:pt>
                <c:pt idx="79">
                  <c:v>11.144842267325803</c:v>
                </c:pt>
                <c:pt idx="80">
                  <c:v>1.1182356570274203</c:v>
                </c:pt>
                <c:pt idx="81">
                  <c:v>7.0879405146017325</c:v>
                </c:pt>
                <c:pt idx="82">
                  <c:v>10.980237971044499</c:v>
                </c:pt>
                <c:pt idx="83">
                  <c:v>12.981736166109723</c:v>
                </c:pt>
                <c:pt idx="84">
                  <c:v>11.290215092928207</c:v>
                </c:pt>
                <c:pt idx="85">
                  <c:v>6.6765870645502243</c:v>
                </c:pt>
                <c:pt idx="86">
                  <c:v>19.303575700524394</c:v>
                </c:pt>
                <c:pt idx="87">
                  <c:v>23.831423952734614</c:v>
                </c:pt>
                <c:pt idx="88">
                  <c:v>19.201605813716899</c:v>
                </c:pt>
                <c:pt idx="89">
                  <c:v>21.879906181763044</c:v>
                </c:pt>
                <c:pt idx="90">
                  <c:v>26.786035625481151</c:v>
                </c:pt>
                <c:pt idx="91">
                  <c:v>16.334814844261686</c:v>
                </c:pt>
                <c:pt idx="92">
                  <c:v>24.175562104905634</c:v>
                </c:pt>
                <c:pt idx="93">
                  <c:v>18.226015749840695</c:v>
                </c:pt>
                <c:pt idx="94">
                  <c:v>17.48549449075912</c:v>
                </c:pt>
                <c:pt idx="95">
                  <c:v>18.466213331233515</c:v>
                </c:pt>
                <c:pt idx="96">
                  <c:v>20.434124116641787</c:v>
                </c:pt>
                <c:pt idx="97">
                  <c:v>14.684899447315624</c:v>
                </c:pt>
                <c:pt idx="98">
                  <c:v>2.3767966439705175</c:v>
                </c:pt>
                <c:pt idx="99">
                  <c:v>0.20999062081636777</c:v>
                </c:pt>
                <c:pt idx="100">
                  <c:v>3.5200524957218371</c:v>
                </c:pt>
                <c:pt idx="101">
                  <c:v>3.2330704571546907</c:v>
                </c:pt>
                <c:pt idx="102">
                  <c:v>3.1705647940306911</c:v>
                </c:pt>
                <c:pt idx="103">
                  <c:v>-0.34874255226238249</c:v>
                </c:pt>
                <c:pt idx="104">
                  <c:v>-0.63344387736209917</c:v>
                </c:pt>
                <c:pt idx="105">
                  <c:v>-0.26819831295383723</c:v>
                </c:pt>
                <c:pt idx="106">
                  <c:v>-2.9164011799040481</c:v>
                </c:pt>
                <c:pt idx="107">
                  <c:v>-6.9975846528548002</c:v>
                </c:pt>
                <c:pt idx="108">
                  <c:v>-11.805937018893772</c:v>
                </c:pt>
                <c:pt idx="109">
                  <c:v>-2.4946296665838847</c:v>
                </c:pt>
                <c:pt idx="110">
                  <c:v>-7.3106971817445396</c:v>
                </c:pt>
                <c:pt idx="111">
                  <c:v>-1.4649128528019368</c:v>
                </c:pt>
                <c:pt idx="112">
                  <c:v>-8.8570133344637938</c:v>
                </c:pt>
                <c:pt idx="113">
                  <c:v>-8.4910695464543764</c:v>
                </c:pt>
                <c:pt idx="114">
                  <c:v>-11.205337311126915</c:v>
                </c:pt>
                <c:pt idx="115">
                  <c:v>-5.1722313025816158</c:v>
                </c:pt>
                <c:pt idx="116">
                  <c:v>-6.6082142234599388</c:v>
                </c:pt>
                <c:pt idx="117">
                  <c:v>-12.730552414378938</c:v>
                </c:pt>
                <c:pt idx="118">
                  <c:v>-8.8538873376966372</c:v>
                </c:pt>
                <c:pt idx="119">
                  <c:v>-2.9725954049561376</c:v>
                </c:pt>
              </c:numCache>
            </c:numRef>
          </c:val>
          <c:extLst>
            <c:ext xmlns:c16="http://schemas.microsoft.com/office/drawing/2014/chart" uri="{C3380CC4-5D6E-409C-BE32-E72D297353CC}">
              <c16:uniqueId val="{00000003-6490-4D8D-8049-8778AFE4578B}"/>
            </c:ext>
          </c:extLst>
        </c:ser>
        <c:ser>
          <c:idx val="4"/>
          <c:order val="4"/>
          <c:tx>
            <c:strRef>
              <c:f>'Slika 6.3. - Figure 6.3'!$I$3</c:f>
              <c:strCache>
                <c:ptCount val="1"/>
                <c:pt idx="0">
                  <c:v>Total weight contributions</c:v>
                </c:pt>
              </c:strCache>
            </c:strRef>
          </c:tx>
          <c:spPr>
            <a:solidFill>
              <a:schemeClr val="bg1">
                <a:lumMod val="50000"/>
              </a:schemeClr>
            </a:solidFill>
          </c:spPr>
          <c:invertIfNegative val="0"/>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6.3'!$I$17:$I$136</c:f>
              <c:numCache>
                <c:formatCode>#,##0</c:formatCode>
                <c:ptCount val="120"/>
                <c:pt idx="0">
                  <c:v>25.680133162722662</c:v>
                </c:pt>
                <c:pt idx="1">
                  <c:v>12.569562784160036</c:v>
                </c:pt>
                <c:pt idx="2">
                  <c:v>14.549550237564421</c:v>
                </c:pt>
                <c:pt idx="3">
                  <c:v>15.139414590987485</c:v>
                </c:pt>
                <c:pt idx="4">
                  <c:v>17.018744175884969</c:v>
                </c:pt>
                <c:pt idx="5">
                  <c:v>19.494474332992006</c:v>
                </c:pt>
                <c:pt idx="6">
                  <c:v>21.585635815035523</c:v>
                </c:pt>
                <c:pt idx="7">
                  <c:v>15.25530341598016</c:v>
                </c:pt>
                <c:pt idx="8">
                  <c:v>7.8278756693431069</c:v>
                </c:pt>
                <c:pt idx="9">
                  <c:v>7.2374804157245443</c:v>
                </c:pt>
                <c:pt idx="10">
                  <c:v>7.6099578740443441</c:v>
                </c:pt>
                <c:pt idx="11">
                  <c:v>5.0798466120157624</c:v>
                </c:pt>
                <c:pt idx="12">
                  <c:v>5.9804285099886254</c:v>
                </c:pt>
                <c:pt idx="13">
                  <c:v>16.529592287404057</c:v>
                </c:pt>
                <c:pt idx="14">
                  <c:v>5.1497087983050305</c:v>
                </c:pt>
                <c:pt idx="15">
                  <c:v>8.2367678395798904</c:v>
                </c:pt>
                <c:pt idx="16">
                  <c:v>2.6753420044219216</c:v>
                </c:pt>
                <c:pt idx="17">
                  <c:v>-1.539282913741802</c:v>
                </c:pt>
                <c:pt idx="18">
                  <c:v>2.0745770738078368</c:v>
                </c:pt>
                <c:pt idx="19">
                  <c:v>-0.13208043040919384</c:v>
                </c:pt>
                <c:pt idx="20">
                  <c:v>-2.3518883749798034</c:v>
                </c:pt>
                <c:pt idx="21">
                  <c:v>2.3680331571987647</c:v>
                </c:pt>
                <c:pt idx="22">
                  <c:v>2.3639624739869438</c:v>
                </c:pt>
                <c:pt idx="23">
                  <c:v>8.3775494751039528</c:v>
                </c:pt>
                <c:pt idx="24">
                  <c:v>10.436157486655866</c:v>
                </c:pt>
                <c:pt idx="25">
                  <c:v>4.1289828216557058</c:v>
                </c:pt>
                <c:pt idx="26">
                  <c:v>22.214617861396313</c:v>
                </c:pt>
                <c:pt idx="27">
                  <c:v>20.152781557824966</c:v>
                </c:pt>
                <c:pt idx="28">
                  <c:v>16.328040764300113</c:v>
                </c:pt>
                <c:pt idx="29">
                  <c:v>17.408831816521136</c:v>
                </c:pt>
                <c:pt idx="30">
                  <c:v>16.068708000186096</c:v>
                </c:pt>
                <c:pt idx="31">
                  <c:v>27.621548353554342</c:v>
                </c:pt>
                <c:pt idx="32">
                  <c:v>20.622811364203361</c:v>
                </c:pt>
                <c:pt idx="33">
                  <c:v>18.566657026517145</c:v>
                </c:pt>
                <c:pt idx="34">
                  <c:v>17.428271944318503</c:v>
                </c:pt>
                <c:pt idx="35">
                  <c:v>16.808028765295443</c:v>
                </c:pt>
                <c:pt idx="36">
                  <c:v>10.371787804119434</c:v>
                </c:pt>
                <c:pt idx="37">
                  <c:v>8.9042333052352394</c:v>
                </c:pt>
                <c:pt idx="38">
                  <c:v>1.5712555300791875</c:v>
                </c:pt>
                <c:pt idx="39">
                  <c:v>3.5793468706203972</c:v>
                </c:pt>
                <c:pt idx="40">
                  <c:v>7.2922180396596978</c:v>
                </c:pt>
                <c:pt idx="41">
                  <c:v>6.3244594901545685</c:v>
                </c:pt>
                <c:pt idx="42">
                  <c:v>1.1398770064467065</c:v>
                </c:pt>
                <c:pt idx="43">
                  <c:v>7.6334135655095459</c:v>
                </c:pt>
                <c:pt idx="44">
                  <c:v>9.4421471780879607</c:v>
                </c:pt>
                <c:pt idx="45">
                  <c:v>7.557786634434871</c:v>
                </c:pt>
                <c:pt idx="46">
                  <c:v>11.263338532845186</c:v>
                </c:pt>
                <c:pt idx="47">
                  <c:v>7.2390571539675701</c:v>
                </c:pt>
                <c:pt idx="48">
                  <c:v>9.5508698595601373</c:v>
                </c:pt>
                <c:pt idx="49">
                  <c:v>12.137363377001064</c:v>
                </c:pt>
                <c:pt idx="50">
                  <c:v>-2.5285008406245462</c:v>
                </c:pt>
                <c:pt idx="51">
                  <c:v>-8.9318611251654385</c:v>
                </c:pt>
                <c:pt idx="52">
                  <c:v>7.206363789529604</c:v>
                </c:pt>
                <c:pt idx="53">
                  <c:v>-11.06252007356472</c:v>
                </c:pt>
                <c:pt idx="54">
                  <c:v>4.8784676328214598</c:v>
                </c:pt>
                <c:pt idx="55">
                  <c:v>-18.769199149653087</c:v>
                </c:pt>
                <c:pt idx="56">
                  <c:v>-17.360073251077523</c:v>
                </c:pt>
                <c:pt idx="57">
                  <c:v>-9.8122980132519135</c:v>
                </c:pt>
                <c:pt idx="58">
                  <c:v>-6.0792517653953944</c:v>
                </c:pt>
                <c:pt idx="59">
                  <c:v>-3.1915350458115199</c:v>
                </c:pt>
                <c:pt idx="60">
                  <c:v>-20.341713296867393</c:v>
                </c:pt>
                <c:pt idx="61">
                  <c:v>-5.9304909892250528</c:v>
                </c:pt>
                <c:pt idx="62">
                  <c:v>6.2299380217556291</c:v>
                </c:pt>
                <c:pt idx="63">
                  <c:v>10.828275426657369</c:v>
                </c:pt>
                <c:pt idx="64">
                  <c:v>-8.1950507797908081</c:v>
                </c:pt>
                <c:pt idx="65">
                  <c:v>14.820686327662273</c:v>
                </c:pt>
                <c:pt idx="66">
                  <c:v>6.4336993271078615</c:v>
                </c:pt>
                <c:pt idx="67">
                  <c:v>11.780844467813646</c:v>
                </c:pt>
                <c:pt idx="68">
                  <c:v>17.187212406218496</c:v>
                </c:pt>
                <c:pt idx="69">
                  <c:v>5.3457585109557852</c:v>
                </c:pt>
                <c:pt idx="70">
                  <c:v>-1.7006891925085854</c:v>
                </c:pt>
                <c:pt idx="71">
                  <c:v>-8.1389337385438303</c:v>
                </c:pt>
                <c:pt idx="72">
                  <c:v>16.871154286422232</c:v>
                </c:pt>
                <c:pt idx="73">
                  <c:v>-1.6501818419831835</c:v>
                </c:pt>
                <c:pt idx="74">
                  <c:v>2.9548631900731204</c:v>
                </c:pt>
                <c:pt idx="75">
                  <c:v>-3.3148912536830846</c:v>
                </c:pt>
                <c:pt idx="76">
                  <c:v>0.14665506319286425</c:v>
                </c:pt>
                <c:pt idx="77">
                  <c:v>-5.3474268400719804</c:v>
                </c:pt>
                <c:pt idx="78">
                  <c:v>-5.8120730184974247</c:v>
                </c:pt>
                <c:pt idx="79">
                  <c:v>-6.0196016532462462</c:v>
                </c:pt>
                <c:pt idx="80">
                  <c:v>-27.550430447859284</c:v>
                </c:pt>
                <c:pt idx="81">
                  <c:v>-22.53369165986798</c:v>
                </c:pt>
                <c:pt idx="82">
                  <c:v>-24.517044812255715</c:v>
                </c:pt>
                <c:pt idx="83">
                  <c:v>-12.053918433930605</c:v>
                </c:pt>
                <c:pt idx="84">
                  <c:v>-31.817528856509853</c:v>
                </c:pt>
                <c:pt idx="85">
                  <c:v>-17.986942002076379</c:v>
                </c:pt>
                <c:pt idx="86">
                  <c:v>-30.969929689602516</c:v>
                </c:pt>
                <c:pt idx="87">
                  <c:v>-4.4925843335541309</c:v>
                </c:pt>
                <c:pt idx="88">
                  <c:v>-45.300058216936577</c:v>
                </c:pt>
                <c:pt idx="89">
                  <c:v>1.0661163231440007</c:v>
                </c:pt>
                <c:pt idx="90">
                  <c:v>-37.499560997813738</c:v>
                </c:pt>
                <c:pt idx="91">
                  <c:v>-2.2048382352205298</c:v>
                </c:pt>
                <c:pt idx="92">
                  <c:v>-9.4291595643533626</c:v>
                </c:pt>
                <c:pt idx="93">
                  <c:v>-0.37014162781741911</c:v>
                </c:pt>
                <c:pt idx="94">
                  <c:v>-3.6034046898240915</c:v>
                </c:pt>
                <c:pt idx="95">
                  <c:v>-16.320352956744188</c:v>
                </c:pt>
                <c:pt idx="96">
                  <c:v>-9.9298910233728783</c:v>
                </c:pt>
                <c:pt idx="97">
                  <c:v>-13.744079495909645</c:v>
                </c:pt>
                <c:pt idx="98">
                  <c:v>-4.5036863122239135</c:v>
                </c:pt>
                <c:pt idx="99">
                  <c:v>-29.641763047191056</c:v>
                </c:pt>
                <c:pt idx="100">
                  <c:v>13.948820011746408</c:v>
                </c:pt>
                <c:pt idx="101">
                  <c:v>-28.579811994254378</c:v>
                </c:pt>
                <c:pt idx="102">
                  <c:v>-8.5618842328480549E-2</c:v>
                </c:pt>
                <c:pt idx="103">
                  <c:v>-38.075682292007187</c:v>
                </c:pt>
                <c:pt idx="104">
                  <c:v>-6.9087473621980271</c:v>
                </c:pt>
                <c:pt idx="105">
                  <c:v>-22.402798140475756</c:v>
                </c:pt>
                <c:pt idx="106">
                  <c:v>-16.599849576447284</c:v>
                </c:pt>
                <c:pt idx="107">
                  <c:v>-5.6487097292974591</c:v>
                </c:pt>
                <c:pt idx="108">
                  <c:v>2.7916092018775451</c:v>
                </c:pt>
                <c:pt idx="109">
                  <c:v>-7.0282414089443401</c:v>
                </c:pt>
                <c:pt idx="110">
                  <c:v>-11.636780018986089</c:v>
                </c:pt>
                <c:pt idx="111">
                  <c:v>-7.4644542758879329</c:v>
                </c:pt>
                <c:pt idx="112">
                  <c:v>-4.2729189056354384</c:v>
                </c:pt>
                <c:pt idx="113">
                  <c:v>-3.6900730406713995</c:v>
                </c:pt>
                <c:pt idx="114">
                  <c:v>9.6054671678303762</c:v>
                </c:pt>
                <c:pt idx="115">
                  <c:v>6.6411458015028648</c:v>
                </c:pt>
                <c:pt idx="116">
                  <c:v>4.5824785429007182</c:v>
                </c:pt>
                <c:pt idx="117">
                  <c:v>11.845157593547791</c:v>
                </c:pt>
                <c:pt idx="118">
                  <c:v>8.8181630376608524</c:v>
                </c:pt>
                <c:pt idx="119">
                  <c:v>5.7089162932050357</c:v>
                </c:pt>
              </c:numCache>
            </c:numRef>
          </c:val>
          <c:extLst>
            <c:ext xmlns:c16="http://schemas.microsoft.com/office/drawing/2014/chart" uri="{C3380CC4-5D6E-409C-BE32-E72D297353CC}">
              <c16:uniqueId val="{00000004-6490-4D8D-8049-8778AFE4578B}"/>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5"/>
          <c:order val="5"/>
          <c:tx>
            <c:strRef>
              <c:f>'Slika 6.3. - Figure 6.3'!$J$3</c:f>
              <c:strCache>
                <c:ptCount val="1"/>
                <c:pt idx="0">
                  <c:v>Change in interest rate on pure new corporate loans</c:v>
                </c:pt>
              </c:strCache>
            </c:strRef>
          </c:tx>
          <c:spPr>
            <a:ln w="19050">
              <a:solidFill>
                <a:srgbClr val="C00000"/>
              </a:solidFill>
            </a:ln>
          </c:spPr>
          <c:marker>
            <c:symbol val="none"/>
          </c:marker>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6.3'!$J$17:$J$136</c:f>
              <c:numCache>
                <c:formatCode>#,##0</c:formatCode>
                <c:ptCount val="120"/>
                <c:pt idx="0">
                  <c:v>-57.929108834190899</c:v>
                </c:pt>
                <c:pt idx="1">
                  <c:v>-25.937540313956923</c:v>
                </c:pt>
                <c:pt idx="2">
                  <c:v>-132.5784678562531</c:v>
                </c:pt>
                <c:pt idx="3">
                  <c:v>-84.208609278440605</c:v>
                </c:pt>
                <c:pt idx="4">
                  <c:v>-97.863497092835601</c:v>
                </c:pt>
                <c:pt idx="5">
                  <c:v>-51.138252600583833</c:v>
                </c:pt>
                <c:pt idx="6">
                  <c:v>-18.625618305920995</c:v>
                </c:pt>
                <c:pt idx="7">
                  <c:v>-100.52757150124827</c:v>
                </c:pt>
                <c:pt idx="8">
                  <c:v>-123.43407288491554</c:v>
                </c:pt>
                <c:pt idx="9">
                  <c:v>-61.783334320063645</c:v>
                </c:pt>
                <c:pt idx="10">
                  <c:v>-62.209902568244296</c:v>
                </c:pt>
                <c:pt idx="11">
                  <c:v>-110.91483167897862</c:v>
                </c:pt>
                <c:pt idx="12">
                  <c:v>-38.641637224409784</c:v>
                </c:pt>
                <c:pt idx="13">
                  <c:v>-33.485073033291556</c:v>
                </c:pt>
                <c:pt idx="14">
                  <c:v>-90.811218139789759</c:v>
                </c:pt>
                <c:pt idx="15">
                  <c:v>-15.606394143385629</c:v>
                </c:pt>
                <c:pt idx="16">
                  <c:v>-37.814845528393391</c:v>
                </c:pt>
                <c:pt idx="17">
                  <c:v>-78.817492582202235</c:v>
                </c:pt>
                <c:pt idx="18">
                  <c:v>-96.013688541436835</c:v>
                </c:pt>
                <c:pt idx="19">
                  <c:v>-55.55833458745488</c:v>
                </c:pt>
                <c:pt idx="20">
                  <c:v>-54.400794596394078</c:v>
                </c:pt>
                <c:pt idx="21">
                  <c:v>-75.685196631410719</c:v>
                </c:pt>
                <c:pt idx="22">
                  <c:v>-112.17006204854567</c:v>
                </c:pt>
                <c:pt idx="23">
                  <c:v>-73.270422370867806</c:v>
                </c:pt>
                <c:pt idx="24">
                  <c:v>-93.787658991756089</c:v>
                </c:pt>
                <c:pt idx="25">
                  <c:v>-119.6160362303802</c:v>
                </c:pt>
                <c:pt idx="26">
                  <c:v>-11.575642023831122</c:v>
                </c:pt>
                <c:pt idx="27">
                  <c:v>-139.53949220650193</c:v>
                </c:pt>
                <c:pt idx="28">
                  <c:v>-82.629463830585038</c:v>
                </c:pt>
                <c:pt idx="29">
                  <c:v>-51.510266912245605</c:v>
                </c:pt>
                <c:pt idx="30">
                  <c:v>-75.864424805773638</c:v>
                </c:pt>
                <c:pt idx="31">
                  <c:v>-68.618245786703</c:v>
                </c:pt>
                <c:pt idx="32">
                  <c:v>-112.10945742636852</c:v>
                </c:pt>
                <c:pt idx="33">
                  <c:v>-57.127417858039919</c:v>
                </c:pt>
                <c:pt idx="34">
                  <c:v>-37.153734143859189</c:v>
                </c:pt>
                <c:pt idx="35">
                  <c:v>-56.062139377075994</c:v>
                </c:pt>
                <c:pt idx="36">
                  <c:v>-60.003163821609874</c:v>
                </c:pt>
                <c:pt idx="37">
                  <c:v>-4.808865427126916</c:v>
                </c:pt>
                <c:pt idx="38">
                  <c:v>-65.409697677009291</c:v>
                </c:pt>
                <c:pt idx="39">
                  <c:v>-22.032847691420422</c:v>
                </c:pt>
                <c:pt idx="40">
                  <c:v>-58.0522467786531</c:v>
                </c:pt>
                <c:pt idx="41">
                  <c:v>-59.890319948645043</c:v>
                </c:pt>
                <c:pt idx="42">
                  <c:v>-59.154758140467095</c:v>
                </c:pt>
                <c:pt idx="43">
                  <c:v>-72.857710642231353</c:v>
                </c:pt>
                <c:pt idx="44">
                  <c:v>15.522975175260935</c:v>
                </c:pt>
                <c:pt idx="45">
                  <c:v>-59.424743170885513</c:v>
                </c:pt>
                <c:pt idx="46">
                  <c:v>-44.872134447944831</c:v>
                </c:pt>
                <c:pt idx="47">
                  <c:v>-36.087916137337928</c:v>
                </c:pt>
                <c:pt idx="48">
                  <c:v>-46.832436182593639</c:v>
                </c:pt>
                <c:pt idx="49">
                  <c:v>-59.804572433975764</c:v>
                </c:pt>
                <c:pt idx="50">
                  <c:v>-78.829039561960428</c:v>
                </c:pt>
                <c:pt idx="51">
                  <c:v>-60.685543052404753</c:v>
                </c:pt>
                <c:pt idx="52">
                  <c:v>-41.810416892350531</c:v>
                </c:pt>
                <c:pt idx="53">
                  <c:v>-57.189167769308433</c:v>
                </c:pt>
                <c:pt idx="54">
                  <c:v>9.8073743392669801</c:v>
                </c:pt>
                <c:pt idx="55">
                  <c:v>-3.2849085760606638</c:v>
                </c:pt>
                <c:pt idx="56">
                  <c:v>-66.54677766082105</c:v>
                </c:pt>
                <c:pt idx="57">
                  <c:v>-16.899986277492243</c:v>
                </c:pt>
                <c:pt idx="58">
                  <c:v>-46.066510345144437</c:v>
                </c:pt>
                <c:pt idx="59">
                  <c:v>-14.023512601853874</c:v>
                </c:pt>
                <c:pt idx="60">
                  <c:v>-29.377918584774818</c:v>
                </c:pt>
                <c:pt idx="61">
                  <c:v>-14.549362523707961</c:v>
                </c:pt>
                <c:pt idx="62">
                  <c:v>23.881481381119887</c:v>
                </c:pt>
                <c:pt idx="63">
                  <c:v>25.908652168562696</c:v>
                </c:pt>
                <c:pt idx="64">
                  <c:v>-8.212846035983409</c:v>
                </c:pt>
                <c:pt idx="65">
                  <c:v>21.60872538743525</c:v>
                </c:pt>
                <c:pt idx="66">
                  <c:v>-0.83768846904197725</c:v>
                </c:pt>
                <c:pt idx="67">
                  <c:v>-21.359148344200058</c:v>
                </c:pt>
                <c:pt idx="68">
                  <c:v>27.402448951753449</c:v>
                </c:pt>
                <c:pt idx="69">
                  <c:v>-37.175532203585938</c:v>
                </c:pt>
                <c:pt idx="70">
                  <c:v>2.2113225735213238</c:v>
                </c:pt>
                <c:pt idx="71">
                  <c:v>-90.652504913112125</c:v>
                </c:pt>
                <c:pt idx="72">
                  <c:v>2.1695714783743867</c:v>
                </c:pt>
                <c:pt idx="73">
                  <c:v>-2.5107407168863816</c:v>
                </c:pt>
                <c:pt idx="74">
                  <c:v>-11.085057489701978</c:v>
                </c:pt>
                <c:pt idx="75">
                  <c:v>-23.559194541504212</c:v>
                </c:pt>
                <c:pt idx="76">
                  <c:v>-36.767003716246975</c:v>
                </c:pt>
                <c:pt idx="77">
                  <c:v>-44.31739595160176</c:v>
                </c:pt>
                <c:pt idx="78">
                  <c:v>-21.212895909620606</c:v>
                </c:pt>
                <c:pt idx="79">
                  <c:v>5.9019489010170361</c:v>
                </c:pt>
                <c:pt idx="80">
                  <c:v>-7.1013137160482751</c:v>
                </c:pt>
                <c:pt idx="81">
                  <c:v>95.488842569757836</c:v>
                </c:pt>
                <c:pt idx="82">
                  <c:v>77.379178744666774</c:v>
                </c:pt>
                <c:pt idx="83">
                  <c:v>190.68715919523916</c:v>
                </c:pt>
                <c:pt idx="84">
                  <c:v>128.03189385438841</c:v>
                </c:pt>
                <c:pt idx="85">
                  <c:v>170.09363897658693</c:v>
                </c:pt>
                <c:pt idx="86">
                  <c:v>192.30584295478431</c:v>
                </c:pt>
                <c:pt idx="87">
                  <c:v>271.9786705579246</c:v>
                </c:pt>
                <c:pt idx="88">
                  <c:v>293.63364315813192</c:v>
                </c:pt>
                <c:pt idx="89">
                  <c:v>331.31773753339274</c:v>
                </c:pt>
                <c:pt idx="90">
                  <c:v>290.47626082899501</c:v>
                </c:pt>
                <c:pt idx="91">
                  <c:v>311.8539106059485</c:v>
                </c:pt>
                <c:pt idx="92">
                  <c:v>285.90463755057698</c:v>
                </c:pt>
                <c:pt idx="93">
                  <c:v>259.2638093293113</c:v>
                </c:pt>
                <c:pt idx="94">
                  <c:v>267.80551405557071</c:v>
                </c:pt>
                <c:pt idx="95">
                  <c:v>220.10637672296016</c:v>
                </c:pt>
                <c:pt idx="96">
                  <c:v>212.72994509149993</c:v>
                </c:pt>
                <c:pt idx="97">
                  <c:v>159.08108288003947</c:v>
                </c:pt>
                <c:pt idx="98">
                  <c:v>125.66473090701965</c:v>
                </c:pt>
                <c:pt idx="99">
                  <c:v>47.405430831777963</c:v>
                </c:pt>
                <c:pt idx="100">
                  <c:v>73.832870247346904</c:v>
                </c:pt>
                <c:pt idx="101">
                  <c:v>13.253256500215734</c:v>
                </c:pt>
                <c:pt idx="102">
                  <c:v>9.4628182465819464</c:v>
                </c:pt>
                <c:pt idx="103">
                  <c:v>-22.245907590088933</c:v>
                </c:pt>
                <c:pt idx="104">
                  <c:v>-28.286729434570518</c:v>
                </c:pt>
                <c:pt idx="105">
                  <c:v>-93.315060165366617</c:v>
                </c:pt>
                <c:pt idx="106">
                  <c:v>-84.683573071895907</c:v>
                </c:pt>
                <c:pt idx="107">
                  <c:v>-128.78898706217524</c:v>
                </c:pt>
                <c:pt idx="108">
                  <c:v>-98.395444221192179</c:v>
                </c:pt>
                <c:pt idx="109">
                  <c:v>-123.55425803483287</c:v>
                </c:pt>
                <c:pt idx="110">
                  <c:v>-148.58532671271433</c:v>
                </c:pt>
                <c:pt idx="111">
                  <c:v>-143.17344210662066</c:v>
                </c:pt>
                <c:pt idx="112">
                  <c:v>-154.33696425515228</c:v>
                </c:pt>
                <c:pt idx="113">
                  <c:v>-133.95740387332026</c:v>
                </c:pt>
                <c:pt idx="114">
                  <c:v>-157.36191803141796</c:v>
                </c:pt>
                <c:pt idx="115">
                  <c:v>-104.39681784100627</c:v>
                </c:pt>
                <c:pt idx="116">
                  <c:v>-121.40913230658168</c:v>
                </c:pt>
                <c:pt idx="117">
                  <c:v>-91.10938136388998</c:v>
                </c:pt>
                <c:pt idx="118">
                  <c:v>-91.79885113617344</c:v>
                </c:pt>
                <c:pt idx="119">
                  <c:v>-77.439001190142193</c:v>
                </c:pt>
              </c:numCache>
            </c:numRef>
          </c:val>
          <c:smooth val="0"/>
          <c:extLst>
            <c:ext xmlns:c16="http://schemas.microsoft.com/office/drawing/2014/chart" uri="{C3380CC4-5D6E-409C-BE32-E72D297353CC}">
              <c16:uniqueId val="{00000005-6490-4D8D-8049-8778AFE4578B}"/>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360"/>
          <c:min val="-18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basis points</a:t>
                </a:r>
              </a:p>
            </c:rich>
          </c:tx>
          <c:layout>
            <c:manualLayout>
              <c:xMode val="edge"/>
              <c:yMode val="edge"/>
              <c:x val="0"/>
              <c:y val="0.1922683881064163"/>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60"/>
      </c:valAx>
      <c:spPr>
        <a:ln w="6350">
          <a:solidFill>
            <a:schemeClr val="bg1">
              <a:lumMod val="75000"/>
            </a:schemeClr>
          </a:solidFill>
        </a:ln>
      </c:spPr>
    </c:plotArea>
    <c:legend>
      <c:legendPos val="b"/>
      <c:layout>
        <c:manualLayout>
          <c:xMode val="edge"/>
          <c:yMode val="edge"/>
          <c:x val="0"/>
          <c:y val="0.72119499827548139"/>
          <c:w val="1"/>
          <c:h val="0.278805001724518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25759477794176E-2"/>
          <c:y val="5.220200764653745E-2"/>
          <c:w val="0.83204977997799778"/>
          <c:h val="0.70021835812190147"/>
        </c:manualLayout>
      </c:layout>
      <c:lineChart>
        <c:grouping val="standard"/>
        <c:varyColors val="0"/>
        <c:ser>
          <c:idx val="1"/>
          <c:order val="1"/>
          <c:tx>
            <c:strRef>
              <c:f>'Slika 6.4. - Figure 6.4'!$E$3</c:f>
              <c:strCache>
                <c:ptCount val="1"/>
                <c:pt idx="0">
                  <c:v>Working capital loans</c:v>
                </c:pt>
              </c:strCache>
            </c:strRef>
          </c:tx>
          <c:spPr>
            <a:ln w="28575" cap="rnd">
              <a:solidFill>
                <a:srgbClr val="FF0000"/>
              </a:solidFill>
              <a:round/>
            </a:ln>
            <a:effectLst/>
          </c:spPr>
          <c:marker>
            <c:symbol val="none"/>
          </c:marker>
          <c:cat>
            <c:numRef>
              <c:f>'Slika 6.4. - Figure 6.4'!$A$17:$A$136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6.4. - Figure 6.4'!$E$17:$E$136</c:f>
              <c:numCache>
                <c:formatCode>#,##0.00</c:formatCode>
                <c:ptCount val="120"/>
                <c:pt idx="0">
                  <c:v>4.9133137477688571</c:v>
                </c:pt>
                <c:pt idx="1">
                  <c:v>4.6595774816319802</c:v>
                </c:pt>
                <c:pt idx="2">
                  <c:v>4.2308165819154047</c:v>
                </c:pt>
                <c:pt idx="3">
                  <c:v>4.03302478757732</c:v>
                </c:pt>
                <c:pt idx="4">
                  <c:v>4.1352021768655414</c:v>
                </c:pt>
                <c:pt idx="5">
                  <c:v>4.2148088267912645</c:v>
                </c:pt>
                <c:pt idx="6">
                  <c:v>4.3704350363235678</c:v>
                </c:pt>
                <c:pt idx="7">
                  <c:v>4.3240083198647392</c:v>
                </c:pt>
                <c:pt idx="8">
                  <c:v>4.0992839685154747</c:v>
                </c:pt>
                <c:pt idx="9">
                  <c:v>4.1450299130974066</c:v>
                </c:pt>
                <c:pt idx="10">
                  <c:v>4.1339905186693393</c:v>
                </c:pt>
                <c:pt idx="11">
                  <c:v>4.2096859104139117</c:v>
                </c:pt>
                <c:pt idx="12">
                  <c:v>4.1731079168530645</c:v>
                </c:pt>
                <c:pt idx="13">
                  <c:v>4.1632524611712522</c:v>
                </c:pt>
                <c:pt idx="14">
                  <c:v>4.0662164275472321</c:v>
                </c:pt>
                <c:pt idx="15">
                  <c:v>3.9739887636073385</c:v>
                </c:pt>
                <c:pt idx="16">
                  <c:v>3.9180204255667643</c:v>
                </c:pt>
                <c:pt idx="17">
                  <c:v>3.811172308198425</c:v>
                </c:pt>
                <c:pt idx="18">
                  <c:v>3.6053708545875232</c:v>
                </c:pt>
                <c:pt idx="19">
                  <c:v>3.4753659398253989</c:v>
                </c:pt>
                <c:pt idx="20">
                  <c:v>3.4934095493971382</c:v>
                </c:pt>
                <c:pt idx="21">
                  <c:v>3.5984401338976011</c:v>
                </c:pt>
                <c:pt idx="22">
                  <c:v>3.2735136408678986</c:v>
                </c:pt>
                <c:pt idx="23">
                  <c:v>3.2450571338512466</c:v>
                </c:pt>
                <c:pt idx="24">
                  <c:v>3.1534837930862669</c:v>
                </c:pt>
                <c:pt idx="25">
                  <c:v>3.0955111707441523</c:v>
                </c:pt>
                <c:pt idx="26">
                  <c:v>3.0426886263216026</c:v>
                </c:pt>
                <c:pt idx="27">
                  <c:v>2.7601873535614216</c:v>
                </c:pt>
                <c:pt idx="28">
                  <c:v>2.8585365938028326</c:v>
                </c:pt>
                <c:pt idx="29">
                  <c:v>2.7356450572097866</c:v>
                </c:pt>
                <c:pt idx="30">
                  <c:v>2.6104733279098848</c:v>
                </c:pt>
                <c:pt idx="31">
                  <c:v>2.5451142764285826</c:v>
                </c:pt>
                <c:pt idx="32">
                  <c:v>2.3316345661927049</c:v>
                </c:pt>
                <c:pt idx="33">
                  <c:v>2.5789758070191278</c:v>
                </c:pt>
                <c:pt idx="34">
                  <c:v>2.5037283436736844</c:v>
                </c:pt>
                <c:pt idx="35">
                  <c:v>2.5878860249666151</c:v>
                </c:pt>
                <c:pt idx="36">
                  <c:v>2.4754498848376572</c:v>
                </c:pt>
                <c:pt idx="37">
                  <c:v>2.5251045203757108</c:v>
                </c:pt>
                <c:pt idx="38">
                  <c:v>2.5588404875447477</c:v>
                </c:pt>
                <c:pt idx="39">
                  <c:v>2.5487702007631716</c:v>
                </c:pt>
                <c:pt idx="40">
                  <c:v>2.4303788798055059</c:v>
                </c:pt>
                <c:pt idx="41">
                  <c:v>2.3253147329806674</c:v>
                </c:pt>
                <c:pt idx="42">
                  <c:v>2.0081667143638802</c:v>
                </c:pt>
                <c:pt idx="43">
                  <c:v>1.8731889208734671</c:v>
                </c:pt>
                <c:pt idx="44">
                  <c:v>1.8353966367737014</c:v>
                </c:pt>
                <c:pt idx="45">
                  <c:v>2.0389974622493683</c:v>
                </c:pt>
                <c:pt idx="46">
                  <c:v>2.2126130732662368</c:v>
                </c:pt>
                <c:pt idx="47">
                  <c:v>2.2274039954956613</c:v>
                </c:pt>
                <c:pt idx="48">
                  <c:v>2.2103674658050463</c:v>
                </c:pt>
                <c:pt idx="49">
                  <c:v>2.1733603639575523</c:v>
                </c:pt>
                <c:pt idx="50">
                  <c:v>1.8288476999447638</c:v>
                </c:pt>
                <c:pt idx="51">
                  <c:v>1.7591207844119361</c:v>
                </c:pt>
                <c:pt idx="52">
                  <c:v>1.6915871466081012</c:v>
                </c:pt>
                <c:pt idx="53">
                  <c:v>1.8533771704274185</c:v>
                </c:pt>
                <c:pt idx="54">
                  <c:v>1.8732963815075117</c:v>
                </c:pt>
                <c:pt idx="55">
                  <c:v>1.9265871597447577</c:v>
                </c:pt>
                <c:pt idx="56">
                  <c:v>1.839698650286238</c:v>
                </c:pt>
                <c:pt idx="57">
                  <c:v>1.8446338574126726</c:v>
                </c:pt>
                <c:pt idx="58">
                  <c:v>1.7431504331217227</c:v>
                </c:pt>
                <c:pt idx="59">
                  <c:v>1.8927236965235483</c:v>
                </c:pt>
                <c:pt idx="60">
                  <c:v>1.8086488687530928</c:v>
                </c:pt>
                <c:pt idx="61">
                  <c:v>1.8772559939070412</c:v>
                </c:pt>
                <c:pt idx="62">
                  <c:v>1.8022171268697937</c:v>
                </c:pt>
                <c:pt idx="63">
                  <c:v>1.9660422939807698</c:v>
                </c:pt>
                <c:pt idx="64">
                  <c:v>1.9095750226143877</c:v>
                </c:pt>
                <c:pt idx="65">
                  <c:v>1.9236596757937003</c:v>
                </c:pt>
                <c:pt idx="66">
                  <c:v>1.8869081323630172</c:v>
                </c:pt>
                <c:pt idx="67">
                  <c:v>1.8988848812151384</c:v>
                </c:pt>
                <c:pt idx="68">
                  <c:v>1.9235979755840005</c:v>
                </c:pt>
                <c:pt idx="69">
                  <c:v>1.8695388620057538</c:v>
                </c:pt>
                <c:pt idx="70">
                  <c:v>1.8103419763134687</c:v>
                </c:pt>
                <c:pt idx="71">
                  <c:v>1.3210975423713567</c:v>
                </c:pt>
                <c:pt idx="72">
                  <c:v>1.2841668249967135</c:v>
                </c:pt>
                <c:pt idx="73">
                  <c:v>1.3160705614875772</c:v>
                </c:pt>
                <c:pt idx="74">
                  <c:v>1.7192244255653599</c:v>
                </c:pt>
                <c:pt idx="75">
                  <c:v>1.7528425903205229</c:v>
                </c:pt>
                <c:pt idx="76">
                  <c:v>1.678417780971494</c:v>
                </c:pt>
                <c:pt idx="77">
                  <c:v>1.674268249566073</c:v>
                </c:pt>
                <c:pt idx="78">
                  <c:v>1.6737366597700172</c:v>
                </c:pt>
                <c:pt idx="79">
                  <c:v>1.725534197034627</c:v>
                </c:pt>
                <c:pt idx="80">
                  <c:v>1.7617604990621221</c:v>
                </c:pt>
                <c:pt idx="81">
                  <c:v>2.1045761048123541</c:v>
                </c:pt>
                <c:pt idx="82">
                  <c:v>2.2204316295678632</c:v>
                </c:pt>
                <c:pt idx="83">
                  <c:v>2.6037621766343144</c:v>
                </c:pt>
                <c:pt idx="84">
                  <c:v>2.7096569900463092</c:v>
                </c:pt>
                <c:pt idx="85">
                  <c:v>3.0853252594766274</c:v>
                </c:pt>
                <c:pt idx="86">
                  <c:v>3.4798649648768789</c:v>
                </c:pt>
                <c:pt idx="87">
                  <c:v>3.6753569290804888</c:v>
                </c:pt>
                <c:pt idx="88">
                  <c:v>4.0558100356888023</c:v>
                </c:pt>
                <c:pt idx="89">
                  <c:v>4.3261290804456625</c:v>
                </c:pt>
                <c:pt idx="90">
                  <c:v>4.4414091835567113</c:v>
                </c:pt>
                <c:pt idx="91">
                  <c:v>4.5805106005076714</c:v>
                </c:pt>
                <c:pt idx="92">
                  <c:v>4.7343116439868869</c:v>
                </c:pt>
                <c:pt idx="93">
                  <c:v>5.1852300818780845</c:v>
                </c:pt>
                <c:pt idx="94">
                  <c:v>5.347469508800061</c:v>
                </c:pt>
                <c:pt idx="95">
                  <c:v>5.3897763310179103</c:v>
                </c:pt>
                <c:pt idx="96">
                  <c:v>5.3590129926614134</c:v>
                </c:pt>
                <c:pt idx="97">
                  <c:v>5.3923031935940768</c:v>
                </c:pt>
                <c:pt idx="98">
                  <c:v>5.3665239501162256</c:v>
                </c:pt>
                <c:pt idx="99">
                  <c:v>5.3264869439695648</c:v>
                </c:pt>
                <c:pt idx="100">
                  <c:v>5.3087752985650454</c:v>
                </c:pt>
                <c:pt idx="101">
                  <c:v>5.2032223663411896</c:v>
                </c:pt>
                <c:pt idx="102">
                  <c:v>4.9840617898134889</c:v>
                </c:pt>
                <c:pt idx="103">
                  <c:v>4.9494430800536291</c:v>
                </c:pt>
                <c:pt idx="104">
                  <c:v>4.7295888773650612</c:v>
                </c:pt>
                <c:pt idx="105">
                  <c:v>4.5709047831391008</c:v>
                </c:pt>
                <c:pt idx="106">
                  <c:v>4.4144226035491707</c:v>
                </c:pt>
                <c:pt idx="107">
                  <c:v>4.1740647650408969</c:v>
                </c:pt>
                <c:pt idx="108">
                  <c:v>4.0631989563274722</c:v>
                </c:pt>
                <c:pt idx="109">
                  <c:v>3.9597509585870267</c:v>
                </c:pt>
                <c:pt idx="110">
                  <c:v>3.821552217317151</c:v>
                </c:pt>
                <c:pt idx="111">
                  <c:v>3.7304126919446832</c:v>
                </c:pt>
                <c:pt idx="112">
                  <c:v>3.6522392689050336</c:v>
                </c:pt>
                <c:pt idx="113">
                  <c:v>3.686575183458296</c:v>
                </c:pt>
                <c:pt idx="114">
                  <c:v>3.5170140838246908</c:v>
                </c:pt>
                <c:pt idx="115">
                  <c:v>3.5026197857264671</c:v>
                </c:pt>
                <c:pt idx="116">
                  <c:v>3.4074768740523269</c:v>
                </c:pt>
                <c:pt idx="117">
                  <c:v>3.5051917600644784</c:v>
                </c:pt>
                <c:pt idx="118">
                  <c:v>3.4525397418257446</c:v>
                </c:pt>
                <c:pt idx="119">
                  <c:v>3.4121429054834915</c:v>
                </c:pt>
              </c:numCache>
            </c:numRef>
          </c:val>
          <c:smooth val="0"/>
          <c:extLst>
            <c:ext xmlns:c16="http://schemas.microsoft.com/office/drawing/2014/chart" uri="{C3380CC4-5D6E-409C-BE32-E72D297353CC}">
              <c16:uniqueId val="{00000000-1E3E-4611-A63F-15C4D531FF6D}"/>
            </c:ext>
          </c:extLst>
        </c:ser>
        <c:ser>
          <c:idx val="2"/>
          <c:order val="2"/>
          <c:tx>
            <c:strRef>
              <c:f>'Slika 6.4. - Figure 6.4'!$F$3</c:f>
              <c:strCache>
                <c:ptCount val="1"/>
                <c:pt idx="0">
                  <c:v>Investment and syndicated loans</c:v>
                </c:pt>
              </c:strCache>
            </c:strRef>
          </c:tx>
          <c:spPr>
            <a:ln w="28575" cap="rnd">
              <a:solidFill>
                <a:srgbClr val="0000FF"/>
              </a:solidFill>
              <a:round/>
            </a:ln>
            <a:effectLst/>
          </c:spPr>
          <c:marker>
            <c:symbol val="none"/>
          </c:marker>
          <c:cat>
            <c:numRef>
              <c:f>'Slika 6.4. - Figure 6.4'!$A$17:$A$136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6.4. - Figure 6.4'!$F$17:$F$136</c:f>
              <c:numCache>
                <c:formatCode>#,##0.00</c:formatCode>
                <c:ptCount val="120"/>
                <c:pt idx="0">
                  <c:v>4.7708350563122162</c:v>
                </c:pt>
                <c:pt idx="1">
                  <c:v>4.8037655758595577</c:v>
                </c:pt>
                <c:pt idx="2">
                  <c:v>4.5077016431496313</c:v>
                </c:pt>
                <c:pt idx="3">
                  <c:v>4.7045125075253917</c:v>
                </c:pt>
                <c:pt idx="4">
                  <c:v>4.419003452645649</c:v>
                </c:pt>
                <c:pt idx="5">
                  <c:v>4.4080886243374904</c:v>
                </c:pt>
                <c:pt idx="6">
                  <c:v>4.0015605991714587</c:v>
                </c:pt>
                <c:pt idx="7">
                  <c:v>4.0401453647515337</c:v>
                </c:pt>
                <c:pt idx="8">
                  <c:v>4.0355268751088929</c:v>
                </c:pt>
                <c:pt idx="9">
                  <c:v>3.8782828558443652</c:v>
                </c:pt>
                <c:pt idx="10">
                  <c:v>3.9229900597141119</c:v>
                </c:pt>
                <c:pt idx="11">
                  <c:v>3.6549140682962094</c:v>
                </c:pt>
                <c:pt idx="12">
                  <c:v>3.6499563679334304</c:v>
                </c:pt>
                <c:pt idx="13">
                  <c:v>3.5228035860308551</c:v>
                </c:pt>
                <c:pt idx="14">
                  <c:v>3.372327213411169</c:v>
                </c:pt>
                <c:pt idx="15">
                  <c:v>3.7557583349496699</c:v>
                </c:pt>
                <c:pt idx="16">
                  <c:v>3.7821440275521749</c:v>
                </c:pt>
                <c:pt idx="17">
                  <c:v>4.0844768171265562</c:v>
                </c:pt>
                <c:pt idx="18">
                  <c:v>3.6458272278378208</c:v>
                </c:pt>
                <c:pt idx="19">
                  <c:v>3.5005910370530033</c:v>
                </c:pt>
                <c:pt idx="20">
                  <c:v>3.3830168673556185</c:v>
                </c:pt>
                <c:pt idx="21">
                  <c:v>3.4376285182967554</c:v>
                </c:pt>
                <c:pt idx="22">
                  <c:v>3.4291096263873899</c:v>
                </c:pt>
                <c:pt idx="23">
                  <c:v>3.099746063815024</c:v>
                </c:pt>
                <c:pt idx="24">
                  <c:v>3.0768967391741984</c:v>
                </c:pt>
                <c:pt idx="25">
                  <c:v>3.1124025588301478</c:v>
                </c:pt>
                <c:pt idx="26">
                  <c:v>3.438041475604269</c:v>
                </c:pt>
                <c:pt idx="27">
                  <c:v>3.4448381607846432</c:v>
                </c:pt>
                <c:pt idx="28">
                  <c:v>3.3757759176128497</c:v>
                </c:pt>
                <c:pt idx="29">
                  <c:v>3.2693337477987279</c:v>
                </c:pt>
                <c:pt idx="30">
                  <c:v>3.0668518892080261</c:v>
                </c:pt>
                <c:pt idx="31">
                  <c:v>2.9024769262987578</c:v>
                </c:pt>
                <c:pt idx="32">
                  <c:v>2.7059609385697652</c:v>
                </c:pt>
                <c:pt idx="33">
                  <c:v>2.74248910832031</c:v>
                </c:pt>
                <c:pt idx="34">
                  <c:v>2.7466108318285007</c:v>
                </c:pt>
                <c:pt idx="35">
                  <c:v>2.8201373640078193</c:v>
                </c:pt>
                <c:pt idx="36">
                  <c:v>2.6818244080593003</c:v>
                </c:pt>
                <c:pt idx="37">
                  <c:v>2.7085444222235076</c:v>
                </c:pt>
                <c:pt idx="38">
                  <c:v>2.7035346450750826</c:v>
                </c:pt>
                <c:pt idx="39">
                  <c:v>2.7128837145683544</c:v>
                </c:pt>
                <c:pt idx="40">
                  <c:v>2.643518408511266</c:v>
                </c:pt>
                <c:pt idx="41">
                  <c:v>2.8036683101579771</c:v>
                </c:pt>
                <c:pt idx="42">
                  <c:v>2.7140486886550561</c:v>
                </c:pt>
                <c:pt idx="43">
                  <c:v>2.687627867902441</c:v>
                </c:pt>
                <c:pt idx="44">
                  <c:v>2.6520209538292376</c:v>
                </c:pt>
                <c:pt idx="45">
                  <c:v>2.6667821313047226</c:v>
                </c:pt>
                <c:pt idx="46">
                  <c:v>2.4541486622147457</c:v>
                </c:pt>
                <c:pt idx="47">
                  <c:v>2.3718051150103503</c:v>
                </c:pt>
                <c:pt idx="48">
                  <c:v>2.255386610558014</c:v>
                </c:pt>
                <c:pt idx="49">
                  <c:v>2.2965640884838998</c:v>
                </c:pt>
                <c:pt idx="50">
                  <c:v>2.3346042698174534</c:v>
                </c:pt>
                <c:pt idx="51">
                  <c:v>2.4070641733866047</c:v>
                </c:pt>
                <c:pt idx="52">
                  <c:v>2.495153510593251</c:v>
                </c:pt>
                <c:pt idx="53">
                  <c:v>2.3648717087370676</c:v>
                </c:pt>
                <c:pt idx="54">
                  <c:v>2.4570612148746402</c:v>
                </c:pt>
                <c:pt idx="55">
                  <c:v>2.4938512086458684</c:v>
                </c:pt>
                <c:pt idx="56">
                  <c:v>2.5315859722395939</c:v>
                </c:pt>
                <c:pt idx="57">
                  <c:v>2.571559287105587</c:v>
                </c:pt>
                <c:pt idx="58">
                  <c:v>1.8862464677286392</c:v>
                </c:pt>
                <c:pt idx="59">
                  <c:v>1.93988723283371</c:v>
                </c:pt>
                <c:pt idx="60">
                  <c:v>1.9012269005095113</c:v>
                </c:pt>
                <c:pt idx="61">
                  <c:v>2.2621012475434115</c:v>
                </c:pt>
                <c:pt idx="62">
                  <c:v>2.2535234653563085</c:v>
                </c:pt>
                <c:pt idx="63">
                  <c:v>2.1451654695600944</c:v>
                </c:pt>
                <c:pt idx="64">
                  <c:v>2.2928016101419035</c:v>
                </c:pt>
                <c:pt idx="65">
                  <c:v>2.2925026304017071</c:v>
                </c:pt>
                <c:pt idx="66">
                  <c:v>2.2298964307303235</c:v>
                </c:pt>
                <c:pt idx="67">
                  <c:v>2.1274720585645395</c:v>
                </c:pt>
                <c:pt idx="68">
                  <c:v>2.0727529869912469</c:v>
                </c:pt>
                <c:pt idx="69">
                  <c:v>1.775915627554604</c:v>
                </c:pt>
                <c:pt idx="70">
                  <c:v>1.7536014801560218</c:v>
                </c:pt>
                <c:pt idx="71">
                  <c:v>1.641820689413247</c:v>
                </c:pt>
                <c:pt idx="72">
                  <c:v>1.7497412833635499</c:v>
                </c:pt>
                <c:pt idx="73">
                  <c:v>1.8857885708017013</c:v>
                </c:pt>
                <c:pt idx="74">
                  <c:v>2.2382646938025261</c:v>
                </c:pt>
                <c:pt idx="75">
                  <c:v>2.279983394679522</c:v>
                </c:pt>
                <c:pt idx="76">
                  <c:v>2.0164367610495662</c:v>
                </c:pt>
                <c:pt idx="77">
                  <c:v>1.6365155045184145</c:v>
                </c:pt>
                <c:pt idx="78">
                  <c:v>1.6667554886512628</c:v>
                </c:pt>
                <c:pt idx="79">
                  <c:v>1.8719001748674675</c:v>
                </c:pt>
                <c:pt idx="80">
                  <c:v>2.131352149589286</c:v>
                </c:pt>
                <c:pt idx="81">
                  <c:v>2.398217139981627</c:v>
                </c:pt>
                <c:pt idx="82">
                  <c:v>2.9201569997023942</c:v>
                </c:pt>
                <c:pt idx="83">
                  <c:v>3.402777775113849</c:v>
                </c:pt>
                <c:pt idx="84">
                  <c:v>3.5918858843590611</c:v>
                </c:pt>
                <c:pt idx="85">
                  <c:v>3.9996592706441056</c:v>
                </c:pt>
                <c:pt idx="86">
                  <c:v>4.0478108251392939</c:v>
                </c:pt>
                <c:pt idx="87">
                  <c:v>4.9766016592531201</c:v>
                </c:pt>
                <c:pt idx="88">
                  <c:v>5.30231875783549</c:v>
                </c:pt>
                <c:pt idx="89">
                  <c:v>5.5126595198657888</c:v>
                </c:pt>
                <c:pt idx="90">
                  <c:v>5.6339932326954196</c:v>
                </c:pt>
                <c:pt idx="91">
                  <c:v>5.4682777833633676</c:v>
                </c:pt>
                <c:pt idx="92">
                  <c:v>5.4411819698852986</c:v>
                </c:pt>
                <c:pt idx="93">
                  <c:v>5.3571504967690391</c:v>
                </c:pt>
                <c:pt idx="94">
                  <c:v>5.6950878698925438</c:v>
                </c:pt>
                <c:pt idx="95">
                  <c:v>5.7376129569899872</c:v>
                </c:pt>
                <c:pt idx="96">
                  <c:v>5.7528782681679385</c:v>
                </c:pt>
                <c:pt idx="97">
                  <c:v>5.5081691004513491</c:v>
                </c:pt>
                <c:pt idx="98">
                  <c:v>5.2093419645019123</c:v>
                </c:pt>
                <c:pt idx="99">
                  <c:v>5.203423243916232</c:v>
                </c:pt>
                <c:pt idx="100">
                  <c:v>5.2801387299028484</c:v>
                </c:pt>
                <c:pt idx="101">
                  <c:v>5.3041427842559559</c:v>
                </c:pt>
                <c:pt idx="102">
                  <c:v>5.302159936552254</c:v>
                </c:pt>
                <c:pt idx="103">
                  <c:v>5.0904435430316637</c:v>
                </c:pt>
                <c:pt idx="104">
                  <c:v>4.9922517522639236</c:v>
                </c:pt>
                <c:pt idx="105">
                  <c:v>4.7741117381948612</c:v>
                </c:pt>
                <c:pt idx="106">
                  <c:v>4.7196681996632996</c:v>
                </c:pt>
                <c:pt idx="107">
                  <c:v>4.5541147078322002</c:v>
                </c:pt>
                <c:pt idx="108">
                  <c:v>4.710995233541861</c:v>
                </c:pt>
                <c:pt idx="109">
                  <c:v>4.6008795118974115</c:v>
                </c:pt>
                <c:pt idx="110">
                  <c:v>4.500335871482994</c:v>
                </c:pt>
                <c:pt idx="111">
                  <c:v>4.077619707378723</c:v>
                </c:pt>
                <c:pt idx="112">
                  <c:v>4.044940751334364</c:v>
                </c:pt>
                <c:pt idx="113">
                  <c:v>4.0383560148762445</c:v>
                </c:pt>
                <c:pt idx="114">
                  <c:v>3.6250818557544955</c:v>
                </c:pt>
                <c:pt idx="115">
                  <c:v>3.6801955303130733</c:v>
                </c:pt>
                <c:pt idx="116">
                  <c:v>3.5344803406812519</c:v>
                </c:pt>
                <c:pt idx="117">
                  <c:v>3.7796682078294803</c:v>
                </c:pt>
                <c:pt idx="118">
                  <c:v>3.5846657994997453</c:v>
                </c:pt>
                <c:pt idx="119">
                  <c:v>3.5207369390442067</c:v>
                </c:pt>
              </c:numCache>
            </c:numRef>
          </c:val>
          <c:smooth val="0"/>
          <c:extLst>
            <c:ext xmlns:c16="http://schemas.microsoft.com/office/drawing/2014/chart" uri="{C3380CC4-5D6E-409C-BE32-E72D297353CC}">
              <c16:uniqueId val="{00000001-1E3E-4611-A63F-15C4D531FF6D}"/>
            </c:ext>
          </c:extLst>
        </c:ser>
        <c:dLbls>
          <c:showLegendKey val="0"/>
          <c:showVal val="0"/>
          <c:showCatName val="0"/>
          <c:showSerName val="0"/>
          <c:showPercent val="0"/>
          <c:showBubbleSize val="0"/>
        </c:dLbls>
        <c:marker val="1"/>
        <c:smooth val="0"/>
        <c:axId val="966810528"/>
        <c:axId val="966800128"/>
      </c:lineChart>
      <c:lineChart>
        <c:grouping val="standard"/>
        <c:varyColors val="0"/>
        <c:ser>
          <c:idx val="0"/>
          <c:order val="0"/>
          <c:tx>
            <c:strRef>
              <c:f>'Slika 6.4. - Figure 6.4'!$G$3</c:f>
              <c:strCache>
                <c:ptCount val="1"/>
                <c:pt idx="0">
                  <c:v>Factoring</c:v>
                </c:pt>
              </c:strCache>
            </c:strRef>
          </c:tx>
          <c:spPr>
            <a:ln w="28575" cap="rnd">
              <a:solidFill>
                <a:schemeClr val="accent6"/>
              </a:solidFill>
              <a:round/>
            </a:ln>
            <a:effectLst/>
          </c:spPr>
          <c:marker>
            <c:symbol val="none"/>
          </c:marker>
          <c:cat>
            <c:numRef>
              <c:f>'Slika 6.4. - Figure 6.4'!$A$17:$A$136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6.4. - Figure 6.4'!$G$17:$G$136</c:f>
              <c:numCache>
                <c:formatCode>#,##0.00</c:formatCode>
                <c:ptCount val="120"/>
                <c:pt idx="0">
                  <c:v>4.6045349390958989</c:v>
                </c:pt>
                <c:pt idx="1">
                  <c:v>4.6492491463086676</c:v>
                </c:pt>
                <c:pt idx="2">
                  <c:v>4.7044332399654927</c:v>
                </c:pt>
                <c:pt idx="3">
                  <c:v>4.5821470646936673</c:v>
                </c:pt>
                <c:pt idx="4">
                  <c:v>4.3945024985706231</c:v>
                </c:pt>
                <c:pt idx="5">
                  <c:v>4.3343053194912429</c:v>
                </c:pt>
                <c:pt idx="6">
                  <c:v>4.3107901329563845</c:v>
                </c:pt>
                <c:pt idx="7">
                  <c:v>4.3222804379680948</c:v>
                </c:pt>
                <c:pt idx="8">
                  <c:v>4.4965008726415565</c:v>
                </c:pt>
                <c:pt idx="9">
                  <c:v>4.4998647634107538</c:v>
                </c:pt>
                <c:pt idx="10">
                  <c:v>4.5727443120534952</c:v>
                </c:pt>
                <c:pt idx="11">
                  <c:v>4.8055211794865338</c:v>
                </c:pt>
                <c:pt idx="12">
                  <c:v>4.7882687954948597</c:v>
                </c:pt>
                <c:pt idx="13">
                  <c:v>4.5535080492084692</c:v>
                </c:pt>
                <c:pt idx="14">
                  <c:v>3.9760713806380457</c:v>
                </c:pt>
                <c:pt idx="15">
                  <c:v>3.9573063666186017</c:v>
                </c:pt>
                <c:pt idx="16">
                  <c:v>3.8069751520638988</c:v>
                </c:pt>
                <c:pt idx="17">
                  <c:v>3.9300895682078849</c:v>
                </c:pt>
                <c:pt idx="18">
                  <c:v>3.7934310731960124</c:v>
                </c:pt>
                <c:pt idx="19">
                  <c:v>3.8281119078831054</c:v>
                </c:pt>
                <c:pt idx="20">
                  <c:v>3.7127619560423515</c:v>
                </c:pt>
                <c:pt idx="21">
                  <c:v>3.6040925096308358</c:v>
                </c:pt>
                <c:pt idx="22">
                  <c:v>3.2997867325173877</c:v>
                </c:pt>
                <c:pt idx="23">
                  <c:v>3.1295912224803524</c:v>
                </c:pt>
                <c:pt idx="24">
                  <c:v>3.0057724628385216</c:v>
                </c:pt>
                <c:pt idx="25">
                  <c:v>2.9453185882720545</c:v>
                </c:pt>
                <c:pt idx="26">
                  <c:v>2.8534782350952637</c:v>
                </c:pt>
                <c:pt idx="27">
                  <c:v>2.8537598210220505</c:v>
                </c:pt>
                <c:pt idx="28">
                  <c:v>2.9550620273314792</c:v>
                </c:pt>
                <c:pt idx="29">
                  <c:v>3.0113251607068299</c:v>
                </c:pt>
                <c:pt idx="30">
                  <c:v>3.0129420432793901</c:v>
                </c:pt>
                <c:pt idx="31">
                  <c:v>2.9083764865895438</c:v>
                </c:pt>
                <c:pt idx="32">
                  <c:v>2.9658105759538347</c:v>
                </c:pt>
                <c:pt idx="33">
                  <c:v>2.9664205289870771</c:v>
                </c:pt>
                <c:pt idx="34">
                  <c:v>3.1376207344599409</c:v>
                </c:pt>
                <c:pt idx="35">
                  <c:v>3.2137722642335098</c:v>
                </c:pt>
                <c:pt idx="36">
                  <c:v>3.1309847720240791</c:v>
                </c:pt>
                <c:pt idx="37">
                  <c:v>2.993532506313759</c:v>
                </c:pt>
                <c:pt idx="38">
                  <c:v>2.6623663867347749</c:v>
                </c:pt>
                <c:pt idx="39">
                  <c:v>2.5304221082605629</c:v>
                </c:pt>
                <c:pt idx="40">
                  <c:v>2.5485471216662976</c:v>
                </c:pt>
                <c:pt idx="41">
                  <c:v>2.521643444584738</c:v>
                </c:pt>
                <c:pt idx="42">
                  <c:v>2.5438261171912036</c:v>
                </c:pt>
                <c:pt idx="43">
                  <c:v>2.3617006184006044</c:v>
                </c:pt>
                <c:pt idx="44">
                  <c:v>2.3327948857636769</c:v>
                </c:pt>
                <c:pt idx="45">
                  <c:v>2.2590397928397978</c:v>
                </c:pt>
                <c:pt idx="46">
                  <c:v>2.1753440117533236</c:v>
                </c:pt>
                <c:pt idx="47">
                  <c:v>2.1259695685430176</c:v>
                </c:pt>
                <c:pt idx="48">
                  <c:v>2.0070517229334039</c:v>
                </c:pt>
                <c:pt idx="49">
                  <c:v>1.8996124849586173</c:v>
                </c:pt>
                <c:pt idx="50">
                  <c:v>1.7495768241259033</c:v>
                </c:pt>
                <c:pt idx="51">
                  <c:v>1.6714685180818654</c:v>
                </c:pt>
                <c:pt idx="52">
                  <c:v>1.545350401746256</c:v>
                </c:pt>
                <c:pt idx="53">
                  <c:v>1.5119480574553334</c:v>
                </c:pt>
                <c:pt idx="54">
                  <c:v>1.5293850579459543</c:v>
                </c:pt>
                <c:pt idx="55">
                  <c:v>1.6560260933825839</c:v>
                </c:pt>
                <c:pt idx="56">
                  <c:v>1.8276481043865807</c:v>
                </c:pt>
                <c:pt idx="57">
                  <c:v>1.990663813474429</c:v>
                </c:pt>
                <c:pt idx="58">
                  <c:v>2.1537946235497922</c:v>
                </c:pt>
                <c:pt idx="59">
                  <c:v>2.2180194847889361</c:v>
                </c:pt>
                <c:pt idx="60">
                  <c:v>2.2346684096244296</c:v>
                </c:pt>
                <c:pt idx="61">
                  <c:v>2.2388624804023509</c:v>
                </c:pt>
                <c:pt idx="62">
                  <c:v>2.1844039936557458</c:v>
                </c:pt>
                <c:pt idx="63">
                  <c:v>2.2256803313694746</c:v>
                </c:pt>
                <c:pt idx="64">
                  <c:v>2.1553618118028131</c:v>
                </c:pt>
                <c:pt idx="65">
                  <c:v>2.1639431777382034</c:v>
                </c:pt>
                <c:pt idx="66">
                  <c:v>2.1083033124725006</c:v>
                </c:pt>
                <c:pt idx="67">
                  <c:v>2.1644361829656358</c:v>
                </c:pt>
                <c:pt idx="68">
                  <c:v>2.1516337682573163</c:v>
                </c:pt>
                <c:pt idx="69">
                  <c:v>2.1480040234555537</c:v>
                </c:pt>
                <c:pt idx="70">
                  <c:v>2.111560000180047</c:v>
                </c:pt>
                <c:pt idx="71">
                  <c:v>1.9823107990134794</c:v>
                </c:pt>
                <c:pt idx="72">
                  <c:v>1.9271711409541614</c:v>
                </c:pt>
                <c:pt idx="73">
                  <c:v>1.896928794520701</c:v>
                </c:pt>
                <c:pt idx="74">
                  <c:v>1.930885661044532</c:v>
                </c:pt>
                <c:pt idx="75">
                  <c:v>1.9766136803864827</c:v>
                </c:pt>
                <c:pt idx="76">
                  <c:v>1.9022143267706138</c:v>
                </c:pt>
                <c:pt idx="77">
                  <c:v>1.8514026699303514</c:v>
                </c:pt>
                <c:pt idx="78">
                  <c:v>1.7940115054505648</c:v>
                </c:pt>
                <c:pt idx="79">
                  <c:v>1.8067457832616547</c:v>
                </c:pt>
                <c:pt idx="80">
                  <c:v>1.8477118318326777</c:v>
                </c:pt>
                <c:pt idx="81">
                  <c:v>1.8561893883097567</c:v>
                </c:pt>
                <c:pt idx="82">
                  <c:v>1.9217922660636042</c:v>
                </c:pt>
                <c:pt idx="83">
                  <c:v>2.0376659861893955</c:v>
                </c:pt>
                <c:pt idx="84">
                  <c:v>2.2520248998322288</c:v>
                </c:pt>
                <c:pt idx="85">
                  <c:v>2.4672820525818389</c:v>
                </c:pt>
                <c:pt idx="86">
                  <c:v>2.8084505370418738</c:v>
                </c:pt>
                <c:pt idx="87">
                  <c:v>3.2994001581682832</c:v>
                </c:pt>
                <c:pt idx="88">
                  <c:v>3.6618349579099747</c:v>
                </c:pt>
                <c:pt idx="89">
                  <c:v>3.9672649886024867</c:v>
                </c:pt>
                <c:pt idx="90">
                  <c:v>4.0378679091117657</c:v>
                </c:pt>
                <c:pt idx="91">
                  <c:v>4.1104993956056992</c:v>
                </c:pt>
                <c:pt idx="92">
                  <c:v>3.8426385244779615</c:v>
                </c:pt>
                <c:pt idx="93">
                  <c:v>3.9020987235671432</c:v>
                </c:pt>
                <c:pt idx="94">
                  <c:v>3.6056019226988223</c:v>
                </c:pt>
                <c:pt idx="95">
                  <c:v>4.2427277858012262</c:v>
                </c:pt>
                <c:pt idx="96">
                  <c:v>4.3333793564431193</c:v>
                </c:pt>
                <c:pt idx="97">
                  <c:v>4.8353421414581863</c:v>
                </c:pt>
                <c:pt idx="98">
                  <c:v>4.7396118742575784</c:v>
                </c:pt>
                <c:pt idx="99">
                  <c:v>4.7215483970593839</c:v>
                </c:pt>
                <c:pt idx="100">
                  <c:v>4.7508863383524398</c:v>
                </c:pt>
                <c:pt idx="101">
                  <c:v>4.6777719004622957</c:v>
                </c:pt>
                <c:pt idx="102">
                  <c:v>4.6047680248290286</c:v>
                </c:pt>
                <c:pt idx="103">
                  <c:v>4.4576093365346541</c:v>
                </c:pt>
                <c:pt idx="104">
                  <c:v>4.373337829967566</c:v>
                </c:pt>
                <c:pt idx="105">
                  <c:v>4.3437591884270477</c:v>
                </c:pt>
                <c:pt idx="106">
                  <c:v>4.2132520519396586</c:v>
                </c:pt>
                <c:pt idx="107">
                  <c:v>4.1085992250695398</c:v>
                </c:pt>
                <c:pt idx="108">
                  <c:v>3.9537237982677294</c:v>
                </c:pt>
                <c:pt idx="109">
                  <c:v>3.8815871259656687</c:v>
                </c:pt>
                <c:pt idx="110">
                  <c:v>3.646928469830458</c:v>
                </c:pt>
                <c:pt idx="111">
                  <c:v>3.4842104373844878</c:v>
                </c:pt>
                <c:pt idx="112">
                  <c:v>3.2932857015026413</c:v>
                </c:pt>
                <c:pt idx="113">
                  <c:v>3.1052961219515822</c:v>
                </c:pt>
                <c:pt idx="114">
                  <c:v>2.9789620771442062</c:v>
                </c:pt>
                <c:pt idx="115">
                  <c:v>2.9756333305860942</c:v>
                </c:pt>
                <c:pt idx="116">
                  <c:v>2.9353199615090668</c:v>
                </c:pt>
                <c:pt idx="117">
                  <c:v>2.9330150127694981</c:v>
                </c:pt>
                <c:pt idx="118">
                  <c:v>2.9191577315751864</c:v>
                </c:pt>
                <c:pt idx="119">
                  <c:v>2.9957765137917809</c:v>
                </c:pt>
              </c:numCache>
            </c:numRef>
          </c:val>
          <c:smooth val="0"/>
          <c:extLst>
            <c:ext xmlns:c16="http://schemas.microsoft.com/office/drawing/2014/chart" uri="{C3380CC4-5D6E-409C-BE32-E72D297353CC}">
              <c16:uniqueId val="{00000002-1E3E-4611-A63F-15C4D531FF6D}"/>
            </c:ext>
          </c:extLst>
        </c:ser>
        <c:ser>
          <c:idx val="3"/>
          <c:order val="3"/>
          <c:tx>
            <c:strRef>
              <c:f>'Slika 6.4. - Figure 6.4'!$H$3</c:f>
              <c:strCache>
                <c:ptCount val="1"/>
                <c:pt idx="0">
                  <c:v>Other financing</c:v>
                </c:pt>
              </c:strCache>
            </c:strRef>
          </c:tx>
          <c:spPr>
            <a:ln w="28575"/>
          </c:spPr>
          <c:marker>
            <c:symbol val="none"/>
          </c:marker>
          <c:cat>
            <c:numRef>
              <c:f>'Slika 6.4. - Figure 6.4'!$A$17:$A$136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6.4. - Figure 6.4'!$H$17:$H$136</c:f>
              <c:numCache>
                <c:formatCode>#,##0.00</c:formatCode>
                <c:ptCount val="120"/>
                <c:pt idx="0">
                  <c:v>5.145194311115266</c:v>
                </c:pt>
                <c:pt idx="1">
                  <c:v>5.2186075658864883</c:v>
                </c:pt>
                <c:pt idx="2">
                  <c:v>4.7573517310026991</c:v>
                </c:pt>
                <c:pt idx="3">
                  <c:v>5.0872587588495923</c:v>
                </c:pt>
                <c:pt idx="4">
                  <c:v>4.8229043730928778</c:v>
                </c:pt>
                <c:pt idx="5">
                  <c:v>4.5529057727871276</c:v>
                </c:pt>
                <c:pt idx="6">
                  <c:v>4.6409339652633461</c:v>
                </c:pt>
                <c:pt idx="7">
                  <c:v>4.5976293192796263</c:v>
                </c:pt>
                <c:pt idx="8">
                  <c:v>4.6094136894991538</c:v>
                </c:pt>
                <c:pt idx="9">
                  <c:v>4.5620696542503136</c:v>
                </c:pt>
                <c:pt idx="10">
                  <c:v>4.5973979531430356</c:v>
                </c:pt>
                <c:pt idx="11">
                  <c:v>4.7567888802728824</c:v>
                </c:pt>
                <c:pt idx="12">
                  <c:v>4.7236568887724824</c:v>
                </c:pt>
                <c:pt idx="13">
                  <c:v>4.6851252689308494</c:v>
                </c:pt>
                <c:pt idx="14">
                  <c:v>3.7146871103292423</c:v>
                </c:pt>
                <c:pt idx="15">
                  <c:v>3.3693951645366398</c:v>
                </c:pt>
                <c:pt idx="16">
                  <c:v>3.403614577527537</c:v>
                </c:pt>
                <c:pt idx="17">
                  <c:v>3.6769001133752979</c:v>
                </c:pt>
                <c:pt idx="18">
                  <c:v>3.6047578259067459</c:v>
                </c:pt>
                <c:pt idx="19">
                  <c:v>3.3167595757191628</c:v>
                </c:pt>
                <c:pt idx="20">
                  <c:v>3.0530730677897755</c:v>
                </c:pt>
                <c:pt idx="21">
                  <c:v>3.049280750393379</c:v>
                </c:pt>
                <c:pt idx="22">
                  <c:v>3.2257413262644659</c:v>
                </c:pt>
                <c:pt idx="23">
                  <c:v>3.7565722447477343</c:v>
                </c:pt>
                <c:pt idx="24">
                  <c:v>3.7320123398643705</c:v>
                </c:pt>
                <c:pt idx="25">
                  <c:v>3.3897718546519546</c:v>
                </c:pt>
                <c:pt idx="26">
                  <c:v>3.0804376717384816</c:v>
                </c:pt>
                <c:pt idx="27">
                  <c:v>2.9006333677396174</c:v>
                </c:pt>
                <c:pt idx="28">
                  <c:v>3.0151461134029525</c:v>
                </c:pt>
                <c:pt idx="29">
                  <c:v>3.1465426855830656</c:v>
                </c:pt>
                <c:pt idx="30">
                  <c:v>3.5287182117524214</c:v>
                </c:pt>
                <c:pt idx="31">
                  <c:v>3.7379297106517497</c:v>
                </c:pt>
                <c:pt idx="32">
                  <c:v>3.7212833529428213</c:v>
                </c:pt>
                <c:pt idx="33">
                  <c:v>3.5510119093691497</c:v>
                </c:pt>
                <c:pt idx="34">
                  <c:v>3.3406134039457158</c:v>
                </c:pt>
                <c:pt idx="35">
                  <c:v>3.5243853634807989</c:v>
                </c:pt>
                <c:pt idx="36">
                  <c:v>3.6749816958416037</c:v>
                </c:pt>
                <c:pt idx="37">
                  <c:v>3.7600840818297834</c:v>
                </c:pt>
                <c:pt idx="38">
                  <c:v>3.546554380243927</c:v>
                </c:pt>
                <c:pt idx="39">
                  <c:v>3.192811067161724</c:v>
                </c:pt>
                <c:pt idx="40">
                  <c:v>3.1074936387952499</c:v>
                </c:pt>
                <c:pt idx="41">
                  <c:v>2.778224944227794</c:v>
                </c:pt>
                <c:pt idx="42">
                  <c:v>2.6914797976529634</c:v>
                </c:pt>
                <c:pt idx="43">
                  <c:v>2.7220380388402634</c:v>
                </c:pt>
                <c:pt idx="44">
                  <c:v>3.1312914198103834</c:v>
                </c:pt>
                <c:pt idx="45">
                  <c:v>3.1785075603631032</c:v>
                </c:pt>
                <c:pt idx="46">
                  <c:v>3.2036090551179957</c:v>
                </c:pt>
                <c:pt idx="47">
                  <c:v>3.0849325946082109</c:v>
                </c:pt>
                <c:pt idx="48">
                  <c:v>3.1385966691638525</c:v>
                </c:pt>
                <c:pt idx="49">
                  <c:v>3.2910203888151446</c:v>
                </c:pt>
                <c:pt idx="50">
                  <c:v>3.3842963883164261</c:v>
                </c:pt>
                <c:pt idx="51">
                  <c:v>3.2291616439075601</c:v>
                </c:pt>
                <c:pt idx="52">
                  <c:v>2.923244744234442</c:v>
                </c:pt>
                <c:pt idx="53">
                  <c:v>3.0283676659026515</c:v>
                </c:pt>
                <c:pt idx="54">
                  <c:v>2.8722012825807393</c:v>
                </c:pt>
                <c:pt idx="55">
                  <c:v>2.6257352204545668</c:v>
                </c:pt>
                <c:pt idx="56">
                  <c:v>2.5244250796731311</c:v>
                </c:pt>
                <c:pt idx="57">
                  <c:v>2.3375083071504572</c:v>
                </c:pt>
                <c:pt idx="58">
                  <c:v>2.4528330629109893</c:v>
                </c:pt>
                <c:pt idx="59">
                  <c:v>2.7103693140597405</c:v>
                </c:pt>
                <c:pt idx="60">
                  <c:v>2.9151223442162784</c:v>
                </c:pt>
                <c:pt idx="61">
                  <c:v>2.9076278128008002</c:v>
                </c:pt>
                <c:pt idx="62">
                  <c:v>2.7803875009760555</c:v>
                </c:pt>
                <c:pt idx="63">
                  <c:v>2.9541672312367151</c:v>
                </c:pt>
                <c:pt idx="64">
                  <c:v>2.8842548359097018</c:v>
                </c:pt>
                <c:pt idx="65">
                  <c:v>2.7740753199560615</c:v>
                </c:pt>
                <c:pt idx="66">
                  <c:v>2.6570852318963505</c:v>
                </c:pt>
                <c:pt idx="67">
                  <c:v>2.5250340422618334</c:v>
                </c:pt>
                <c:pt idx="68">
                  <c:v>2.4837846539456683</c:v>
                </c:pt>
                <c:pt idx="69">
                  <c:v>2.4387762527136907</c:v>
                </c:pt>
                <c:pt idx="70">
                  <c:v>2.643400573904521</c:v>
                </c:pt>
                <c:pt idx="71">
                  <c:v>2.1285733138697798</c:v>
                </c:pt>
                <c:pt idx="72">
                  <c:v>2.0588471242164932</c:v>
                </c:pt>
                <c:pt idx="73">
                  <c:v>2.041259272051982</c:v>
                </c:pt>
                <c:pt idx="74">
                  <c:v>2.3221331593089647</c:v>
                </c:pt>
                <c:pt idx="75">
                  <c:v>2.2776221377041321</c:v>
                </c:pt>
                <c:pt idx="76">
                  <c:v>2.3393325112750416</c:v>
                </c:pt>
                <c:pt idx="77">
                  <c:v>2.306896561287227</c:v>
                </c:pt>
                <c:pt idx="78">
                  <c:v>2.1000669322953915</c:v>
                </c:pt>
                <c:pt idx="79">
                  <c:v>2.1584393883813351</c:v>
                </c:pt>
                <c:pt idx="80">
                  <c:v>2.0732625514637046</c:v>
                </c:pt>
                <c:pt idx="81">
                  <c:v>2.5674771282753834</c:v>
                </c:pt>
                <c:pt idx="82">
                  <c:v>2.9225288117419153</c:v>
                </c:pt>
                <c:pt idx="83">
                  <c:v>3.8918508556367275</c:v>
                </c:pt>
                <c:pt idx="84">
                  <c:v>3.9601775467820892</c:v>
                </c:pt>
                <c:pt idx="85">
                  <c:v>3.8496602388100749</c:v>
                </c:pt>
                <c:pt idx="86">
                  <c:v>4.5161946178712951</c:v>
                </c:pt>
                <c:pt idx="87">
                  <c:v>4.6311265589446071</c:v>
                </c:pt>
                <c:pt idx="88">
                  <c:v>4.7708157939260634</c:v>
                </c:pt>
                <c:pt idx="89">
                  <c:v>4.8651270332177576</c:v>
                </c:pt>
                <c:pt idx="90">
                  <c:v>4.9500101278257223</c:v>
                </c:pt>
                <c:pt idx="91">
                  <c:v>5.2172327843334259</c:v>
                </c:pt>
                <c:pt idx="92">
                  <c:v>5.477031110704579</c:v>
                </c:pt>
                <c:pt idx="93">
                  <c:v>5.6289720110319914</c:v>
                </c:pt>
                <c:pt idx="94">
                  <c:v>5.7885685200214505</c:v>
                </c:pt>
                <c:pt idx="95">
                  <c:v>5.8655006080992376</c:v>
                </c:pt>
                <c:pt idx="96">
                  <c:v>5.9700281407622411</c:v>
                </c:pt>
                <c:pt idx="97">
                  <c:v>5.7343391691703625</c:v>
                </c:pt>
                <c:pt idx="98">
                  <c:v>5.3659487761320133</c:v>
                </c:pt>
                <c:pt idx="99">
                  <c:v>5.1639692534871608</c:v>
                </c:pt>
                <c:pt idx="100">
                  <c:v>5.1829070360038862</c:v>
                </c:pt>
                <c:pt idx="101">
                  <c:v>5.3304863903393782</c:v>
                </c:pt>
                <c:pt idx="102">
                  <c:v>5.7741889755626277</c:v>
                </c:pt>
                <c:pt idx="103">
                  <c:v>5.5712582997188385</c:v>
                </c:pt>
                <c:pt idx="104">
                  <c:v>5.4087990422437455</c:v>
                </c:pt>
                <c:pt idx="105">
                  <c:v>5.2798079979668167</c:v>
                </c:pt>
                <c:pt idx="106">
                  <c:v>5.3474010883585548</c:v>
                </c:pt>
                <c:pt idx="107">
                  <c:v>4.6974433813890402</c:v>
                </c:pt>
                <c:pt idx="108">
                  <c:v>4.5305830803962648</c:v>
                </c:pt>
                <c:pt idx="109">
                  <c:v>4.5272601995588486</c:v>
                </c:pt>
                <c:pt idx="110">
                  <c:v>4.2244212208480398</c:v>
                </c:pt>
                <c:pt idx="111">
                  <c:v>4.3501602221079665</c:v>
                </c:pt>
                <c:pt idx="112">
                  <c:v>4.1907559769239553</c:v>
                </c:pt>
                <c:pt idx="113">
                  <c:v>4.4360240729283733</c:v>
                </c:pt>
                <c:pt idx="114">
                  <c:v>4.075577134209424</c:v>
                </c:pt>
                <c:pt idx="115">
                  <c:v>4.0874512949332491</c:v>
                </c:pt>
                <c:pt idx="116">
                  <c:v>4.1337644099603041</c:v>
                </c:pt>
                <c:pt idx="117">
                  <c:v>4.0719728307029852</c:v>
                </c:pt>
                <c:pt idx="118">
                  <c:v>4.0290084121517156</c:v>
                </c:pt>
                <c:pt idx="119">
                  <c:v>4.015010875333477</c:v>
                </c:pt>
              </c:numCache>
            </c:numRef>
          </c:val>
          <c:smooth val="0"/>
          <c:extLst>
            <c:ext xmlns:c16="http://schemas.microsoft.com/office/drawing/2014/chart" uri="{C3380CC4-5D6E-409C-BE32-E72D297353CC}">
              <c16:uniqueId val="{00000003-1E3E-4611-A63F-15C4D531FF6D}"/>
            </c:ext>
          </c:extLst>
        </c:ser>
        <c:dLbls>
          <c:showLegendKey val="0"/>
          <c:showVal val="0"/>
          <c:showCatName val="0"/>
          <c:showSerName val="0"/>
          <c:showPercent val="0"/>
          <c:showBubbleSize val="0"/>
        </c:dLbls>
        <c:marker val="1"/>
        <c:smooth val="0"/>
        <c:axId val="966801376"/>
        <c:axId val="966807616"/>
      </c:lineChart>
      <c:catAx>
        <c:axId val="966810528"/>
        <c:scaling>
          <c:orientation val="minMax"/>
        </c:scaling>
        <c:delete val="0"/>
        <c:axPos val="b"/>
        <c:majorGridlines>
          <c:spPr>
            <a:ln w="6350" cap="flat" cmpd="sng" algn="ctr">
              <a:solidFill>
                <a:schemeClr val="bg1">
                  <a:lumMod val="75000"/>
                </a:schemeClr>
              </a:solidFill>
              <a:round/>
            </a:ln>
            <a:effectLst/>
          </c:spPr>
        </c:majorGridlines>
        <c:numFmt formatCode="General" sourceLinked="0"/>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966800128"/>
        <c:crosses val="autoZero"/>
        <c:auto val="1"/>
        <c:lblAlgn val="ctr"/>
        <c:lblOffset val="100"/>
        <c:tickLblSkip val="1"/>
        <c:tickMarkSkip val="12"/>
        <c:noMultiLvlLbl val="0"/>
      </c:catAx>
      <c:valAx>
        <c:axId val="966800128"/>
        <c:scaling>
          <c:orientation val="minMax"/>
          <c:max val="7"/>
          <c:min val="1"/>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1.6256625502720093E-3"/>
              <c:y val="0.41657927727676347"/>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966810528"/>
        <c:crosses val="autoZero"/>
        <c:crossBetween val="between"/>
        <c:majorUnit val="1"/>
      </c:valAx>
      <c:valAx>
        <c:axId val="966807616"/>
        <c:scaling>
          <c:orientation val="minMax"/>
          <c:max val="7"/>
          <c:min val="1"/>
        </c:scaling>
        <c:delete val="0"/>
        <c:axPos val="r"/>
        <c:title>
          <c:tx>
            <c:rich>
              <a:bodyPr rot="0"/>
              <a:lstStyle/>
              <a:p>
                <a:pPr>
                  <a:defRPr b="0"/>
                </a:pPr>
                <a:r>
                  <a:rPr lang="hr-HR" b="0"/>
                  <a:t>%</a:t>
                </a:r>
              </a:p>
            </c:rich>
          </c:tx>
          <c:layout>
            <c:manualLayout>
              <c:xMode val="edge"/>
              <c:yMode val="edge"/>
              <c:x val="0.95487885685121543"/>
              <c:y val="0.4162365523512323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966801376"/>
        <c:crosses val="max"/>
        <c:crossBetween val="between"/>
        <c:majorUnit val="1"/>
      </c:valAx>
      <c:catAx>
        <c:axId val="966801376"/>
        <c:scaling>
          <c:orientation val="minMax"/>
        </c:scaling>
        <c:delete val="1"/>
        <c:axPos val="b"/>
        <c:numFmt formatCode="General" sourceLinked="1"/>
        <c:majorTickMark val="out"/>
        <c:minorTickMark val="none"/>
        <c:tickLblPos val="nextTo"/>
        <c:crossAx val="966807616"/>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3.1171595676524689E-3"/>
          <c:y val="0.8778452113210734"/>
          <c:w val="0.99688276971071821"/>
          <c:h val="0.1221547886789266"/>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74081364829397E-2"/>
          <c:y val="4.8456733887395645E-2"/>
          <c:w val="0.84207392825896754"/>
          <c:h val="0.74617891513560808"/>
        </c:manualLayout>
      </c:layout>
      <c:lineChart>
        <c:grouping val="standard"/>
        <c:varyColors val="0"/>
        <c:ser>
          <c:idx val="0"/>
          <c:order val="0"/>
          <c:tx>
            <c:strRef>
              <c:f>'Slika 6.5. - Figure 6.5'!$E$3</c:f>
              <c:strCache>
                <c:ptCount val="1"/>
                <c:pt idx="0">
                  <c:v>Micro</c:v>
                </c:pt>
              </c:strCache>
            </c:strRef>
          </c:tx>
          <c:spPr>
            <a:ln w="28575" cap="rnd">
              <a:solidFill>
                <a:schemeClr val="tx2">
                  <a:lumMod val="60000"/>
                  <a:lumOff val="40000"/>
                </a:schemeClr>
              </a:solidFill>
              <a:round/>
            </a:ln>
            <a:effectLst/>
          </c:spPr>
          <c:marker>
            <c:symbol val="none"/>
          </c:marker>
          <c:cat>
            <c:numRef>
              <c:f>'Slika 6.5. - Figure 6.5'!$A$19:$A$138</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6.5. - Figure 6.5'!$E$19:$E$138</c:f>
              <c:numCache>
                <c:formatCode>#,##0.00</c:formatCode>
                <c:ptCount val="120"/>
                <c:pt idx="0">
                  <c:v>6.1803922509536324</c:v>
                </c:pt>
                <c:pt idx="1">
                  <c:v>6.2649367284955311</c:v>
                </c:pt>
                <c:pt idx="2">
                  <c:v>6.1673156698845801</c:v>
                </c:pt>
                <c:pt idx="3">
                  <c:v>6.0616884828053923</c:v>
                </c:pt>
                <c:pt idx="4">
                  <c:v>5.5897298759961949</c:v>
                </c:pt>
                <c:pt idx="5">
                  <c:v>5.4652306895899114</c:v>
                </c:pt>
                <c:pt idx="6">
                  <c:v>5.3055231369233491</c:v>
                </c:pt>
                <c:pt idx="7">
                  <c:v>5.3941855384336188</c:v>
                </c:pt>
                <c:pt idx="8">
                  <c:v>5.1888429709362134</c:v>
                </c:pt>
                <c:pt idx="9">
                  <c:v>5.0352331076904076</c:v>
                </c:pt>
                <c:pt idx="10">
                  <c:v>5.1462018609657898</c:v>
                </c:pt>
                <c:pt idx="11">
                  <c:v>5.3036492202587251</c:v>
                </c:pt>
                <c:pt idx="12">
                  <c:v>5.1449138943523618</c:v>
                </c:pt>
                <c:pt idx="13">
                  <c:v>5.0283905588512487</c:v>
                </c:pt>
                <c:pt idx="14">
                  <c:v>4.8875405013780755</c:v>
                </c:pt>
                <c:pt idx="15">
                  <c:v>4.9243847556124969</c:v>
                </c:pt>
                <c:pt idx="16">
                  <c:v>4.749874614769249</c:v>
                </c:pt>
                <c:pt idx="17">
                  <c:v>4.5278123477389709</c:v>
                </c:pt>
                <c:pt idx="18">
                  <c:v>4.5776383066852162</c:v>
                </c:pt>
                <c:pt idx="19">
                  <c:v>4.5152474259070052</c:v>
                </c:pt>
                <c:pt idx="20">
                  <c:v>4.4995008572935147</c:v>
                </c:pt>
                <c:pt idx="21">
                  <c:v>4.5458029552564314</c:v>
                </c:pt>
                <c:pt idx="22">
                  <c:v>4.5665879948033234</c:v>
                </c:pt>
                <c:pt idx="23">
                  <c:v>4.8121794070101016</c:v>
                </c:pt>
                <c:pt idx="24">
                  <c:v>4.7026374416434171</c:v>
                </c:pt>
                <c:pt idx="25">
                  <c:v>4.7988800195510981</c:v>
                </c:pt>
                <c:pt idx="26">
                  <c:v>4.4623121280368947</c:v>
                </c:pt>
                <c:pt idx="27">
                  <c:v>4.3348961285965322</c:v>
                </c:pt>
                <c:pt idx="28">
                  <c:v>4.2493844968396548</c:v>
                </c:pt>
                <c:pt idx="29">
                  <c:v>4.1725145740626557</c:v>
                </c:pt>
                <c:pt idx="30">
                  <c:v>4.1005383488682545</c:v>
                </c:pt>
                <c:pt idx="31">
                  <c:v>4.0832301292996744</c:v>
                </c:pt>
                <c:pt idx="32">
                  <c:v>4.0884127763417411</c:v>
                </c:pt>
                <c:pt idx="33">
                  <c:v>4.0681916280570958</c:v>
                </c:pt>
                <c:pt idx="34">
                  <c:v>4.1545640472317276</c:v>
                </c:pt>
                <c:pt idx="35">
                  <c:v>4.0145033289490506</c:v>
                </c:pt>
                <c:pt idx="36">
                  <c:v>4.0597499042014062</c:v>
                </c:pt>
                <c:pt idx="37">
                  <c:v>4.024408535316593</c:v>
                </c:pt>
                <c:pt idx="38">
                  <c:v>4.1535682280364075</c:v>
                </c:pt>
                <c:pt idx="39">
                  <c:v>3.9646181274027268</c:v>
                </c:pt>
                <c:pt idx="40">
                  <c:v>3.9570589959407374</c:v>
                </c:pt>
                <c:pt idx="41">
                  <c:v>3.885644154417486</c:v>
                </c:pt>
                <c:pt idx="42">
                  <c:v>3.7392300558827913</c:v>
                </c:pt>
                <c:pt idx="43">
                  <c:v>3.3945335030175592</c:v>
                </c:pt>
                <c:pt idx="44">
                  <c:v>3.3361179002512924</c:v>
                </c:pt>
                <c:pt idx="45">
                  <c:v>3.5010140183235134</c:v>
                </c:pt>
                <c:pt idx="46">
                  <c:v>3.6169185572676739</c:v>
                </c:pt>
                <c:pt idx="47">
                  <c:v>3.2142724174936945</c:v>
                </c:pt>
                <c:pt idx="48">
                  <c:v>3.2120811290922688</c:v>
                </c:pt>
                <c:pt idx="49">
                  <c:v>3.2946065051347158</c:v>
                </c:pt>
                <c:pt idx="50">
                  <c:v>3.8039398007055705</c:v>
                </c:pt>
                <c:pt idx="51">
                  <c:v>3.6030122794516499</c:v>
                </c:pt>
                <c:pt idx="52">
                  <c:v>3.3821092630550145</c:v>
                </c:pt>
                <c:pt idx="53">
                  <c:v>3.3235962964835717</c:v>
                </c:pt>
                <c:pt idx="54">
                  <c:v>3.4061571657831098</c:v>
                </c:pt>
                <c:pt idx="55">
                  <c:v>3.5139346361785413</c:v>
                </c:pt>
                <c:pt idx="56">
                  <c:v>3.4885067710780397</c:v>
                </c:pt>
                <c:pt idx="57">
                  <c:v>3.6802558083170429</c:v>
                </c:pt>
                <c:pt idx="58">
                  <c:v>3.7388749570455722</c:v>
                </c:pt>
                <c:pt idx="59">
                  <c:v>3.6148405380154895</c:v>
                </c:pt>
                <c:pt idx="60">
                  <c:v>3.459917175492484</c:v>
                </c:pt>
                <c:pt idx="61">
                  <c:v>3.2499332896328466</c:v>
                </c:pt>
                <c:pt idx="62">
                  <c:v>3.210850813359365</c:v>
                </c:pt>
                <c:pt idx="63">
                  <c:v>3.2955098744076086</c:v>
                </c:pt>
                <c:pt idx="64">
                  <c:v>3.3615335394596615</c:v>
                </c:pt>
                <c:pt idx="65">
                  <c:v>3.3345490689071626</c:v>
                </c:pt>
                <c:pt idx="66">
                  <c:v>3.0028812461697969</c:v>
                </c:pt>
                <c:pt idx="67">
                  <c:v>3.0262336813211523</c:v>
                </c:pt>
                <c:pt idx="68">
                  <c:v>3.1452683294950581</c:v>
                </c:pt>
                <c:pt idx="69">
                  <c:v>3.3331585854694525</c:v>
                </c:pt>
                <c:pt idx="70">
                  <c:v>3.2070509864821823</c:v>
                </c:pt>
                <c:pt idx="71">
                  <c:v>3.0858534156636264</c:v>
                </c:pt>
                <c:pt idx="72">
                  <c:v>3.0953079924940519</c:v>
                </c:pt>
                <c:pt idx="73">
                  <c:v>3.1542028198110774</c:v>
                </c:pt>
                <c:pt idx="74">
                  <c:v>3.0979502213068728</c:v>
                </c:pt>
                <c:pt idx="75">
                  <c:v>3.2650343563394144</c:v>
                </c:pt>
                <c:pt idx="76">
                  <c:v>3.1806779891428443</c:v>
                </c:pt>
                <c:pt idx="77">
                  <c:v>3.197106710723391</c:v>
                </c:pt>
                <c:pt idx="78">
                  <c:v>3.03380844683493</c:v>
                </c:pt>
                <c:pt idx="79">
                  <c:v>3.1536282987267374</c:v>
                </c:pt>
                <c:pt idx="80">
                  <c:v>3.3112997137543001</c:v>
                </c:pt>
                <c:pt idx="81">
                  <c:v>3.6742846402534863</c:v>
                </c:pt>
                <c:pt idx="82">
                  <c:v>3.9609244402435393</c:v>
                </c:pt>
                <c:pt idx="83">
                  <c:v>4.4112477956681015</c:v>
                </c:pt>
                <c:pt idx="84">
                  <c:v>4.5336216657859056</c:v>
                </c:pt>
                <c:pt idx="85">
                  <c:v>4.6787611548100063</c:v>
                </c:pt>
                <c:pt idx="86">
                  <c:v>4.7488532990237537</c:v>
                </c:pt>
                <c:pt idx="87">
                  <c:v>4.9102860998419118</c:v>
                </c:pt>
                <c:pt idx="88">
                  <c:v>5.2340985717689241</c:v>
                </c:pt>
                <c:pt idx="89">
                  <c:v>5.7339626033274405</c:v>
                </c:pt>
                <c:pt idx="90">
                  <c:v>5.9837447396795467</c:v>
                </c:pt>
                <c:pt idx="91">
                  <c:v>5.7940005346736436</c:v>
                </c:pt>
                <c:pt idx="92">
                  <c:v>5.7367784322761928</c:v>
                </c:pt>
                <c:pt idx="93">
                  <c:v>5.6186025164223441</c:v>
                </c:pt>
                <c:pt idx="94">
                  <c:v>6.1022848927549749</c:v>
                </c:pt>
                <c:pt idx="95">
                  <c:v>6.4500527329393016</c:v>
                </c:pt>
                <c:pt idx="96">
                  <c:v>6.5911370429847143</c:v>
                </c:pt>
                <c:pt idx="97">
                  <c:v>6.4308089353922346</c:v>
                </c:pt>
                <c:pt idx="98">
                  <c:v>5.8784760596174639</c:v>
                </c:pt>
                <c:pt idx="99">
                  <c:v>5.7580476448793982</c:v>
                </c:pt>
                <c:pt idx="100">
                  <c:v>5.9358339558831448</c:v>
                </c:pt>
                <c:pt idx="101">
                  <c:v>6.052357075276114</c:v>
                </c:pt>
                <c:pt idx="102">
                  <c:v>6.0717306235933401</c:v>
                </c:pt>
                <c:pt idx="103">
                  <c:v>5.9896794584170454</c:v>
                </c:pt>
                <c:pt idx="104">
                  <c:v>5.86369886906781</c:v>
                </c:pt>
                <c:pt idx="105">
                  <c:v>5.8189689156559377</c:v>
                </c:pt>
                <c:pt idx="106">
                  <c:v>5.56523071698936</c:v>
                </c:pt>
                <c:pt idx="107">
                  <c:v>5.2731351390571124</c:v>
                </c:pt>
                <c:pt idx="108">
                  <c:v>5.2395501694216104</c:v>
                </c:pt>
                <c:pt idx="109">
                  <c:v>5.1920417218902273</c:v>
                </c:pt>
                <c:pt idx="110">
                  <c:v>5.1077920334175255</c:v>
                </c:pt>
                <c:pt idx="111">
                  <c:v>4.975533314144335</c:v>
                </c:pt>
                <c:pt idx="112">
                  <c:v>4.8330301129696878</c:v>
                </c:pt>
                <c:pt idx="113">
                  <c:v>4.6738295696664034</c:v>
                </c:pt>
                <c:pt idx="114">
                  <c:v>4.4586233413895116</c:v>
                </c:pt>
                <c:pt idx="115">
                  <c:v>4.3187254605032255</c:v>
                </c:pt>
                <c:pt idx="116">
                  <c:v>4.3574262497767045</c:v>
                </c:pt>
                <c:pt idx="117">
                  <c:v>4.4397253915433836</c:v>
                </c:pt>
                <c:pt idx="118" formatCode="0.00">
                  <c:v>4.5480540825514675</c:v>
                </c:pt>
                <c:pt idx="119" formatCode="0.00">
                  <c:v>4.5722457931425611</c:v>
                </c:pt>
              </c:numCache>
            </c:numRef>
          </c:val>
          <c:smooth val="0"/>
          <c:extLst>
            <c:ext xmlns:c16="http://schemas.microsoft.com/office/drawing/2014/chart" uri="{C3380CC4-5D6E-409C-BE32-E72D297353CC}">
              <c16:uniqueId val="{00000000-DE30-4DDC-880B-2F78B5DF1A1C}"/>
            </c:ext>
          </c:extLst>
        </c:ser>
        <c:ser>
          <c:idx val="1"/>
          <c:order val="1"/>
          <c:tx>
            <c:strRef>
              <c:f>'Slika 6.5. - Figure 6.5'!$F$3</c:f>
              <c:strCache>
                <c:ptCount val="1"/>
                <c:pt idx="0">
                  <c:v>Small</c:v>
                </c:pt>
              </c:strCache>
            </c:strRef>
          </c:tx>
          <c:spPr>
            <a:ln w="28575" cap="rnd">
              <a:solidFill>
                <a:schemeClr val="accent6"/>
              </a:solidFill>
              <a:round/>
            </a:ln>
            <a:effectLst/>
          </c:spPr>
          <c:marker>
            <c:symbol val="none"/>
          </c:marker>
          <c:cat>
            <c:numRef>
              <c:f>'Slika 6.5. - Figure 6.5'!$A$19:$A$138</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6.5. - Figure 6.5'!$F$19:$F$138</c:f>
              <c:numCache>
                <c:formatCode>#,##0.00</c:formatCode>
                <c:ptCount val="120"/>
                <c:pt idx="0">
                  <c:v>5.4162219719218081</c:v>
                </c:pt>
                <c:pt idx="1">
                  <c:v>5.6757239809547437</c:v>
                </c:pt>
                <c:pt idx="2">
                  <c:v>5.5788400723196059</c:v>
                </c:pt>
                <c:pt idx="3">
                  <c:v>5.4471601902597957</c:v>
                </c:pt>
                <c:pt idx="4">
                  <c:v>5.2700574210890307</c:v>
                </c:pt>
                <c:pt idx="5">
                  <c:v>5.0329378885840184</c:v>
                </c:pt>
                <c:pt idx="6">
                  <c:v>4.9662918039221715</c:v>
                </c:pt>
                <c:pt idx="7">
                  <c:v>4.9500054571198691</c:v>
                </c:pt>
                <c:pt idx="8">
                  <c:v>5.102705811008712</c:v>
                </c:pt>
                <c:pt idx="9">
                  <c:v>5.1529055506025676</c:v>
                </c:pt>
                <c:pt idx="10">
                  <c:v>4.8928938359318854</c:v>
                </c:pt>
                <c:pt idx="11">
                  <c:v>4.6365675310544452</c:v>
                </c:pt>
                <c:pt idx="12">
                  <c:v>4.5433811896227789</c:v>
                </c:pt>
                <c:pt idx="13">
                  <c:v>4.5883315706029633</c:v>
                </c:pt>
                <c:pt idx="14">
                  <c:v>4.5445365431615761</c:v>
                </c:pt>
                <c:pt idx="15">
                  <c:v>4.5042614145767752</c:v>
                </c:pt>
                <c:pt idx="16">
                  <c:v>4.4841943451829511</c:v>
                </c:pt>
                <c:pt idx="17">
                  <c:v>4.354319417129946</c:v>
                </c:pt>
                <c:pt idx="18">
                  <c:v>4.1960814564239888</c:v>
                </c:pt>
                <c:pt idx="19">
                  <c:v>3.996016387808941</c:v>
                </c:pt>
                <c:pt idx="20">
                  <c:v>4.0608118538026856</c:v>
                </c:pt>
                <c:pt idx="21">
                  <c:v>4.0122001914143715</c:v>
                </c:pt>
                <c:pt idx="22">
                  <c:v>3.9069458791898741</c:v>
                </c:pt>
                <c:pt idx="23">
                  <c:v>3.9424117436820185</c:v>
                </c:pt>
                <c:pt idx="24">
                  <c:v>3.9264792966222153</c:v>
                </c:pt>
                <c:pt idx="25">
                  <c:v>4.021982641144036</c:v>
                </c:pt>
                <c:pt idx="26">
                  <c:v>3.8255319425468048</c:v>
                </c:pt>
                <c:pt idx="27">
                  <c:v>3.7556602048622101</c:v>
                </c:pt>
                <c:pt idx="28">
                  <c:v>3.6461561502832684</c:v>
                </c:pt>
                <c:pt idx="29">
                  <c:v>3.6036540076391028</c:v>
                </c:pt>
                <c:pt idx="30">
                  <c:v>3.573529285542111</c:v>
                </c:pt>
                <c:pt idx="31">
                  <c:v>3.4708720394043318</c:v>
                </c:pt>
                <c:pt idx="32">
                  <c:v>3.401664074615212</c:v>
                </c:pt>
                <c:pt idx="33">
                  <c:v>3.4317365337100805</c:v>
                </c:pt>
                <c:pt idx="34">
                  <c:v>3.5981535293592195</c:v>
                </c:pt>
                <c:pt idx="35">
                  <c:v>3.6380896208047178</c:v>
                </c:pt>
                <c:pt idx="36">
                  <c:v>3.5021536813501859</c:v>
                </c:pt>
                <c:pt idx="37">
                  <c:v>3.5239894031558423</c:v>
                </c:pt>
                <c:pt idx="38">
                  <c:v>3.4458788644573404</c:v>
                </c:pt>
                <c:pt idx="39">
                  <c:v>3.4053027046417719</c:v>
                </c:pt>
                <c:pt idx="40">
                  <c:v>3.2406372806213048</c:v>
                </c:pt>
                <c:pt idx="41">
                  <c:v>3.1419374460380576</c:v>
                </c:pt>
                <c:pt idx="42">
                  <c:v>3.0214879159474206</c:v>
                </c:pt>
                <c:pt idx="43">
                  <c:v>2.9971575120109271</c:v>
                </c:pt>
                <c:pt idx="44">
                  <c:v>2.9774603555424184</c:v>
                </c:pt>
                <c:pt idx="45">
                  <c:v>3.1143402621270511</c:v>
                </c:pt>
                <c:pt idx="46">
                  <c:v>3.1276077134152231</c:v>
                </c:pt>
                <c:pt idx="47">
                  <c:v>3.0420207298400661</c:v>
                </c:pt>
                <c:pt idx="48">
                  <c:v>2.9767541197282372</c:v>
                </c:pt>
                <c:pt idx="49">
                  <c:v>2.8836577543795463</c:v>
                </c:pt>
                <c:pt idx="50">
                  <c:v>2.9429952984686918</c:v>
                </c:pt>
                <c:pt idx="51">
                  <c:v>2.8805532453181684</c:v>
                </c:pt>
                <c:pt idx="52">
                  <c:v>2.8680656064846626</c:v>
                </c:pt>
                <c:pt idx="53">
                  <c:v>2.6856229583618765</c:v>
                </c:pt>
                <c:pt idx="54">
                  <c:v>2.689929329808368</c:v>
                </c:pt>
                <c:pt idx="55">
                  <c:v>2.6653392705941661</c:v>
                </c:pt>
                <c:pt idx="56">
                  <c:v>2.817365032239691</c:v>
                </c:pt>
                <c:pt idx="57">
                  <c:v>2.9645387931092562</c:v>
                </c:pt>
                <c:pt idx="58">
                  <c:v>3.0508369130051438</c:v>
                </c:pt>
                <c:pt idx="59">
                  <c:v>2.8983436090945376</c:v>
                </c:pt>
                <c:pt idx="60">
                  <c:v>2.8575014466356867</c:v>
                </c:pt>
                <c:pt idx="61">
                  <c:v>2.8825253759923166</c:v>
                </c:pt>
                <c:pt idx="62">
                  <c:v>2.9359735008042596</c:v>
                </c:pt>
                <c:pt idx="63">
                  <c:v>2.8996353306834495</c:v>
                </c:pt>
                <c:pt idx="64">
                  <c:v>2.7956713861678204</c:v>
                </c:pt>
                <c:pt idx="65">
                  <c:v>2.7172953766741115</c:v>
                </c:pt>
                <c:pt idx="66">
                  <c:v>2.6948068253403035</c:v>
                </c:pt>
                <c:pt idx="67">
                  <c:v>2.6830117189438267</c:v>
                </c:pt>
                <c:pt idx="68">
                  <c:v>2.6625889553491908</c:v>
                </c:pt>
                <c:pt idx="69">
                  <c:v>2.6671450257993587</c:v>
                </c:pt>
                <c:pt idx="70">
                  <c:v>2.6891062780222401</c:v>
                </c:pt>
                <c:pt idx="71">
                  <c:v>2.5479385836898563</c:v>
                </c:pt>
                <c:pt idx="72">
                  <c:v>2.4202257978560371</c:v>
                </c:pt>
                <c:pt idx="73">
                  <c:v>2.3986406816995989</c:v>
                </c:pt>
                <c:pt idx="74">
                  <c:v>2.3313994139578811</c:v>
                </c:pt>
                <c:pt idx="75">
                  <c:v>2.4145260595361018</c:v>
                </c:pt>
                <c:pt idx="76">
                  <c:v>2.4199807613033708</c:v>
                </c:pt>
                <c:pt idx="77">
                  <c:v>2.6216068820768035</c:v>
                </c:pt>
                <c:pt idx="78">
                  <c:v>2.6287531432643352</c:v>
                </c:pt>
                <c:pt idx="79">
                  <c:v>2.6232553358114767</c:v>
                </c:pt>
                <c:pt idx="80">
                  <c:v>2.6453845931609226</c:v>
                </c:pt>
                <c:pt idx="81">
                  <c:v>2.7876704599712738</c:v>
                </c:pt>
                <c:pt idx="82">
                  <c:v>2.9344404781238311</c:v>
                </c:pt>
                <c:pt idx="83">
                  <c:v>3.2104170968479644</c:v>
                </c:pt>
                <c:pt idx="84">
                  <c:v>3.3568912135854019</c:v>
                </c:pt>
                <c:pt idx="85">
                  <c:v>3.7150618014546328</c:v>
                </c:pt>
                <c:pt idx="86">
                  <c:v>3.9943427016239159</c:v>
                </c:pt>
                <c:pt idx="87">
                  <c:v>4.4635066931347138</c:v>
                </c:pt>
                <c:pt idx="88">
                  <c:v>4.6791556187015182</c:v>
                </c:pt>
                <c:pt idx="89">
                  <c:v>5.0412745247656616</c:v>
                </c:pt>
                <c:pt idx="90">
                  <c:v>5.1436451574401758</c:v>
                </c:pt>
                <c:pt idx="91">
                  <c:v>5.3550280587513015</c:v>
                </c:pt>
                <c:pt idx="92">
                  <c:v>5.3864431759863418</c:v>
                </c:pt>
                <c:pt idx="93">
                  <c:v>5.5778630916869236</c:v>
                </c:pt>
                <c:pt idx="94">
                  <c:v>5.6686130766309946</c:v>
                </c:pt>
                <c:pt idx="95">
                  <c:v>5.6763277923187569</c:v>
                </c:pt>
                <c:pt idx="96">
                  <c:v>5.6676320027684168</c:v>
                </c:pt>
                <c:pt idx="97">
                  <c:v>5.4685396263479236</c:v>
                </c:pt>
                <c:pt idx="98">
                  <c:v>5.4763891224483103</c:v>
                </c:pt>
                <c:pt idx="99">
                  <c:v>5.4885645478025635</c:v>
                </c:pt>
                <c:pt idx="100">
                  <c:v>5.5535737456511836</c:v>
                </c:pt>
                <c:pt idx="101">
                  <c:v>5.4550238502695292</c:v>
                </c:pt>
                <c:pt idx="102">
                  <c:v>5.4063858833514056</c:v>
                </c:pt>
                <c:pt idx="103">
                  <c:v>5.3909114163299927</c:v>
                </c:pt>
                <c:pt idx="104">
                  <c:v>5.3733191517985643</c:v>
                </c:pt>
                <c:pt idx="105">
                  <c:v>5.1860662285890369</c:v>
                </c:pt>
                <c:pt idx="106">
                  <c:v>5.0472599923630899</c:v>
                </c:pt>
                <c:pt idx="107">
                  <c:v>4.8264019420523843</c:v>
                </c:pt>
                <c:pt idx="108">
                  <c:v>4.9247191507782562</c:v>
                </c:pt>
                <c:pt idx="109">
                  <c:v>4.7698632885029992</c:v>
                </c:pt>
                <c:pt idx="110">
                  <c:v>4.7036977573087269</c:v>
                </c:pt>
                <c:pt idx="111">
                  <c:v>4.52069561920404</c:v>
                </c:pt>
                <c:pt idx="112">
                  <c:v>4.3930100847174787</c:v>
                </c:pt>
                <c:pt idx="113">
                  <c:v>4.3359709161449027</c:v>
                </c:pt>
                <c:pt idx="114">
                  <c:v>4.2469980080367753</c:v>
                </c:pt>
                <c:pt idx="115">
                  <c:v>4.2523819972835568</c:v>
                </c:pt>
                <c:pt idx="116">
                  <c:v>4.1923617790156955</c:v>
                </c:pt>
                <c:pt idx="117">
                  <c:v>4.1284629302377294</c:v>
                </c:pt>
                <c:pt idx="118" formatCode="0.00">
                  <c:v>3.9733955567583683</c:v>
                </c:pt>
                <c:pt idx="119" formatCode="0.00">
                  <c:v>3.9533700465059463</c:v>
                </c:pt>
              </c:numCache>
            </c:numRef>
          </c:val>
          <c:smooth val="0"/>
          <c:extLst>
            <c:ext xmlns:c16="http://schemas.microsoft.com/office/drawing/2014/chart" uri="{C3380CC4-5D6E-409C-BE32-E72D297353CC}">
              <c16:uniqueId val="{00000001-DE30-4DDC-880B-2F78B5DF1A1C}"/>
            </c:ext>
          </c:extLst>
        </c:ser>
        <c:ser>
          <c:idx val="2"/>
          <c:order val="2"/>
          <c:tx>
            <c:strRef>
              <c:f>'Slika 6.5. - Figure 6.5'!$G$3</c:f>
              <c:strCache>
                <c:ptCount val="1"/>
                <c:pt idx="0">
                  <c:v>Medium-sized</c:v>
                </c:pt>
              </c:strCache>
            </c:strRef>
          </c:tx>
          <c:spPr>
            <a:ln w="28575" cap="rnd">
              <a:solidFill>
                <a:srgbClr val="0000FF"/>
              </a:solidFill>
              <a:round/>
            </a:ln>
            <a:effectLst/>
          </c:spPr>
          <c:marker>
            <c:symbol val="none"/>
          </c:marker>
          <c:cat>
            <c:numRef>
              <c:f>'Slika 6.5. - Figure 6.5'!$A$19:$A$138</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6.5. - Figure 6.5'!$G$19:$G$138</c:f>
              <c:numCache>
                <c:formatCode>#,##0.00</c:formatCode>
                <c:ptCount val="120"/>
                <c:pt idx="0">
                  <c:v>5.1529098978158503</c:v>
                </c:pt>
                <c:pt idx="1">
                  <c:v>5.183101447951052</c:v>
                </c:pt>
                <c:pt idx="2">
                  <c:v>4.9797124395920758</c:v>
                </c:pt>
                <c:pt idx="3">
                  <c:v>4.7853986510294071</c:v>
                </c:pt>
                <c:pt idx="4">
                  <c:v>4.5741265229781014</c:v>
                </c:pt>
                <c:pt idx="5">
                  <c:v>4.4480284310027223</c:v>
                </c:pt>
                <c:pt idx="6">
                  <c:v>4.4463912870479803</c:v>
                </c:pt>
                <c:pt idx="7">
                  <c:v>4.3786392235608877</c:v>
                </c:pt>
                <c:pt idx="8">
                  <c:v>4.2481291644479242</c:v>
                </c:pt>
                <c:pt idx="9">
                  <c:v>4.2189360516678596</c:v>
                </c:pt>
                <c:pt idx="10">
                  <c:v>4.2038706699943234</c:v>
                </c:pt>
                <c:pt idx="11">
                  <c:v>3.95941004265931</c:v>
                </c:pt>
                <c:pt idx="12">
                  <c:v>3.8716468696305171</c:v>
                </c:pt>
                <c:pt idx="13">
                  <c:v>3.7326353011393136</c:v>
                </c:pt>
                <c:pt idx="14">
                  <c:v>3.8442960477991659</c:v>
                </c:pt>
                <c:pt idx="15">
                  <c:v>3.7400395593910072</c:v>
                </c:pt>
                <c:pt idx="16">
                  <c:v>3.8027231970202631</c:v>
                </c:pt>
                <c:pt idx="17">
                  <c:v>3.688197868704592</c:v>
                </c:pt>
                <c:pt idx="18">
                  <c:v>3.5828928406965574</c:v>
                </c:pt>
                <c:pt idx="19">
                  <c:v>3.3979144048956291</c:v>
                </c:pt>
                <c:pt idx="20">
                  <c:v>3.3883843598211247</c:v>
                </c:pt>
                <c:pt idx="21">
                  <c:v>3.3151406886858017</c:v>
                </c:pt>
                <c:pt idx="22">
                  <c:v>3.2896096161716395</c:v>
                </c:pt>
                <c:pt idx="23">
                  <c:v>2.9815215062048677</c:v>
                </c:pt>
                <c:pt idx="24">
                  <c:v>2.9579102022074086</c:v>
                </c:pt>
                <c:pt idx="25">
                  <c:v>2.4755847650762441</c:v>
                </c:pt>
                <c:pt idx="26">
                  <c:v>2.7545841615901296</c:v>
                </c:pt>
                <c:pt idx="27">
                  <c:v>2.835721812556586</c:v>
                </c:pt>
                <c:pt idx="28">
                  <c:v>3.2553875123089986</c:v>
                </c:pt>
                <c:pt idx="29">
                  <c:v>3.0336845763546454</c:v>
                </c:pt>
                <c:pt idx="30">
                  <c:v>2.8241487932685638</c:v>
                </c:pt>
                <c:pt idx="31">
                  <c:v>2.7014070403784327</c:v>
                </c:pt>
                <c:pt idx="32">
                  <c:v>2.6498033554504783</c:v>
                </c:pt>
                <c:pt idx="33">
                  <c:v>2.7898470971698179</c:v>
                </c:pt>
                <c:pt idx="34">
                  <c:v>2.9108040726581019</c:v>
                </c:pt>
                <c:pt idx="35">
                  <c:v>2.9274681067278747</c:v>
                </c:pt>
                <c:pt idx="36">
                  <c:v>2.8540376647280494</c:v>
                </c:pt>
                <c:pt idx="37">
                  <c:v>2.9013977206983572</c:v>
                </c:pt>
                <c:pt idx="38">
                  <c:v>2.8607427829640275</c:v>
                </c:pt>
                <c:pt idx="39">
                  <c:v>2.6635345037810723</c:v>
                </c:pt>
                <c:pt idx="40">
                  <c:v>2.6155918408331074</c:v>
                </c:pt>
                <c:pt idx="41">
                  <c:v>2.5446666431975693</c:v>
                </c:pt>
                <c:pt idx="42">
                  <c:v>2.613063456174427</c:v>
                </c:pt>
                <c:pt idx="43">
                  <c:v>2.4940272346039336</c:v>
                </c:pt>
                <c:pt idx="44">
                  <c:v>2.4968475637618779</c:v>
                </c:pt>
                <c:pt idx="45">
                  <c:v>2.4072267068424704</c:v>
                </c:pt>
                <c:pt idx="46">
                  <c:v>2.3506892079524153</c:v>
                </c:pt>
                <c:pt idx="47">
                  <c:v>2.3312283132719225</c:v>
                </c:pt>
                <c:pt idx="48">
                  <c:v>2.2591926965602021</c:v>
                </c:pt>
                <c:pt idx="49">
                  <c:v>2.3355256923562093</c:v>
                </c:pt>
                <c:pt idx="50">
                  <c:v>2.359774827281901</c:v>
                </c:pt>
                <c:pt idx="51">
                  <c:v>2.4222997076309487</c:v>
                </c:pt>
                <c:pt idx="52">
                  <c:v>2.5783141276953176</c:v>
                </c:pt>
                <c:pt idx="53">
                  <c:v>2.4022868384165075</c:v>
                </c:pt>
                <c:pt idx="54">
                  <c:v>2.3395153276851923</c:v>
                </c:pt>
                <c:pt idx="55">
                  <c:v>2.1480795335955691</c:v>
                </c:pt>
                <c:pt idx="56">
                  <c:v>2.1877307680947582</c:v>
                </c:pt>
                <c:pt idx="57">
                  <c:v>2.3467445193423941</c:v>
                </c:pt>
                <c:pt idx="58">
                  <c:v>2.4031661510941973</c:v>
                </c:pt>
                <c:pt idx="59">
                  <c:v>2.4179629582709672</c:v>
                </c:pt>
                <c:pt idx="60">
                  <c:v>2.4265776210319023</c:v>
                </c:pt>
                <c:pt idx="61">
                  <c:v>2.2584994547894595</c:v>
                </c:pt>
                <c:pt idx="62">
                  <c:v>2.0982157479613228</c:v>
                </c:pt>
                <c:pt idx="63">
                  <c:v>2.1208832789039551</c:v>
                </c:pt>
                <c:pt idx="64">
                  <c:v>2.1659803363774546</c:v>
                </c:pt>
                <c:pt idx="65">
                  <c:v>2.1893831631894987</c:v>
                </c:pt>
                <c:pt idx="66">
                  <c:v>1.909711236766054</c:v>
                </c:pt>
                <c:pt idx="67">
                  <c:v>1.9148746639202332</c:v>
                </c:pt>
                <c:pt idx="68">
                  <c:v>1.9479075142945312</c:v>
                </c:pt>
                <c:pt idx="69">
                  <c:v>2.0679649331232857</c:v>
                </c:pt>
                <c:pt idx="70">
                  <c:v>2.0417875714538423</c:v>
                </c:pt>
                <c:pt idx="71">
                  <c:v>1.9672566039776849</c:v>
                </c:pt>
                <c:pt idx="72">
                  <c:v>1.9493188351902007</c:v>
                </c:pt>
                <c:pt idx="73">
                  <c:v>2.0785102626095431</c:v>
                </c:pt>
                <c:pt idx="74">
                  <c:v>2.3125418205612482</c:v>
                </c:pt>
                <c:pt idx="75">
                  <c:v>2.2502936995733256</c:v>
                </c:pt>
                <c:pt idx="76">
                  <c:v>2.1197191727969265</c:v>
                </c:pt>
                <c:pt idx="77">
                  <c:v>1.9534532384613734</c:v>
                </c:pt>
                <c:pt idx="78">
                  <c:v>2.0443917486915084</c:v>
                </c:pt>
                <c:pt idx="79">
                  <c:v>2.1239232078625121</c:v>
                </c:pt>
                <c:pt idx="80">
                  <c:v>2.0960469419718719</c:v>
                </c:pt>
                <c:pt idx="81">
                  <c:v>2.2023714209386087</c:v>
                </c:pt>
                <c:pt idx="82">
                  <c:v>2.2637480546201445</c:v>
                </c:pt>
                <c:pt idx="83">
                  <c:v>2.8111672568988646</c:v>
                </c:pt>
                <c:pt idx="84">
                  <c:v>2.9348802414246982</c:v>
                </c:pt>
                <c:pt idx="85">
                  <c:v>3.3532692168320422</c:v>
                </c:pt>
                <c:pt idx="86">
                  <c:v>3.590991301585011</c:v>
                </c:pt>
                <c:pt idx="87">
                  <c:v>4.0281879258818858</c:v>
                </c:pt>
                <c:pt idx="88">
                  <c:v>4.2615418035716814</c:v>
                </c:pt>
                <c:pt idx="89">
                  <c:v>4.2059873995160579</c:v>
                </c:pt>
                <c:pt idx="90">
                  <c:v>4.4232077830258447</c:v>
                </c:pt>
                <c:pt idx="91">
                  <c:v>4.5553122880849539</c:v>
                </c:pt>
                <c:pt idx="92">
                  <c:v>4.833733636646758</c:v>
                </c:pt>
                <c:pt idx="93">
                  <c:v>5.0222290801178682</c:v>
                </c:pt>
                <c:pt idx="94">
                  <c:v>5.0437410866738386</c:v>
                </c:pt>
                <c:pt idx="95">
                  <c:v>5.2373501530101576</c:v>
                </c:pt>
                <c:pt idx="96">
                  <c:v>5.11209012714205</c:v>
                </c:pt>
                <c:pt idx="97">
                  <c:v>5.1922626116686903</c:v>
                </c:pt>
                <c:pt idx="98">
                  <c:v>5.1409564637172869</c:v>
                </c:pt>
                <c:pt idx="99">
                  <c:v>5.1078418026372407</c:v>
                </c:pt>
                <c:pt idx="100">
                  <c:v>5.0239549172245006</c:v>
                </c:pt>
                <c:pt idx="101">
                  <c:v>5.0280793018993064</c:v>
                </c:pt>
                <c:pt idx="102">
                  <c:v>4.9869100956898276</c:v>
                </c:pt>
                <c:pt idx="103">
                  <c:v>5.0140105801053405</c:v>
                </c:pt>
                <c:pt idx="104">
                  <c:v>5.070285022110542</c:v>
                </c:pt>
                <c:pt idx="105">
                  <c:v>5.0551318433014414</c:v>
                </c:pt>
                <c:pt idx="106">
                  <c:v>4.8162822634419653</c:v>
                </c:pt>
                <c:pt idx="107">
                  <c:v>4.4928257188152765</c:v>
                </c:pt>
                <c:pt idx="108">
                  <c:v>4.3902978256639553</c:v>
                </c:pt>
                <c:pt idx="109">
                  <c:v>4.2713076503844887</c:v>
                </c:pt>
                <c:pt idx="110">
                  <c:v>3.995926851961332</c:v>
                </c:pt>
                <c:pt idx="111">
                  <c:v>3.8465848003599756</c:v>
                </c:pt>
                <c:pt idx="112">
                  <c:v>3.7379710773341439</c:v>
                </c:pt>
                <c:pt idx="113">
                  <c:v>3.6884153214996647</c:v>
                </c:pt>
                <c:pt idx="114">
                  <c:v>3.5046385155168722</c:v>
                </c:pt>
                <c:pt idx="115">
                  <c:v>3.5284051959366902</c:v>
                </c:pt>
                <c:pt idx="116">
                  <c:v>3.5084162685020299</c:v>
                </c:pt>
                <c:pt idx="117">
                  <c:v>3.5933142159538929</c:v>
                </c:pt>
                <c:pt idx="118" formatCode="0.00">
                  <c:v>3.4873549037247984</c:v>
                </c:pt>
                <c:pt idx="119" formatCode="0.00">
                  <c:v>3.5619633992207187</c:v>
                </c:pt>
              </c:numCache>
            </c:numRef>
          </c:val>
          <c:smooth val="0"/>
          <c:extLst>
            <c:ext xmlns:c16="http://schemas.microsoft.com/office/drawing/2014/chart" uri="{C3380CC4-5D6E-409C-BE32-E72D297353CC}">
              <c16:uniqueId val="{00000002-DE30-4DDC-880B-2F78B5DF1A1C}"/>
            </c:ext>
          </c:extLst>
        </c:ser>
        <c:dLbls>
          <c:showLegendKey val="0"/>
          <c:showVal val="0"/>
          <c:showCatName val="0"/>
          <c:showSerName val="0"/>
          <c:showPercent val="0"/>
          <c:showBubbleSize val="0"/>
        </c:dLbls>
        <c:marker val="1"/>
        <c:smooth val="0"/>
        <c:axId val="1205863920"/>
        <c:axId val="1205870576"/>
      </c:lineChart>
      <c:lineChart>
        <c:grouping val="standard"/>
        <c:varyColors val="0"/>
        <c:ser>
          <c:idx val="3"/>
          <c:order val="3"/>
          <c:tx>
            <c:strRef>
              <c:f>'Slika 6.5. - Figure 6.5'!$H$3</c:f>
              <c:strCache>
                <c:ptCount val="1"/>
                <c:pt idx="0">
                  <c:v>Large</c:v>
                </c:pt>
              </c:strCache>
            </c:strRef>
          </c:tx>
          <c:spPr>
            <a:ln w="28575" cap="rnd">
              <a:solidFill>
                <a:srgbClr val="FF0000"/>
              </a:solidFill>
              <a:round/>
            </a:ln>
            <a:effectLst/>
          </c:spPr>
          <c:marker>
            <c:symbol val="none"/>
          </c:marker>
          <c:cat>
            <c:numRef>
              <c:f>'Slika 6.5. - Figure 6.5'!$A$19:$A$138</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6.5. - Figure 6.5'!$H$19:$H$138</c:f>
              <c:numCache>
                <c:formatCode>#,##0.00</c:formatCode>
                <c:ptCount val="120"/>
                <c:pt idx="0">
                  <c:v>4.1797663756458183</c:v>
                </c:pt>
                <c:pt idx="1">
                  <c:v>3.8501448736568111</c:v>
                </c:pt>
                <c:pt idx="2">
                  <c:v>3.2645025541647406</c:v>
                </c:pt>
                <c:pt idx="3">
                  <c:v>3.5189286982045149</c:v>
                </c:pt>
                <c:pt idx="4">
                  <c:v>3.5817940735310105</c:v>
                </c:pt>
                <c:pt idx="5">
                  <c:v>3.7479564102938419</c:v>
                </c:pt>
                <c:pt idx="6">
                  <c:v>3.7226292444637785</c:v>
                </c:pt>
                <c:pt idx="7">
                  <c:v>3.7655843150455199</c:v>
                </c:pt>
                <c:pt idx="8">
                  <c:v>3.5283616695556446</c:v>
                </c:pt>
                <c:pt idx="9">
                  <c:v>3.338202166900897</c:v>
                </c:pt>
                <c:pt idx="10">
                  <c:v>3.2973328947236009</c:v>
                </c:pt>
                <c:pt idx="11">
                  <c:v>3.5375556556210923</c:v>
                </c:pt>
                <c:pt idx="12">
                  <c:v>3.5628922740427376</c:v>
                </c:pt>
                <c:pt idx="13">
                  <c:v>3.5275504598181691</c:v>
                </c:pt>
                <c:pt idx="14">
                  <c:v>3.0552147043137245</c:v>
                </c:pt>
                <c:pt idx="15">
                  <c:v>3.3664595849208836</c:v>
                </c:pt>
                <c:pt idx="16">
                  <c:v>3.4507958682162632</c:v>
                </c:pt>
                <c:pt idx="17">
                  <c:v>3.6317554436561048</c:v>
                </c:pt>
                <c:pt idx="18">
                  <c:v>3.1637125107723056</c:v>
                </c:pt>
                <c:pt idx="19">
                  <c:v>2.8972347528245694</c:v>
                </c:pt>
                <c:pt idx="20">
                  <c:v>2.8868070080488013</c:v>
                </c:pt>
                <c:pt idx="21">
                  <c:v>2.9926840478179075</c:v>
                </c:pt>
                <c:pt idx="22">
                  <c:v>2.5833557766193982</c:v>
                </c:pt>
                <c:pt idx="23">
                  <c:v>2.7239155809399116</c:v>
                </c:pt>
                <c:pt idx="24">
                  <c:v>2.6728556776751908</c:v>
                </c:pt>
                <c:pt idx="25">
                  <c:v>2.8846384568431991</c:v>
                </c:pt>
                <c:pt idx="26">
                  <c:v>2.7371664191025653</c:v>
                </c:pt>
                <c:pt idx="27">
                  <c:v>2.3392484755748875</c:v>
                </c:pt>
                <c:pt idx="28">
                  <c:v>2.2784524630575111</c:v>
                </c:pt>
                <c:pt idx="29">
                  <c:v>2.1125311024382318</c:v>
                </c:pt>
                <c:pt idx="30">
                  <c:v>2.1173164785518743</c:v>
                </c:pt>
                <c:pt idx="31">
                  <c:v>2.0561243009691879</c:v>
                </c:pt>
                <c:pt idx="32">
                  <c:v>1.8503989328652954</c:v>
                </c:pt>
                <c:pt idx="33">
                  <c:v>1.9601292348493584</c:v>
                </c:pt>
                <c:pt idx="34">
                  <c:v>1.8790102500672994</c:v>
                </c:pt>
                <c:pt idx="35">
                  <c:v>2.0034968209156374</c:v>
                </c:pt>
                <c:pt idx="36">
                  <c:v>1.9072859716811199</c:v>
                </c:pt>
                <c:pt idx="37">
                  <c:v>1.8589472557487403</c:v>
                </c:pt>
                <c:pt idx="38">
                  <c:v>1.7927307485763808</c:v>
                </c:pt>
                <c:pt idx="39">
                  <c:v>1.7669462745177187</c:v>
                </c:pt>
                <c:pt idx="40">
                  <c:v>1.6880439654604598</c:v>
                </c:pt>
                <c:pt idx="41">
                  <c:v>1.6289990548484321</c:v>
                </c:pt>
                <c:pt idx="42">
                  <c:v>1.409923928924953</c:v>
                </c:pt>
                <c:pt idx="43">
                  <c:v>1.3136831498480928</c:v>
                </c:pt>
                <c:pt idx="44">
                  <c:v>1.3434270047958088</c:v>
                </c:pt>
                <c:pt idx="45">
                  <c:v>1.4995581717777686</c:v>
                </c:pt>
                <c:pt idx="46">
                  <c:v>1.62433226349596</c:v>
                </c:pt>
                <c:pt idx="47">
                  <c:v>1.7532116478584858</c:v>
                </c:pt>
                <c:pt idx="48">
                  <c:v>1.7178234547101383</c:v>
                </c:pt>
                <c:pt idx="49">
                  <c:v>1.6463575323967103</c:v>
                </c:pt>
                <c:pt idx="50">
                  <c:v>1.2720013728803479</c:v>
                </c:pt>
                <c:pt idx="51">
                  <c:v>1.251084160354734</c:v>
                </c:pt>
                <c:pt idx="52">
                  <c:v>1.2882399766871782</c:v>
                </c:pt>
                <c:pt idx="53">
                  <c:v>1.4400194432789322</c:v>
                </c:pt>
                <c:pt idx="54">
                  <c:v>1.467825254964702</c:v>
                </c:pt>
                <c:pt idx="55">
                  <c:v>1.5301974752900334</c:v>
                </c:pt>
                <c:pt idx="56">
                  <c:v>1.4896677258427882</c:v>
                </c:pt>
                <c:pt idx="57">
                  <c:v>1.5148829308687308</c:v>
                </c:pt>
                <c:pt idx="58">
                  <c:v>1.5456962959662726</c:v>
                </c:pt>
                <c:pt idx="59">
                  <c:v>1.6355079391516298</c:v>
                </c:pt>
                <c:pt idx="60">
                  <c:v>1.5725168382317634</c:v>
                </c:pt>
                <c:pt idx="61">
                  <c:v>1.5239156704958468</c:v>
                </c:pt>
                <c:pt idx="62">
                  <c:v>1.3190810372471622</c:v>
                </c:pt>
                <c:pt idx="63">
                  <c:v>1.4249230965079414</c:v>
                </c:pt>
                <c:pt idx="64">
                  <c:v>1.370213553435716</c:v>
                </c:pt>
                <c:pt idx="65">
                  <c:v>1.4403954708142703</c:v>
                </c:pt>
                <c:pt idx="66">
                  <c:v>1.4647179912677295</c:v>
                </c:pt>
                <c:pt idx="67">
                  <c:v>1.4725742690880523</c:v>
                </c:pt>
                <c:pt idx="68">
                  <c:v>1.457373921749793</c:v>
                </c:pt>
                <c:pt idx="69">
                  <c:v>1.2186370874716883</c:v>
                </c:pt>
                <c:pt idx="70">
                  <c:v>1.2020074038979147</c:v>
                </c:pt>
                <c:pt idx="71">
                  <c:v>0.93692025322191652</c:v>
                </c:pt>
                <c:pt idx="72">
                  <c:v>0.95936923790354767</c:v>
                </c:pt>
                <c:pt idx="73">
                  <c:v>0.92964390762880833</c:v>
                </c:pt>
                <c:pt idx="74">
                  <c:v>1.1267004456989671</c:v>
                </c:pt>
                <c:pt idx="75">
                  <c:v>1.1624399101359608</c:v>
                </c:pt>
                <c:pt idx="76">
                  <c:v>1.0868670578327573</c:v>
                </c:pt>
                <c:pt idx="77">
                  <c:v>1.0327355994370586</c:v>
                </c:pt>
                <c:pt idx="78">
                  <c:v>1.165235814599987</c:v>
                </c:pt>
                <c:pt idx="79">
                  <c:v>1.3753819564532528</c:v>
                </c:pt>
                <c:pt idx="80">
                  <c:v>1.5971449946834788</c:v>
                </c:pt>
                <c:pt idx="81">
                  <c:v>1.9424146411689953</c:v>
                </c:pt>
                <c:pt idx="82">
                  <c:v>2.1089370172312143</c:v>
                </c:pt>
                <c:pt idx="83">
                  <c:v>2.3598268042507753</c:v>
                </c:pt>
                <c:pt idx="84">
                  <c:v>2.3279780581690832</c:v>
                </c:pt>
                <c:pt idx="85">
                  <c:v>2.6870923289306434</c:v>
                </c:pt>
                <c:pt idx="86">
                  <c:v>2.9901438103364888</c:v>
                </c:pt>
                <c:pt idx="87">
                  <c:v>3.6904955117672045</c:v>
                </c:pt>
                <c:pt idx="88">
                  <c:v>4.0355714964224561</c:v>
                </c:pt>
                <c:pt idx="89">
                  <c:v>4.6040445918583419</c:v>
                </c:pt>
                <c:pt idx="90">
                  <c:v>4.5522496809446675</c:v>
                </c:pt>
                <c:pt idx="91">
                  <c:v>4.8089727745350679</c:v>
                </c:pt>
                <c:pt idx="92">
                  <c:v>4.7348092995750353</c:v>
                </c:pt>
                <c:pt idx="93">
                  <c:v>4.9458283792730011</c:v>
                </c:pt>
                <c:pt idx="94">
                  <c:v>4.6894774827537065</c:v>
                </c:pt>
                <c:pt idx="95">
                  <c:v>4.7469562516564645</c:v>
                </c:pt>
                <c:pt idx="96">
                  <c:v>4.6752621660446687</c:v>
                </c:pt>
                <c:pt idx="97">
                  <c:v>4.9471981585171143</c:v>
                </c:pt>
                <c:pt idx="98">
                  <c:v>4.9751559183756457</c:v>
                </c:pt>
                <c:pt idx="99">
                  <c:v>4.9528454954269563</c:v>
                </c:pt>
                <c:pt idx="100">
                  <c:v>4.9360727357327541</c:v>
                </c:pt>
                <c:pt idx="101">
                  <c:v>4.8683995919281102</c:v>
                </c:pt>
                <c:pt idx="102">
                  <c:v>4.7297071163326461</c:v>
                </c:pt>
                <c:pt idx="103">
                  <c:v>4.6196009234827784</c:v>
                </c:pt>
                <c:pt idx="104">
                  <c:v>4.407188826140553</c:v>
                </c:pt>
                <c:pt idx="105">
                  <c:v>4.2449241131116509</c:v>
                </c:pt>
                <c:pt idx="106">
                  <c:v>4.0750822522931083</c:v>
                </c:pt>
                <c:pt idx="107">
                  <c:v>3.78178081289265</c:v>
                </c:pt>
                <c:pt idx="108">
                  <c:v>3.6162337875094193</c:v>
                </c:pt>
                <c:pt idx="109">
                  <c:v>3.5171309727071032</c:v>
                </c:pt>
                <c:pt idx="110">
                  <c:v>3.3478175315194534</c:v>
                </c:pt>
                <c:pt idx="111">
                  <c:v>3.2602824859856931</c:v>
                </c:pt>
                <c:pt idx="112">
                  <c:v>3.1907690807681677</c:v>
                </c:pt>
                <c:pt idx="113">
                  <c:v>3.3264248204104705</c:v>
                </c:pt>
                <c:pt idx="114">
                  <c:v>3.1769100903044762</c:v>
                </c:pt>
                <c:pt idx="115">
                  <c:v>3.2122664008004076</c:v>
                </c:pt>
                <c:pt idx="116">
                  <c:v>2.9960346739857084</c:v>
                </c:pt>
                <c:pt idx="117">
                  <c:v>2.945879681054548</c:v>
                </c:pt>
                <c:pt idx="118" formatCode="0.00">
                  <c:v>2.9683547298929933</c:v>
                </c:pt>
                <c:pt idx="119" formatCode="0.00">
                  <c:v>2.9742814973151788</c:v>
                </c:pt>
              </c:numCache>
            </c:numRef>
          </c:val>
          <c:smooth val="0"/>
          <c:extLst>
            <c:ext xmlns:c16="http://schemas.microsoft.com/office/drawing/2014/chart" uri="{C3380CC4-5D6E-409C-BE32-E72D297353CC}">
              <c16:uniqueId val="{00000003-DE30-4DDC-880B-2F78B5DF1A1C}"/>
            </c:ext>
          </c:extLst>
        </c:ser>
        <c:dLbls>
          <c:showLegendKey val="0"/>
          <c:showVal val="0"/>
          <c:showCatName val="0"/>
          <c:showSerName val="0"/>
          <c:showPercent val="0"/>
          <c:showBubbleSize val="0"/>
        </c:dLbls>
        <c:marker val="1"/>
        <c:smooth val="0"/>
        <c:axId val="1079289600"/>
        <c:axId val="1079281280"/>
      </c:lineChart>
      <c:catAx>
        <c:axId val="1205863920"/>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205870576"/>
        <c:crosses val="autoZero"/>
        <c:auto val="1"/>
        <c:lblAlgn val="ctr"/>
        <c:lblOffset val="100"/>
        <c:tickLblSkip val="1"/>
        <c:tickMarkSkip val="12"/>
        <c:noMultiLvlLbl val="0"/>
      </c:catAx>
      <c:valAx>
        <c:axId val="1205870576"/>
        <c:scaling>
          <c:orientation val="minMax"/>
          <c:min val="0"/>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0"/>
              <c:y val="0.45871791862284822"/>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205863920"/>
        <c:crosses val="autoZero"/>
        <c:crossBetween val="between"/>
      </c:valAx>
      <c:valAx>
        <c:axId val="1079281280"/>
        <c:scaling>
          <c:orientation val="minMax"/>
          <c:max val="7"/>
          <c:min val="0"/>
        </c:scaling>
        <c:delete val="0"/>
        <c:axPos val="r"/>
        <c:title>
          <c:tx>
            <c:rich>
              <a:bodyPr rot="0"/>
              <a:lstStyle/>
              <a:p>
                <a:pPr>
                  <a:defRPr b="0"/>
                </a:pPr>
                <a:r>
                  <a:rPr lang="hr-HR" b="0"/>
                  <a:t>%</a:t>
                </a:r>
              </a:p>
            </c:rich>
          </c:tx>
          <c:layout>
            <c:manualLayout>
              <c:xMode val="edge"/>
              <c:yMode val="edge"/>
              <c:x val="0.95419114411441142"/>
              <c:y val="0.4537492175273865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1079289600"/>
        <c:crosses val="max"/>
        <c:crossBetween val="between"/>
      </c:valAx>
      <c:catAx>
        <c:axId val="1079289600"/>
        <c:scaling>
          <c:orientation val="minMax"/>
        </c:scaling>
        <c:delete val="1"/>
        <c:axPos val="b"/>
        <c:numFmt formatCode="General" sourceLinked="1"/>
        <c:majorTickMark val="out"/>
        <c:minorTickMark val="none"/>
        <c:tickLblPos val="nextTo"/>
        <c:crossAx val="1079281280"/>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4.3790704070407041E-2"/>
          <c:y val="0.92691001564945208"/>
          <c:w val="0.91335423542354244"/>
          <c:h val="7.3090170503144827E-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6089108910891"/>
          <c:y val="4.5006811623693375E-2"/>
          <c:w val="0.84024339933993397"/>
          <c:h val="0.62479658792650927"/>
        </c:manualLayout>
      </c:layout>
      <c:barChart>
        <c:barDir val="col"/>
        <c:grouping val="stacked"/>
        <c:varyColors val="0"/>
        <c:ser>
          <c:idx val="0"/>
          <c:order val="0"/>
          <c:tx>
            <c:strRef>
              <c:f>'Slika 6.6. - Figure 6.6'!$E$3</c:f>
              <c:strCache>
                <c:ptCount val="1"/>
                <c:pt idx="0">
                  <c:v>Contribution of interest rate on housing loans</c:v>
                </c:pt>
              </c:strCache>
            </c:strRef>
          </c:tx>
          <c:spPr>
            <a:solidFill>
              <a:srgbClr val="0000FF"/>
            </a:solidFill>
            <a:ln>
              <a:noFill/>
            </a:ln>
            <a:effectLst/>
          </c:spPr>
          <c:invertIfNegative val="0"/>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6.6'!$E$7:$E$126</c:f>
              <c:numCache>
                <c:formatCode>#,##0</c:formatCode>
                <c:ptCount val="120"/>
                <c:pt idx="0">
                  <c:v>-7.7284178960395753</c:v>
                </c:pt>
                <c:pt idx="1">
                  <c:v>-2.9608605673658772</c:v>
                </c:pt>
                <c:pt idx="2">
                  <c:v>-9.3925430828192571</c:v>
                </c:pt>
                <c:pt idx="3">
                  <c:v>-9.8238851949635109</c:v>
                </c:pt>
                <c:pt idx="4">
                  <c:v>-11.452136497016939</c:v>
                </c:pt>
                <c:pt idx="5">
                  <c:v>-12.522015399118244</c:v>
                </c:pt>
                <c:pt idx="6">
                  <c:v>-14.46438312908079</c:v>
                </c:pt>
                <c:pt idx="7">
                  <c:v>-15.848182713485961</c:v>
                </c:pt>
                <c:pt idx="8">
                  <c:v>-17.073423504837752</c:v>
                </c:pt>
                <c:pt idx="9">
                  <c:v>-19.410959801724555</c:v>
                </c:pt>
                <c:pt idx="10">
                  <c:v>-20.674834703058821</c:v>
                </c:pt>
                <c:pt idx="11">
                  <c:v>-19.121440092791246</c:v>
                </c:pt>
                <c:pt idx="12">
                  <c:v>-16.946509404264162</c:v>
                </c:pt>
                <c:pt idx="13">
                  <c:v>-20.960480344048779</c:v>
                </c:pt>
                <c:pt idx="14">
                  <c:v>-17.202413661651178</c:v>
                </c:pt>
                <c:pt idx="15">
                  <c:v>-18.295922198328203</c:v>
                </c:pt>
                <c:pt idx="16">
                  <c:v>-18.041786739205133</c:v>
                </c:pt>
                <c:pt idx="17">
                  <c:v>-18.8633574239573</c:v>
                </c:pt>
                <c:pt idx="18">
                  <c:v>-17.692647738102611</c:v>
                </c:pt>
                <c:pt idx="19">
                  <c:v>-20.903876310913567</c:v>
                </c:pt>
                <c:pt idx="20">
                  <c:v>-24.399626933438878</c:v>
                </c:pt>
                <c:pt idx="21">
                  <c:v>-23.209699660646795</c:v>
                </c:pt>
                <c:pt idx="22">
                  <c:v>-18.847476465013759</c:v>
                </c:pt>
                <c:pt idx="23">
                  <c:v>-19.507594503556902</c:v>
                </c:pt>
                <c:pt idx="24">
                  <c:v>-17.209033716983097</c:v>
                </c:pt>
                <c:pt idx="25">
                  <c:v>-17.468898665898408</c:v>
                </c:pt>
                <c:pt idx="26">
                  <c:v>-16.998226993832283</c:v>
                </c:pt>
                <c:pt idx="27">
                  <c:v>-16.579883139606313</c:v>
                </c:pt>
                <c:pt idx="28">
                  <c:v>-14.146231883816704</c:v>
                </c:pt>
                <c:pt idx="29">
                  <c:v>-13.493386501419609</c:v>
                </c:pt>
                <c:pt idx="30">
                  <c:v>-12.910098562783348</c:v>
                </c:pt>
                <c:pt idx="31">
                  <c:v>-9.6785305131785595</c:v>
                </c:pt>
                <c:pt idx="32">
                  <c:v>-7.3822162000362894</c:v>
                </c:pt>
                <c:pt idx="33">
                  <c:v>-9.0903978940129875</c:v>
                </c:pt>
                <c:pt idx="34">
                  <c:v>-9.9180318334636048</c:v>
                </c:pt>
                <c:pt idx="35">
                  <c:v>-5.7793119046664074</c:v>
                </c:pt>
                <c:pt idx="36">
                  <c:v>-8.9960277139387959</c:v>
                </c:pt>
                <c:pt idx="37">
                  <c:v>-10.494676241765683</c:v>
                </c:pt>
                <c:pt idx="38">
                  <c:v>-11.526160518115741</c:v>
                </c:pt>
                <c:pt idx="39">
                  <c:v>-11.30626266418739</c:v>
                </c:pt>
                <c:pt idx="40">
                  <c:v>-13.11733603761418</c:v>
                </c:pt>
                <c:pt idx="41">
                  <c:v>-12.647748391585482</c:v>
                </c:pt>
                <c:pt idx="42">
                  <c:v>-12.927093864198852</c:v>
                </c:pt>
                <c:pt idx="43">
                  <c:v>-11.475723041075584</c:v>
                </c:pt>
                <c:pt idx="44">
                  <c:v>-15.433988112559827</c:v>
                </c:pt>
                <c:pt idx="45">
                  <c:v>-19.879930304425862</c:v>
                </c:pt>
                <c:pt idx="46">
                  <c:v>-18.478640446891216</c:v>
                </c:pt>
                <c:pt idx="47">
                  <c:v>-15.175898794876959</c:v>
                </c:pt>
                <c:pt idx="48">
                  <c:v>-9.2881028988195258</c:v>
                </c:pt>
                <c:pt idx="49">
                  <c:v>-9.6620918569854251</c:v>
                </c:pt>
                <c:pt idx="50">
                  <c:v>-6.5271792588575881</c:v>
                </c:pt>
                <c:pt idx="51">
                  <c:v>-18.278248560684936</c:v>
                </c:pt>
                <c:pt idx="52">
                  <c:v>-18.408704829298252</c:v>
                </c:pt>
                <c:pt idx="53">
                  <c:v>-16.125462101617781</c:v>
                </c:pt>
                <c:pt idx="54">
                  <c:v>-8.4412421347914588</c:v>
                </c:pt>
                <c:pt idx="55">
                  <c:v>-2.4653212165376743</c:v>
                </c:pt>
                <c:pt idx="56">
                  <c:v>3.7967355334932305</c:v>
                </c:pt>
                <c:pt idx="57">
                  <c:v>-7.3036973735960675</c:v>
                </c:pt>
                <c:pt idx="58">
                  <c:v>-11.916161881526399</c:v>
                </c:pt>
                <c:pt idx="59">
                  <c:v>-17.322152172601871</c:v>
                </c:pt>
                <c:pt idx="60">
                  <c:v>-11.018071464858258</c:v>
                </c:pt>
                <c:pt idx="61">
                  <c:v>-2.2701082140740265</c:v>
                </c:pt>
                <c:pt idx="62">
                  <c:v>-2.8181694011780634</c:v>
                </c:pt>
                <c:pt idx="63">
                  <c:v>-2.9168667306584943</c:v>
                </c:pt>
                <c:pt idx="64">
                  <c:v>-5.33801658564464</c:v>
                </c:pt>
                <c:pt idx="65">
                  <c:v>-8.7954495547404488</c:v>
                </c:pt>
                <c:pt idx="66">
                  <c:v>-5.7854336539475408</c:v>
                </c:pt>
                <c:pt idx="67">
                  <c:v>-6.591499085776209</c:v>
                </c:pt>
                <c:pt idx="68">
                  <c:v>-6.6289313061641186</c:v>
                </c:pt>
                <c:pt idx="69">
                  <c:v>11.226277512619902</c:v>
                </c:pt>
                <c:pt idx="70">
                  <c:v>11.226122840276673</c:v>
                </c:pt>
                <c:pt idx="71">
                  <c:v>8.3471992076254864</c:v>
                </c:pt>
                <c:pt idx="72">
                  <c:v>-2.6383192812092098</c:v>
                </c:pt>
                <c:pt idx="73">
                  <c:v>-9.5374818715754639</c:v>
                </c:pt>
                <c:pt idx="74">
                  <c:v>-11.883202560981381</c:v>
                </c:pt>
                <c:pt idx="75">
                  <c:v>-13.108307292975336</c:v>
                </c:pt>
                <c:pt idx="76">
                  <c:v>-5.0105982993563583</c:v>
                </c:pt>
                <c:pt idx="77">
                  <c:v>-2.7885625085777836</c:v>
                </c:pt>
                <c:pt idx="78">
                  <c:v>-1.7659656688434762</c:v>
                </c:pt>
                <c:pt idx="79">
                  <c:v>-5.646068442563033</c:v>
                </c:pt>
                <c:pt idx="80">
                  <c:v>-0.54818102964986437</c:v>
                </c:pt>
                <c:pt idx="81">
                  <c:v>0.40968921097349986</c:v>
                </c:pt>
                <c:pt idx="82">
                  <c:v>3.226293912563861</c:v>
                </c:pt>
                <c:pt idx="83">
                  <c:v>4.9823300990165391</c:v>
                </c:pt>
                <c:pt idx="84">
                  <c:v>14.874447451766152</c:v>
                </c:pt>
                <c:pt idx="85">
                  <c:v>17.284464584771964</c:v>
                </c:pt>
                <c:pt idx="86">
                  <c:v>21.493448571718211</c:v>
                </c:pt>
                <c:pt idx="87">
                  <c:v>36.272551674754425</c:v>
                </c:pt>
                <c:pt idx="88">
                  <c:v>30.601265261741634</c:v>
                </c:pt>
                <c:pt idx="89">
                  <c:v>35.200873867888596</c:v>
                </c:pt>
                <c:pt idx="90">
                  <c:v>32.605460934872312</c:v>
                </c:pt>
                <c:pt idx="91">
                  <c:v>38.86131424404109</c:v>
                </c:pt>
                <c:pt idx="92">
                  <c:v>38.053048186011353</c:v>
                </c:pt>
                <c:pt idx="93">
                  <c:v>40.573319784855485</c:v>
                </c:pt>
                <c:pt idx="94">
                  <c:v>39.806474989649573</c:v>
                </c:pt>
                <c:pt idx="95">
                  <c:v>39.101515637528188</c:v>
                </c:pt>
                <c:pt idx="96">
                  <c:v>31.841461599603043</c:v>
                </c:pt>
                <c:pt idx="97">
                  <c:v>32.995858825502445</c:v>
                </c:pt>
                <c:pt idx="98">
                  <c:v>31.408049137262168</c:v>
                </c:pt>
                <c:pt idx="99">
                  <c:v>30.728671204237639</c:v>
                </c:pt>
                <c:pt idx="100">
                  <c:v>30.812737022977295</c:v>
                </c:pt>
                <c:pt idx="101">
                  <c:v>26.06325820448178</c:v>
                </c:pt>
                <c:pt idx="102">
                  <c:v>17.646260350857432</c:v>
                </c:pt>
                <c:pt idx="103">
                  <c:v>9.5476654508243808</c:v>
                </c:pt>
                <c:pt idx="104">
                  <c:v>5.1420103720528072</c:v>
                </c:pt>
                <c:pt idx="105">
                  <c:v>2.0561967189911199</c:v>
                </c:pt>
                <c:pt idx="106">
                  <c:v>0.99176075420760057</c:v>
                </c:pt>
                <c:pt idx="107">
                  <c:v>2.4514477763540743</c:v>
                </c:pt>
                <c:pt idx="108">
                  <c:v>-2.9071233280337503</c:v>
                </c:pt>
                <c:pt idx="109">
                  <c:v>-24.08757925709812</c:v>
                </c:pt>
                <c:pt idx="110">
                  <c:v>-34.424598830000001</c:v>
                </c:pt>
                <c:pt idx="111">
                  <c:v>-35.853817630000002</c:v>
                </c:pt>
                <c:pt idx="112">
                  <c:v>-34.528152040000002</c:v>
                </c:pt>
                <c:pt idx="113">
                  <c:v>-32.729263030842418</c:v>
                </c:pt>
                <c:pt idx="114">
                  <c:v>-29.438111643463007</c:v>
                </c:pt>
                <c:pt idx="115">
                  <c:v>-30.321145227809343</c:v>
                </c:pt>
                <c:pt idx="116">
                  <c:v>-28.68153293684172</c:v>
                </c:pt>
                <c:pt idx="117">
                  <c:v>-27.704544644804912</c:v>
                </c:pt>
                <c:pt idx="118">
                  <c:v>-27.285486108647138</c:v>
                </c:pt>
                <c:pt idx="119">
                  <c:v>-27.012923967215922</c:v>
                </c:pt>
              </c:numCache>
            </c:numRef>
          </c:val>
          <c:extLst>
            <c:ext xmlns:c16="http://schemas.microsoft.com/office/drawing/2014/chart" uri="{C3380CC4-5D6E-409C-BE32-E72D297353CC}">
              <c16:uniqueId val="{00000000-883F-41BA-B8FC-7FE2429E6A92}"/>
            </c:ext>
          </c:extLst>
        </c:ser>
        <c:ser>
          <c:idx val="1"/>
          <c:order val="1"/>
          <c:tx>
            <c:strRef>
              <c:f>'Slika 6.6. - Figure 6.6'!$F$3</c:f>
              <c:strCache>
                <c:ptCount val="1"/>
                <c:pt idx="0">
                  <c:v>Contribution of interest rate on general-purpose cash loans</c:v>
                </c:pt>
              </c:strCache>
            </c:strRef>
          </c:tx>
          <c:spPr>
            <a:solidFill>
              <a:srgbClr val="FF9900"/>
            </a:solidFill>
            <a:ln>
              <a:noFill/>
            </a:ln>
            <a:effectLst/>
          </c:spPr>
          <c:invertIfNegative val="0"/>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6.6'!$F$7:$F$126</c:f>
              <c:numCache>
                <c:formatCode>#,##0</c:formatCode>
                <c:ptCount val="120"/>
                <c:pt idx="0">
                  <c:v>-21.536999191446114</c:v>
                </c:pt>
                <c:pt idx="1">
                  <c:v>-15.908378601784392</c:v>
                </c:pt>
                <c:pt idx="2">
                  <c:v>-27.624514799408246</c:v>
                </c:pt>
                <c:pt idx="3">
                  <c:v>-30.320763586018067</c:v>
                </c:pt>
                <c:pt idx="4">
                  <c:v>-34.342144788395579</c:v>
                </c:pt>
                <c:pt idx="5">
                  <c:v>-27.452727986626403</c:v>
                </c:pt>
                <c:pt idx="6">
                  <c:v>-22.526872440938096</c:v>
                </c:pt>
                <c:pt idx="7">
                  <c:v>-21.487895946473998</c:v>
                </c:pt>
                <c:pt idx="8">
                  <c:v>-26.474758933240377</c:v>
                </c:pt>
                <c:pt idx="9">
                  <c:v>-22.159021489014933</c:v>
                </c:pt>
                <c:pt idx="10">
                  <c:v>-21.563923300614672</c:v>
                </c:pt>
                <c:pt idx="11">
                  <c:v>-31.029417995567215</c:v>
                </c:pt>
                <c:pt idx="12">
                  <c:v>-29.885916878071949</c:v>
                </c:pt>
                <c:pt idx="13">
                  <c:v>-23.037798647678937</c:v>
                </c:pt>
                <c:pt idx="14">
                  <c:v>-25.693258416861052</c:v>
                </c:pt>
                <c:pt idx="15">
                  <c:v>-34.73068816356804</c:v>
                </c:pt>
                <c:pt idx="16">
                  <c:v>-35.080735964769161</c:v>
                </c:pt>
                <c:pt idx="17">
                  <c:v>-33.096601372543411</c:v>
                </c:pt>
                <c:pt idx="18">
                  <c:v>-33.275728687137317</c:v>
                </c:pt>
                <c:pt idx="19">
                  <c:v>-34.970689367746537</c:v>
                </c:pt>
                <c:pt idx="20">
                  <c:v>-37.66252475379099</c:v>
                </c:pt>
                <c:pt idx="21">
                  <c:v>-41.220522741398639</c:v>
                </c:pt>
                <c:pt idx="22">
                  <c:v>-44.635999260539037</c:v>
                </c:pt>
                <c:pt idx="23">
                  <c:v>-37.420476465225576</c:v>
                </c:pt>
                <c:pt idx="24">
                  <c:v>-41.215509109590698</c:v>
                </c:pt>
                <c:pt idx="25">
                  <c:v>-53.812552554671306</c:v>
                </c:pt>
                <c:pt idx="26">
                  <c:v>-40.277258193838684</c:v>
                </c:pt>
                <c:pt idx="27">
                  <c:v>-32.64163176734116</c:v>
                </c:pt>
                <c:pt idx="28">
                  <c:v>-31.630432035348445</c:v>
                </c:pt>
                <c:pt idx="29">
                  <c:v>-47.152678095103546</c:v>
                </c:pt>
                <c:pt idx="30">
                  <c:v>-48.291912751029699</c:v>
                </c:pt>
                <c:pt idx="31">
                  <c:v>-43.534331151029271</c:v>
                </c:pt>
                <c:pt idx="32">
                  <c:v>-47.110164100011147</c:v>
                </c:pt>
                <c:pt idx="33">
                  <c:v>-34.951973896856572</c:v>
                </c:pt>
                <c:pt idx="34">
                  <c:v>-28.88197666157771</c:v>
                </c:pt>
                <c:pt idx="35">
                  <c:v>-26.098846628053249</c:v>
                </c:pt>
                <c:pt idx="36">
                  <c:v>-32.750578080028419</c:v>
                </c:pt>
                <c:pt idx="37">
                  <c:v>-33.313024553010912</c:v>
                </c:pt>
                <c:pt idx="38">
                  <c:v>-43.95181814720037</c:v>
                </c:pt>
                <c:pt idx="39">
                  <c:v>-38.432481834974553</c:v>
                </c:pt>
                <c:pt idx="40">
                  <c:v>-36.235622419928852</c:v>
                </c:pt>
                <c:pt idx="41">
                  <c:v>-22.235455570490316</c:v>
                </c:pt>
                <c:pt idx="42">
                  <c:v>-25.001586556112485</c:v>
                </c:pt>
                <c:pt idx="43">
                  <c:v>-21.630656672029104</c:v>
                </c:pt>
                <c:pt idx="44">
                  <c:v>-20.405618260359603</c:v>
                </c:pt>
                <c:pt idx="45">
                  <c:v>-22.730079965845913</c:v>
                </c:pt>
                <c:pt idx="46">
                  <c:v>-31.391616487358657</c:v>
                </c:pt>
                <c:pt idx="47">
                  <c:v>-26.785624200613292</c:v>
                </c:pt>
                <c:pt idx="48">
                  <c:v>-21.598683281658566</c:v>
                </c:pt>
                <c:pt idx="49">
                  <c:v>-21.13391648765883</c:v>
                </c:pt>
                <c:pt idx="50">
                  <c:v>-18.016314709542005</c:v>
                </c:pt>
                <c:pt idx="51">
                  <c:v>-22.294910672280466</c:v>
                </c:pt>
                <c:pt idx="52">
                  <c:v>-16.600200650645533</c:v>
                </c:pt>
                <c:pt idx="53">
                  <c:v>-24.065520156381158</c:v>
                </c:pt>
                <c:pt idx="54">
                  <c:v>-17.399457361067498</c:v>
                </c:pt>
                <c:pt idx="55">
                  <c:v>-20.21803987226285</c:v>
                </c:pt>
                <c:pt idx="56">
                  <c:v>-17.915986662014138</c:v>
                </c:pt>
                <c:pt idx="57">
                  <c:v>-23.139957742539579</c:v>
                </c:pt>
                <c:pt idx="58">
                  <c:v>-17.276661504168185</c:v>
                </c:pt>
                <c:pt idx="59">
                  <c:v>-26.573539944066429</c:v>
                </c:pt>
                <c:pt idx="60">
                  <c:v>-19.815790748277269</c:v>
                </c:pt>
                <c:pt idx="61">
                  <c:v>-17.021312100370867</c:v>
                </c:pt>
                <c:pt idx="62">
                  <c:v>-13.018174821502596</c:v>
                </c:pt>
                <c:pt idx="63">
                  <c:v>-14.693896377256758</c:v>
                </c:pt>
                <c:pt idx="64">
                  <c:v>-22.116298731626863</c:v>
                </c:pt>
                <c:pt idx="65">
                  <c:v>-19.049366228585008</c:v>
                </c:pt>
                <c:pt idx="66">
                  <c:v>-24.636006310149476</c:v>
                </c:pt>
                <c:pt idx="67">
                  <c:v>-21.173926701548087</c:v>
                </c:pt>
                <c:pt idx="68">
                  <c:v>-26.019382736782028</c:v>
                </c:pt>
                <c:pt idx="69">
                  <c:v>-27.741538660621668</c:v>
                </c:pt>
                <c:pt idx="70">
                  <c:v>-20.726503314194574</c:v>
                </c:pt>
                <c:pt idx="71">
                  <c:v>-21.919900828884348</c:v>
                </c:pt>
                <c:pt idx="72">
                  <c:v>-16.895730102594225</c:v>
                </c:pt>
                <c:pt idx="73">
                  <c:v>-19.901173655552487</c:v>
                </c:pt>
                <c:pt idx="74">
                  <c:v>-17.539142508490048</c:v>
                </c:pt>
                <c:pt idx="75">
                  <c:v>-14.937610771457349</c:v>
                </c:pt>
                <c:pt idx="76">
                  <c:v>-16.782848778354271</c:v>
                </c:pt>
                <c:pt idx="77">
                  <c:v>-14.195563503306348</c:v>
                </c:pt>
                <c:pt idx="78">
                  <c:v>-13.487904932626479</c:v>
                </c:pt>
                <c:pt idx="79">
                  <c:v>-8.468464978847388</c:v>
                </c:pt>
                <c:pt idx="80">
                  <c:v>9.8607689149550843</c:v>
                </c:pt>
                <c:pt idx="81">
                  <c:v>9.5932930970118537</c:v>
                </c:pt>
                <c:pt idx="82">
                  <c:v>-1.4317499210076545</c:v>
                </c:pt>
                <c:pt idx="83">
                  <c:v>3.4502016944828684</c:v>
                </c:pt>
                <c:pt idx="84">
                  <c:v>3.5686993074999114</c:v>
                </c:pt>
                <c:pt idx="85">
                  <c:v>13.76510391821107</c:v>
                </c:pt>
                <c:pt idx="86">
                  <c:v>12.974320003061502</c:v>
                </c:pt>
                <c:pt idx="87">
                  <c:v>12.655597869263838</c:v>
                </c:pt>
                <c:pt idx="88">
                  <c:v>24.254926077644541</c:v>
                </c:pt>
                <c:pt idx="89">
                  <c:v>26.135775213257968</c:v>
                </c:pt>
                <c:pt idx="90">
                  <c:v>32.064492546702994</c:v>
                </c:pt>
                <c:pt idx="91">
                  <c:v>32.52540070919833</c:v>
                </c:pt>
                <c:pt idx="92">
                  <c:v>26.328528470065883</c:v>
                </c:pt>
                <c:pt idx="93">
                  <c:v>31.438777757514845</c:v>
                </c:pt>
                <c:pt idx="94">
                  <c:v>30.768385073808062</c:v>
                </c:pt>
                <c:pt idx="95">
                  <c:v>36.8390038853749</c:v>
                </c:pt>
                <c:pt idx="96">
                  <c:v>38.871664355171795</c:v>
                </c:pt>
                <c:pt idx="97">
                  <c:v>32.765908646058918</c:v>
                </c:pt>
                <c:pt idx="98">
                  <c:v>19.313424657169794</c:v>
                </c:pt>
                <c:pt idx="99">
                  <c:v>19.236179768141241</c:v>
                </c:pt>
                <c:pt idx="100">
                  <c:v>14.475325974935263</c:v>
                </c:pt>
                <c:pt idx="101">
                  <c:v>10.297706639574686</c:v>
                </c:pt>
                <c:pt idx="102">
                  <c:v>16.261948022437462</c:v>
                </c:pt>
                <c:pt idx="103">
                  <c:v>9.2970746460753375</c:v>
                </c:pt>
                <c:pt idx="104">
                  <c:v>-0.12885039593456965</c:v>
                </c:pt>
                <c:pt idx="105">
                  <c:v>-2.8773016942547645</c:v>
                </c:pt>
                <c:pt idx="106">
                  <c:v>-4.0244725652801492</c:v>
                </c:pt>
                <c:pt idx="107">
                  <c:v>-10.435988396136896</c:v>
                </c:pt>
                <c:pt idx="108">
                  <c:v>-21.607266347201691</c:v>
                </c:pt>
                <c:pt idx="109">
                  <c:v>-18.529890753222134</c:v>
                </c:pt>
                <c:pt idx="110">
                  <c:v>-8.7999588910046942</c:v>
                </c:pt>
                <c:pt idx="111">
                  <c:v>-15.19508013812966</c:v>
                </c:pt>
                <c:pt idx="112">
                  <c:v>-15.027588839627541</c:v>
                </c:pt>
                <c:pt idx="113">
                  <c:v>-14.926319889988147</c:v>
                </c:pt>
                <c:pt idx="114">
                  <c:v>-21.944808008194823</c:v>
                </c:pt>
                <c:pt idx="115">
                  <c:v>-27.026771811134431</c:v>
                </c:pt>
                <c:pt idx="116">
                  <c:v>-26.616130537248996</c:v>
                </c:pt>
                <c:pt idx="117">
                  <c:v>-26.12055180202012</c:v>
                </c:pt>
                <c:pt idx="118">
                  <c:v>-18.906974663067789</c:v>
                </c:pt>
                <c:pt idx="119">
                  <c:v>-20.196994250195797</c:v>
                </c:pt>
              </c:numCache>
            </c:numRef>
          </c:val>
          <c:extLst>
            <c:ext xmlns:c16="http://schemas.microsoft.com/office/drawing/2014/chart" uri="{C3380CC4-5D6E-409C-BE32-E72D297353CC}">
              <c16:uniqueId val="{00000001-883F-41BA-B8FC-7FE2429E6A92}"/>
            </c:ext>
          </c:extLst>
        </c:ser>
        <c:ser>
          <c:idx val="2"/>
          <c:order val="2"/>
          <c:tx>
            <c:strRef>
              <c:f>'Slika 6.6. - Figure 6.6'!$G$3</c:f>
              <c:strCache>
                <c:ptCount val="1"/>
                <c:pt idx="0">
                  <c:v>Contribution of interest rate on other financing</c:v>
                </c:pt>
              </c:strCache>
            </c:strRef>
          </c:tx>
          <c:spPr>
            <a:solidFill>
              <a:srgbClr val="99CCFF"/>
            </a:solidFill>
            <a:ln>
              <a:noFill/>
            </a:ln>
            <a:effectLst/>
          </c:spPr>
          <c:invertIfNegative val="0"/>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6.6'!$G$7:$G$126</c:f>
              <c:numCache>
                <c:formatCode>#,##0</c:formatCode>
                <c:ptCount val="120"/>
                <c:pt idx="0">
                  <c:v>-22.941332149928868</c:v>
                </c:pt>
                <c:pt idx="1">
                  <c:v>-12.436598542268017</c:v>
                </c:pt>
                <c:pt idx="2">
                  <c:v>-9.3040666365357705</c:v>
                </c:pt>
                <c:pt idx="3">
                  <c:v>-11.916329034152929</c:v>
                </c:pt>
                <c:pt idx="4">
                  <c:v>-14.103685846159479</c:v>
                </c:pt>
                <c:pt idx="5">
                  <c:v>-11.285916465216721</c:v>
                </c:pt>
                <c:pt idx="6">
                  <c:v>3.0502998916772728</c:v>
                </c:pt>
                <c:pt idx="7">
                  <c:v>-14.471046718808445</c:v>
                </c:pt>
                <c:pt idx="8">
                  <c:v>0.29302253905925557</c:v>
                </c:pt>
                <c:pt idx="9">
                  <c:v>-15.716353654491163</c:v>
                </c:pt>
                <c:pt idx="10">
                  <c:v>-11.538277645429044</c:v>
                </c:pt>
                <c:pt idx="11">
                  <c:v>-6.258536357176979</c:v>
                </c:pt>
                <c:pt idx="12">
                  <c:v>0.82578354532547227</c:v>
                </c:pt>
                <c:pt idx="13">
                  <c:v>-3.20772462256422</c:v>
                </c:pt>
                <c:pt idx="14">
                  <c:v>-10.946769452404606</c:v>
                </c:pt>
                <c:pt idx="15">
                  <c:v>-7.1531447943587967</c:v>
                </c:pt>
                <c:pt idx="16">
                  <c:v>-24.458057521958214</c:v>
                </c:pt>
                <c:pt idx="17">
                  <c:v>-15.339627290450487</c:v>
                </c:pt>
                <c:pt idx="18">
                  <c:v>-15.706523042344099</c:v>
                </c:pt>
                <c:pt idx="19">
                  <c:v>-19.377735573707341</c:v>
                </c:pt>
                <c:pt idx="20">
                  <c:v>-20.388506512809819</c:v>
                </c:pt>
                <c:pt idx="21">
                  <c:v>-13.818391191898725</c:v>
                </c:pt>
                <c:pt idx="22">
                  <c:v>-15.014501636456004</c:v>
                </c:pt>
                <c:pt idx="23">
                  <c:v>-11.933121658181124</c:v>
                </c:pt>
                <c:pt idx="24">
                  <c:v>-20.068485571612591</c:v>
                </c:pt>
                <c:pt idx="25">
                  <c:v>-25.340870178236212</c:v>
                </c:pt>
                <c:pt idx="26">
                  <c:v>-11.23095659014888</c:v>
                </c:pt>
                <c:pt idx="27">
                  <c:v>-19.235659529229345</c:v>
                </c:pt>
                <c:pt idx="28">
                  <c:v>-3.7443638143468982</c:v>
                </c:pt>
                <c:pt idx="29">
                  <c:v>-9.8140919008421541</c:v>
                </c:pt>
                <c:pt idx="30">
                  <c:v>-10.224265829658577</c:v>
                </c:pt>
                <c:pt idx="31">
                  <c:v>-6.5646953038247009</c:v>
                </c:pt>
                <c:pt idx="32">
                  <c:v>-10.452774554139705</c:v>
                </c:pt>
                <c:pt idx="33">
                  <c:v>-9.7105669123928084</c:v>
                </c:pt>
                <c:pt idx="34">
                  <c:v>-11.41997899975302</c:v>
                </c:pt>
                <c:pt idx="35">
                  <c:v>-7.896543778853049</c:v>
                </c:pt>
                <c:pt idx="36">
                  <c:v>-4.814978102349631</c:v>
                </c:pt>
                <c:pt idx="37">
                  <c:v>-4.4492635512629928</c:v>
                </c:pt>
                <c:pt idx="38">
                  <c:v>-10.184789603041482</c:v>
                </c:pt>
                <c:pt idx="39">
                  <c:v>-3.8972398658999645</c:v>
                </c:pt>
                <c:pt idx="40">
                  <c:v>-5.2964005580218334</c:v>
                </c:pt>
                <c:pt idx="41">
                  <c:v>-5.9747806241690888</c:v>
                </c:pt>
                <c:pt idx="42">
                  <c:v>-3.7820342993139873</c:v>
                </c:pt>
                <c:pt idx="43">
                  <c:v>0.11447712281924338</c:v>
                </c:pt>
                <c:pt idx="44">
                  <c:v>-2.3594715020129229</c:v>
                </c:pt>
                <c:pt idx="45">
                  <c:v>-4.0913277561478765</c:v>
                </c:pt>
                <c:pt idx="46">
                  <c:v>3.6697998619631584</c:v>
                </c:pt>
                <c:pt idx="47">
                  <c:v>-5.5488303458107797</c:v>
                </c:pt>
                <c:pt idx="48">
                  <c:v>-4.2431185394788429</c:v>
                </c:pt>
                <c:pt idx="49">
                  <c:v>-3.0965019760750714</c:v>
                </c:pt>
                <c:pt idx="50">
                  <c:v>-1.9454934827744415</c:v>
                </c:pt>
                <c:pt idx="51">
                  <c:v>-6.4406612402276728</c:v>
                </c:pt>
                <c:pt idx="52">
                  <c:v>-2.1771668400432755</c:v>
                </c:pt>
                <c:pt idx="53">
                  <c:v>-3.5708079596080462</c:v>
                </c:pt>
                <c:pt idx="54">
                  <c:v>-7.7639563099385391</c:v>
                </c:pt>
                <c:pt idx="55">
                  <c:v>-6.1884980290195557</c:v>
                </c:pt>
                <c:pt idx="56">
                  <c:v>-3.1362394399073814</c:v>
                </c:pt>
                <c:pt idx="57">
                  <c:v>2.0816074099171988</c:v>
                </c:pt>
                <c:pt idx="58">
                  <c:v>-5.1630237582448242</c:v>
                </c:pt>
                <c:pt idx="59">
                  <c:v>0.2508999415419757</c:v>
                </c:pt>
                <c:pt idx="60">
                  <c:v>-0.71681334683772513</c:v>
                </c:pt>
                <c:pt idx="61">
                  <c:v>0.2153678065471426</c:v>
                </c:pt>
                <c:pt idx="62">
                  <c:v>-0.8728560806872605</c:v>
                </c:pt>
                <c:pt idx="63">
                  <c:v>1.7717550834789944</c:v>
                </c:pt>
                <c:pt idx="64">
                  <c:v>-0.58019096188408659</c:v>
                </c:pt>
                <c:pt idx="65">
                  <c:v>-2.6167982546377777</c:v>
                </c:pt>
                <c:pt idx="66">
                  <c:v>1.914323392404554</c:v>
                </c:pt>
                <c:pt idx="67">
                  <c:v>-0.60646726694605402</c:v>
                </c:pt>
                <c:pt idx="68">
                  <c:v>-1.3549135091267397</c:v>
                </c:pt>
                <c:pt idx="69">
                  <c:v>-1.8429470766791507</c:v>
                </c:pt>
                <c:pt idx="70">
                  <c:v>-4.2299033134018629</c:v>
                </c:pt>
                <c:pt idx="71">
                  <c:v>-4.0075945679141025</c:v>
                </c:pt>
                <c:pt idx="72">
                  <c:v>-3.0259819153738277</c:v>
                </c:pt>
                <c:pt idx="73">
                  <c:v>-2.9162916314411724</c:v>
                </c:pt>
                <c:pt idx="74">
                  <c:v>-1.8205285849044104</c:v>
                </c:pt>
                <c:pt idx="75">
                  <c:v>1.1899912619528501</c:v>
                </c:pt>
                <c:pt idx="76">
                  <c:v>1.6260017766885579</c:v>
                </c:pt>
                <c:pt idx="77">
                  <c:v>2.4721054391051522</c:v>
                </c:pt>
                <c:pt idx="78">
                  <c:v>0.577312586677176</c:v>
                </c:pt>
                <c:pt idx="79">
                  <c:v>4.3408847063184641</c:v>
                </c:pt>
                <c:pt idx="80">
                  <c:v>4.6531021437717328</c:v>
                </c:pt>
                <c:pt idx="81">
                  <c:v>-2.450138229967489</c:v>
                </c:pt>
                <c:pt idx="82">
                  <c:v>3.6810902661025415</c:v>
                </c:pt>
                <c:pt idx="83">
                  <c:v>5.3294983484843446</c:v>
                </c:pt>
                <c:pt idx="84">
                  <c:v>8.9356297632074728</c:v>
                </c:pt>
                <c:pt idx="85">
                  <c:v>6.1294082905293399</c:v>
                </c:pt>
                <c:pt idx="86">
                  <c:v>11.465212811120507</c:v>
                </c:pt>
                <c:pt idx="87">
                  <c:v>6.3588911954919354</c:v>
                </c:pt>
                <c:pt idx="88">
                  <c:v>9.0784684061322096</c:v>
                </c:pt>
                <c:pt idx="89">
                  <c:v>9.3544164725204126</c:v>
                </c:pt>
                <c:pt idx="90">
                  <c:v>11.271416917764828</c:v>
                </c:pt>
                <c:pt idx="91">
                  <c:v>10.116310456215711</c:v>
                </c:pt>
                <c:pt idx="92">
                  <c:v>11.619463801005351</c:v>
                </c:pt>
                <c:pt idx="93">
                  <c:v>11.003748449262794</c:v>
                </c:pt>
                <c:pt idx="94">
                  <c:v>14.545400376362261</c:v>
                </c:pt>
                <c:pt idx="95">
                  <c:v>13.959866448691468</c:v>
                </c:pt>
                <c:pt idx="96">
                  <c:v>10.536336046885873</c:v>
                </c:pt>
                <c:pt idx="97">
                  <c:v>11.661213531924268</c:v>
                </c:pt>
                <c:pt idx="98">
                  <c:v>6.0565126383820305</c:v>
                </c:pt>
                <c:pt idx="99">
                  <c:v>7.4632289964999678</c:v>
                </c:pt>
                <c:pt idx="100">
                  <c:v>4.0098121285603225</c:v>
                </c:pt>
                <c:pt idx="101">
                  <c:v>6.1912839514524931</c:v>
                </c:pt>
                <c:pt idx="102">
                  <c:v>6.8937852149717438</c:v>
                </c:pt>
                <c:pt idx="103">
                  <c:v>0.30122553351874737</c:v>
                </c:pt>
                <c:pt idx="104">
                  <c:v>4.7393794964972714E-3</c:v>
                </c:pt>
                <c:pt idx="105">
                  <c:v>1.1390016480932357</c:v>
                </c:pt>
                <c:pt idx="106">
                  <c:v>-2.1716384641399333</c:v>
                </c:pt>
                <c:pt idx="107">
                  <c:v>-2.8753524828459436</c:v>
                </c:pt>
                <c:pt idx="108">
                  <c:v>-5.6164429514103613</c:v>
                </c:pt>
                <c:pt idx="109">
                  <c:v>-4.7111413201627181</c:v>
                </c:pt>
                <c:pt idx="110">
                  <c:v>-5.0357239778736602</c:v>
                </c:pt>
                <c:pt idx="111">
                  <c:v>-5.881702477035553</c:v>
                </c:pt>
                <c:pt idx="112">
                  <c:v>-3.6593119201397628</c:v>
                </c:pt>
                <c:pt idx="113">
                  <c:v>-5.7648462305587564</c:v>
                </c:pt>
                <c:pt idx="114">
                  <c:v>-7.7751096200819898</c:v>
                </c:pt>
                <c:pt idx="115">
                  <c:v>-5.862832149665989</c:v>
                </c:pt>
                <c:pt idx="116">
                  <c:v>-4.9236932832528542</c:v>
                </c:pt>
                <c:pt idx="117">
                  <c:v>-6.465181904827638</c:v>
                </c:pt>
                <c:pt idx="118">
                  <c:v>-6.8293545008001528</c:v>
                </c:pt>
                <c:pt idx="119">
                  <c:v>-4.9634327390287849</c:v>
                </c:pt>
              </c:numCache>
            </c:numRef>
          </c:val>
          <c:extLst>
            <c:ext xmlns:c16="http://schemas.microsoft.com/office/drawing/2014/chart" uri="{C3380CC4-5D6E-409C-BE32-E72D297353CC}">
              <c16:uniqueId val="{00000002-883F-41BA-B8FC-7FE2429E6A92}"/>
            </c:ext>
          </c:extLst>
        </c:ser>
        <c:ser>
          <c:idx val="3"/>
          <c:order val="3"/>
          <c:tx>
            <c:strRef>
              <c:f>'Slika 6.6. - Figure 6.6'!$H$3</c:f>
              <c:strCache>
                <c:ptCount val="1"/>
                <c:pt idx="0">
                  <c:v>Total weight contribution</c:v>
                </c:pt>
              </c:strCache>
            </c:strRef>
          </c:tx>
          <c:spPr>
            <a:solidFill>
              <a:schemeClr val="bg1">
                <a:lumMod val="50000"/>
              </a:schemeClr>
            </a:solidFill>
            <a:ln>
              <a:noFill/>
            </a:ln>
            <a:effectLst/>
          </c:spPr>
          <c:invertIfNegative val="0"/>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6.6'!$H$7:$H$126</c:f>
              <c:numCache>
                <c:formatCode>#,##0</c:formatCode>
                <c:ptCount val="120"/>
                <c:pt idx="0">
                  <c:v>2.2331363037108689</c:v>
                </c:pt>
                <c:pt idx="1">
                  <c:v>-17.564030898479089</c:v>
                </c:pt>
                <c:pt idx="2">
                  <c:v>-33.430262065408776</c:v>
                </c:pt>
                <c:pt idx="3">
                  <c:v>-44.350530918194337</c:v>
                </c:pt>
                <c:pt idx="4">
                  <c:v>-53.840129783444027</c:v>
                </c:pt>
                <c:pt idx="5">
                  <c:v>-36.775911278081672</c:v>
                </c:pt>
                <c:pt idx="6">
                  <c:v>-31.806169730630771</c:v>
                </c:pt>
                <c:pt idx="7">
                  <c:v>-37.614035520656756</c:v>
                </c:pt>
                <c:pt idx="8">
                  <c:v>-33.032611610748269</c:v>
                </c:pt>
                <c:pt idx="9">
                  <c:v>-34.117031796445708</c:v>
                </c:pt>
                <c:pt idx="10">
                  <c:v>-20.74174299556239</c:v>
                </c:pt>
                <c:pt idx="11">
                  <c:v>-14.631030833007969</c:v>
                </c:pt>
                <c:pt idx="12">
                  <c:v>-20.228974806868898</c:v>
                </c:pt>
                <c:pt idx="13">
                  <c:v>16.493127420942855</c:v>
                </c:pt>
                <c:pt idx="14">
                  <c:v>14.458541770078885</c:v>
                </c:pt>
                <c:pt idx="15">
                  <c:v>23.704657131343179</c:v>
                </c:pt>
                <c:pt idx="16">
                  <c:v>18.160687151826327</c:v>
                </c:pt>
                <c:pt idx="17">
                  <c:v>13.398261876029746</c:v>
                </c:pt>
                <c:pt idx="18">
                  <c:v>12.389811324349866</c:v>
                </c:pt>
                <c:pt idx="19">
                  <c:v>-3.309322663768937</c:v>
                </c:pt>
                <c:pt idx="20">
                  <c:v>-5.6736970309611481</c:v>
                </c:pt>
                <c:pt idx="21">
                  <c:v>-12.722336845322719</c:v>
                </c:pt>
                <c:pt idx="22">
                  <c:v>-23.048117412464009</c:v>
                </c:pt>
                <c:pt idx="23">
                  <c:v>-14.157585507668658</c:v>
                </c:pt>
                <c:pt idx="24">
                  <c:v>12.619193069211731</c:v>
                </c:pt>
                <c:pt idx="25">
                  <c:v>-6.1034716211013551</c:v>
                </c:pt>
                <c:pt idx="26">
                  <c:v>9.5995492583689277</c:v>
                </c:pt>
                <c:pt idx="27">
                  <c:v>16.941891925379778</c:v>
                </c:pt>
                <c:pt idx="28">
                  <c:v>27.328760135072116</c:v>
                </c:pt>
                <c:pt idx="29">
                  <c:v>21.236416512800382</c:v>
                </c:pt>
                <c:pt idx="30">
                  <c:v>26.421874397414694</c:v>
                </c:pt>
                <c:pt idx="31">
                  <c:v>39.293901046712534</c:v>
                </c:pt>
                <c:pt idx="32">
                  <c:v>25.809501296422994</c:v>
                </c:pt>
                <c:pt idx="33">
                  <c:v>-13.067699964540267</c:v>
                </c:pt>
                <c:pt idx="34">
                  <c:v>17.482457952534901</c:v>
                </c:pt>
                <c:pt idx="35">
                  <c:v>29.551513024142618</c:v>
                </c:pt>
                <c:pt idx="36">
                  <c:v>3.367659667100309</c:v>
                </c:pt>
                <c:pt idx="37">
                  <c:v>7.2001806241079827</c:v>
                </c:pt>
                <c:pt idx="38">
                  <c:v>-0.76895496176836686</c:v>
                </c:pt>
                <c:pt idx="39">
                  <c:v>-16.911657882607123</c:v>
                </c:pt>
                <c:pt idx="40">
                  <c:v>-17.282099199234104</c:v>
                </c:pt>
                <c:pt idx="41">
                  <c:v>-14.186909461578651</c:v>
                </c:pt>
                <c:pt idx="42">
                  <c:v>-12.958415527336076</c:v>
                </c:pt>
                <c:pt idx="43">
                  <c:v>-5.825990774677301</c:v>
                </c:pt>
                <c:pt idx="44">
                  <c:v>-9.9296750730911878</c:v>
                </c:pt>
                <c:pt idx="45">
                  <c:v>-23.230214107022924</c:v>
                </c:pt>
                <c:pt idx="46">
                  <c:v>-36.788076572999806</c:v>
                </c:pt>
                <c:pt idx="47">
                  <c:v>-24.895468414023323</c:v>
                </c:pt>
                <c:pt idx="48">
                  <c:v>-4.7116161326827211</c:v>
                </c:pt>
                <c:pt idx="49">
                  <c:v>-1.699452950462649</c:v>
                </c:pt>
                <c:pt idx="50">
                  <c:v>-21.952625474279245</c:v>
                </c:pt>
                <c:pt idx="51">
                  <c:v>-102.28762263314427</c:v>
                </c:pt>
                <c:pt idx="52">
                  <c:v>-77.539529042106807</c:v>
                </c:pt>
                <c:pt idx="53">
                  <c:v>-38.302409326621856</c:v>
                </c:pt>
                <c:pt idx="54">
                  <c:v>-51.665620691082637</c:v>
                </c:pt>
                <c:pt idx="55">
                  <c:v>-35.513538913182117</c:v>
                </c:pt>
                <c:pt idx="56">
                  <c:v>3.6131969110443656</c:v>
                </c:pt>
                <c:pt idx="57">
                  <c:v>3.5085489231952991</c:v>
                </c:pt>
                <c:pt idx="58">
                  <c:v>-41.386056706704295</c:v>
                </c:pt>
                <c:pt idx="59">
                  <c:v>-74.133946894392054</c:v>
                </c:pt>
                <c:pt idx="60">
                  <c:v>-45.451803304582697</c:v>
                </c:pt>
                <c:pt idx="61">
                  <c:v>-28.512445630936796</c:v>
                </c:pt>
                <c:pt idx="62">
                  <c:v>3.4538961382227402</c:v>
                </c:pt>
                <c:pt idx="63">
                  <c:v>54.121994321247875</c:v>
                </c:pt>
                <c:pt idx="64">
                  <c:v>15.527827190190868</c:v>
                </c:pt>
                <c:pt idx="65">
                  <c:v>-26.723135642034542</c:v>
                </c:pt>
                <c:pt idx="66">
                  <c:v>13.510105614362764</c:v>
                </c:pt>
                <c:pt idx="67">
                  <c:v>2.0868908544989324</c:v>
                </c:pt>
                <c:pt idx="68">
                  <c:v>-16.825072619130331</c:v>
                </c:pt>
                <c:pt idx="69">
                  <c:v>34.022625398124738</c:v>
                </c:pt>
                <c:pt idx="70">
                  <c:v>57.33247420714946</c:v>
                </c:pt>
                <c:pt idx="71">
                  <c:v>47.911988560586217</c:v>
                </c:pt>
                <c:pt idx="72">
                  <c:v>12.230461512635971</c:v>
                </c:pt>
                <c:pt idx="73">
                  <c:v>-7.2235458031864059</c:v>
                </c:pt>
                <c:pt idx="74">
                  <c:v>-23.093597647052789</c:v>
                </c:pt>
                <c:pt idx="75">
                  <c:v>-34.88372525507404</c:v>
                </c:pt>
                <c:pt idx="76">
                  <c:v>-8.010789867416749</c:v>
                </c:pt>
                <c:pt idx="77">
                  <c:v>-1.8994753448137836E-2</c:v>
                </c:pt>
                <c:pt idx="78">
                  <c:v>-5.8753318380271544</c:v>
                </c:pt>
                <c:pt idx="79">
                  <c:v>-17.253818420775723</c:v>
                </c:pt>
                <c:pt idx="80">
                  <c:v>-8.0623036420248564</c:v>
                </c:pt>
                <c:pt idx="81">
                  <c:v>-5.2802367671969375</c:v>
                </c:pt>
                <c:pt idx="82">
                  <c:v>2.5417823339353842</c:v>
                </c:pt>
                <c:pt idx="83">
                  <c:v>-28.214812330506614</c:v>
                </c:pt>
                <c:pt idx="84">
                  <c:v>26.471832293110374</c:v>
                </c:pt>
                <c:pt idx="85">
                  <c:v>18.056384216514868</c:v>
                </c:pt>
                <c:pt idx="86">
                  <c:v>16.008381870896894</c:v>
                </c:pt>
                <c:pt idx="87">
                  <c:v>32.919398654858021</c:v>
                </c:pt>
                <c:pt idx="88">
                  <c:v>-6.617327666438805</c:v>
                </c:pt>
                <c:pt idx="89">
                  <c:v>7.7931245432375587</c:v>
                </c:pt>
                <c:pt idx="90">
                  <c:v>30.240298499963171</c:v>
                </c:pt>
                <c:pt idx="91">
                  <c:v>23.110670699458002</c:v>
                </c:pt>
                <c:pt idx="92">
                  <c:v>11.62265689960169</c:v>
                </c:pt>
                <c:pt idx="93">
                  <c:v>14.811221647341831</c:v>
                </c:pt>
                <c:pt idx="94">
                  <c:v>10.555656388991261</c:v>
                </c:pt>
                <c:pt idx="95">
                  <c:v>44.439475632313005</c:v>
                </c:pt>
                <c:pt idx="96">
                  <c:v>-18.39827356524367</c:v>
                </c:pt>
                <c:pt idx="97">
                  <c:v>2.7305038657430476</c:v>
                </c:pt>
                <c:pt idx="98">
                  <c:v>7.8612482816296296</c:v>
                </c:pt>
                <c:pt idx="99">
                  <c:v>43.449924461902157</c:v>
                </c:pt>
                <c:pt idx="100">
                  <c:v>63.030951992955309</c:v>
                </c:pt>
                <c:pt idx="101">
                  <c:v>46.588915227963284</c:v>
                </c:pt>
                <c:pt idx="102">
                  <c:v>-3.4067472639447427</c:v>
                </c:pt>
                <c:pt idx="103">
                  <c:v>-2.7190564147924623</c:v>
                </c:pt>
                <c:pt idx="104">
                  <c:v>-0.2181548821834238</c:v>
                </c:pt>
                <c:pt idx="105">
                  <c:v>0.84438189929649798</c:v>
                </c:pt>
                <c:pt idx="106">
                  <c:v>-0.89818206542465684</c:v>
                </c:pt>
                <c:pt idx="107">
                  <c:v>3.8760275214750632</c:v>
                </c:pt>
                <c:pt idx="108">
                  <c:v>-1.7263013416126727</c:v>
                </c:pt>
                <c:pt idx="109">
                  <c:v>-11.6127302091566</c:v>
                </c:pt>
                <c:pt idx="110">
                  <c:v>-26.203555458863192</c:v>
                </c:pt>
                <c:pt idx="111">
                  <c:v>-42.260664077148412</c:v>
                </c:pt>
                <c:pt idx="112">
                  <c:v>-52.473329297671654</c:v>
                </c:pt>
                <c:pt idx="113">
                  <c:v>-68.835557926312575</c:v>
                </c:pt>
                <c:pt idx="114">
                  <c:v>-6.2887820827546186</c:v>
                </c:pt>
                <c:pt idx="115">
                  <c:v>-15.60301991039651</c:v>
                </c:pt>
                <c:pt idx="116">
                  <c:v>-17.604623993931988</c:v>
                </c:pt>
                <c:pt idx="117">
                  <c:v>-20.537505521852744</c:v>
                </c:pt>
                <c:pt idx="118">
                  <c:v>-24.37940942982134</c:v>
                </c:pt>
                <c:pt idx="119">
                  <c:v>-18.814635403349232</c:v>
                </c:pt>
              </c:numCache>
            </c:numRef>
          </c:val>
          <c:extLst>
            <c:ext xmlns:c16="http://schemas.microsoft.com/office/drawing/2014/chart" uri="{C3380CC4-5D6E-409C-BE32-E72D297353CC}">
              <c16:uniqueId val="{00000003-883F-41BA-B8FC-7FE2429E6A92}"/>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4"/>
          <c:order val="4"/>
          <c:tx>
            <c:strRef>
              <c:f>'Slika 6.6. - Figure 6.6'!$I$3</c:f>
              <c:strCache>
                <c:ptCount val="1"/>
                <c:pt idx="0">
                  <c:v>Change in interest rate on pure new loans to households</c:v>
                </c:pt>
              </c:strCache>
            </c:strRef>
          </c:tx>
          <c:spPr>
            <a:ln w="19050">
              <a:solidFill>
                <a:srgbClr val="C00000"/>
              </a:solidFill>
            </a:ln>
          </c:spPr>
          <c:marker>
            <c:symbol val="none"/>
          </c:marker>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6.6'!$I$7:$I$126</c:f>
              <c:numCache>
                <c:formatCode>#,##0</c:formatCode>
                <c:ptCount val="120"/>
                <c:pt idx="0">
                  <c:v>-49.973612933703677</c:v>
                </c:pt>
                <c:pt idx="1">
                  <c:v>-48.869868609897374</c:v>
                </c:pt>
                <c:pt idx="2">
                  <c:v>-79.751386584172053</c:v>
                </c:pt>
                <c:pt idx="3">
                  <c:v>-96.411508733328844</c:v>
                </c:pt>
                <c:pt idx="4">
                  <c:v>-113.73809691501603</c:v>
                </c:pt>
                <c:pt idx="5">
                  <c:v>-88.03657112904304</c:v>
                </c:pt>
                <c:pt idx="6">
                  <c:v>-65.747125408972394</c:v>
                </c:pt>
                <c:pt idx="7">
                  <c:v>-89.421160899425161</c:v>
                </c:pt>
                <c:pt idx="8">
                  <c:v>-76.28777150976714</c:v>
                </c:pt>
                <c:pt idx="9">
                  <c:v>-91.403366741676351</c:v>
                </c:pt>
                <c:pt idx="10">
                  <c:v>-74.51877864466492</c:v>
                </c:pt>
                <c:pt idx="11">
                  <c:v>-71.040425278543395</c:v>
                </c:pt>
                <c:pt idx="12">
                  <c:v>-66.235617543879528</c:v>
                </c:pt>
                <c:pt idx="13">
                  <c:v>-30.712876193349075</c:v>
                </c:pt>
                <c:pt idx="14">
                  <c:v>-39.383899760837963</c:v>
                </c:pt>
                <c:pt idx="15">
                  <c:v>-36.475098024911858</c:v>
                </c:pt>
                <c:pt idx="16">
                  <c:v>-59.41989307410617</c:v>
                </c:pt>
                <c:pt idx="17">
                  <c:v>-53.901324210921445</c:v>
                </c:pt>
                <c:pt idx="18">
                  <c:v>-54.285088143234155</c:v>
                </c:pt>
                <c:pt idx="19">
                  <c:v>-78.561623916136384</c:v>
                </c:pt>
                <c:pt idx="20">
                  <c:v>-88.124355231000834</c:v>
                </c:pt>
                <c:pt idx="21">
                  <c:v>-90.970950439266872</c:v>
                </c:pt>
                <c:pt idx="22">
                  <c:v>-101.54609477447281</c:v>
                </c:pt>
                <c:pt idx="23">
                  <c:v>-83.018778134632271</c:v>
                </c:pt>
                <c:pt idx="24">
                  <c:v>-65.87383532897465</c:v>
                </c:pt>
                <c:pt idx="25">
                  <c:v>-102.72579301990729</c:v>
                </c:pt>
                <c:pt idx="26">
                  <c:v>-58.906892519450921</c:v>
                </c:pt>
                <c:pt idx="27">
                  <c:v>-51.515282510797043</c:v>
                </c:pt>
                <c:pt idx="28">
                  <c:v>-22.192267598439933</c:v>
                </c:pt>
                <c:pt idx="29">
                  <c:v>-49.223739984564943</c:v>
                </c:pt>
                <c:pt idx="30">
                  <c:v>-45.004402746056932</c:v>
                </c:pt>
                <c:pt idx="31">
                  <c:v>-20.483655921319997</c:v>
                </c:pt>
                <c:pt idx="32">
                  <c:v>-39.135653557764151</c:v>
                </c:pt>
                <c:pt idx="33">
                  <c:v>-66.82063866780264</c:v>
                </c:pt>
                <c:pt idx="34">
                  <c:v>-32.737529542259445</c:v>
                </c:pt>
                <c:pt idx="35">
                  <c:v>-10.223189287430088</c:v>
                </c:pt>
                <c:pt idx="36">
                  <c:v>-43.193924229216528</c:v>
                </c:pt>
                <c:pt idx="37">
                  <c:v>-41.056783721931609</c:v>
                </c:pt>
                <c:pt idx="38">
                  <c:v>-66.431723230125968</c:v>
                </c:pt>
                <c:pt idx="39">
                  <c:v>-70.54764224766906</c:v>
                </c:pt>
                <c:pt idx="40">
                  <c:v>-71.93145821479898</c:v>
                </c:pt>
                <c:pt idx="41">
                  <c:v>-55.044894047823547</c:v>
                </c:pt>
                <c:pt idx="42">
                  <c:v>-54.669130246961402</c:v>
                </c:pt>
                <c:pt idx="43">
                  <c:v>-38.817893364962757</c:v>
                </c:pt>
                <c:pt idx="44">
                  <c:v>-48.128752948023546</c:v>
                </c:pt>
                <c:pt idx="45">
                  <c:v>-69.93155213344258</c:v>
                </c:pt>
                <c:pt idx="46">
                  <c:v>-82.988533645286523</c:v>
                </c:pt>
                <c:pt idx="47">
                  <c:v>-72.405821755324382</c:v>
                </c:pt>
                <c:pt idx="48">
                  <c:v>-39.841520852639668</c:v>
                </c:pt>
                <c:pt idx="49">
                  <c:v>-35.591963271181982</c:v>
                </c:pt>
                <c:pt idx="50">
                  <c:v>-48.441612925453299</c:v>
                </c:pt>
                <c:pt idx="51">
                  <c:v>-149.30144310633733</c:v>
                </c:pt>
                <c:pt idx="52">
                  <c:v>-114.72560136209387</c:v>
                </c:pt>
                <c:pt idx="53">
                  <c:v>-82.064199544228856</c:v>
                </c:pt>
                <c:pt idx="54">
                  <c:v>-85.270276496880129</c:v>
                </c:pt>
                <c:pt idx="55">
                  <c:v>-64.385398031002183</c:v>
                </c:pt>
                <c:pt idx="56">
                  <c:v>-13.64229365738391</c:v>
                </c:pt>
                <c:pt idx="57">
                  <c:v>-24.853498783023127</c:v>
                </c:pt>
                <c:pt idx="58">
                  <c:v>-75.741903850643695</c:v>
                </c:pt>
                <c:pt idx="59">
                  <c:v>-117.77873906951837</c:v>
                </c:pt>
                <c:pt idx="60">
                  <c:v>-77.002478864555897</c:v>
                </c:pt>
                <c:pt idx="61">
                  <c:v>-47.58849813883451</c:v>
                </c:pt>
                <c:pt idx="62">
                  <c:v>-13.25530416514515</c:v>
                </c:pt>
                <c:pt idx="63">
                  <c:v>38.282986296811615</c:v>
                </c:pt>
                <c:pt idx="64">
                  <c:v>-12.506679088964713</c:v>
                </c:pt>
                <c:pt idx="65">
                  <c:v>-57.184749679997765</c:v>
                </c:pt>
                <c:pt idx="66">
                  <c:v>-14.997010957329685</c:v>
                </c:pt>
                <c:pt idx="67">
                  <c:v>-26.285002199771409</c:v>
                </c:pt>
                <c:pt idx="68">
                  <c:v>-50.828300171203189</c:v>
                </c:pt>
                <c:pt idx="69">
                  <c:v>15.664417173443837</c:v>
                </c:pt>
                <c:pt idx="70">
                  <c:v>43.602190419829725</c:v>
                </c:pt>
                <c:pt idx="71">
                  <c:v>30.331692371413268</c:v>
                </c:pt>
                <c:pt idx="72">
                  <c:v>-10.329569786541278</c:v>
                </c:pt>
                <c:pt idx="73">
                  <c:v>-39.578492961755522</c:v>
                </c:pt>
                <c:pt idx="74">
                  <c:v>-54.336471301428617</c:v>
                </c:pt>
                <c:pt idx="75">
                  <c:v>-61.739652057553855</c:v>
                </c:pt>
                <c:pt idx="76">
                  <c:v>-28.178235168438803</c:v>
                </c:pt>
                <c:pt idx="77">
                  <c:v>-14.531015326227115</c:v>
                </c:pt>
                <c:pt idx="78">
                  <c:v>-20.551889852819919</c:v>
                </c:pt>
                <c:pt idx="79">
                  <c:v>-27.027467135867681</c:v>
                </c:pt>
                <c:pt idx="80">
                  <c:v>5.9033863870520911</c:v>
                </c:pt>
                <c:pt idx="81">
                  <c:v>2.2726073108209341</c:v>
                </c:pt>
                <c:pt idx="82">
                  <c:v>8.0174165915941362</c:v>
                </c:pt>
                <c:pt idx="83">
                  <c:v>-14.452782188522882</c:v>
                </c:pt>
                <c:pt idx="84">
                  <c:v>53.850608815583904</c:v>
                </c:pt>
                <c:pt idx="85">
                  <c:v>55.235361010027219</c:v>
                </c:pt>
                <c:pt idx="86">
                  <c:v>61.941363256797089</c:v>
                </c:pt>
                <c:pt idx="87">
                  <c:v>88.206439394368203</c:v>
                </c:pt>
                <c:pt idx="88">
                  <c:v>57.317332079079563</c:v>
                </c:pt>
                <c:pt idx="89">
                  <c:v>78.484190096904513</c:v>
                </c:pt>
                <c:pt idx="90">
                  <c:v>106.18166889930329</c:v>
                </c:pt>
                <c:pt idx="91">
                  <c:v>104.61369610891313</c:v>
                </c:pt>
                <c:pt idx="92">
                  <c:v>87.623697356684275</c:v>
                </c:pt>
                <c:pt idx="93">
                  <c:v>97.827067638974967</c:v>
                </c:pt>
                <c:pt idx="94">
                  <c:v>95.675916828811154</c:v>
                </c:pt>
                <c:pt idx="95">
                  <c:v>134.33986160390759</c:v>
                </c:pt>
                <c:pt idx="96">
                  <c:v>62.85118843641704</c:v>
                </c:pt>
                <c:pt idx="97">
                  <c:v>80.153484869228677</c:v>
                </c:pt>
                <c:pt idx="98">
                  <c:v>64.639234714443603</c:v>
                </c:pt>
                <c:pt idx="99">
                  <c:v>100.87800443078099</c:v>
                </c:pt>
                <c:pt idx="100">
                  <c:v>112.32882711942818</c:v>
                </c:pt>
                <c:pt idx="101">
                  <c:v>89.141164023472243</c:v>
                </c:pt>
                <c:pt idx="102">
                  <c:v>37.395246324321896</c:v>
                </c:pt>
                <c:pt idx="103">
                  <c:v>16.426909215626004</c:v>
                </c:pt>
                <c:pt idx="104">
                  <c:v>4.7997444734313053</c:v>
                </c:pt>
                <c:pt idx="105">
                  <c:v>1.162278572126088</c:v>
                </c:pt>
                <c:pt idx="106">
                  <c:v>-6.102532340637139</c:v>
                </c:pt>
                <c:pt idx="107">
                  <c:v>-6.9838655811536992</c:v>
                </c:pt>
                <c:pt idx="108">
                  <c:v>-31.857133968258477</c:v>
                </c:pt>
                <c:pt idx="109">
                  <c:v>-58.938568738466188</c:v>
                </c:pt>
                <c:pt idx="110">
                  <c:v>-74.463837156063818</c:v>
                </c:pt>
                <c:pt idx="111">
                  <c:v>-99.191264324769548</c:v>
                </c:pt>
                <c:pt idx="112">
                  <c:v>-105.68838209651265</c:v>
                </c:pt>
                <c:pt idx="113">
                  <c:v>-122.25598707770189</c:v>
                </c:pt>
                <c:pt idx="114">
                  <c:v>-65.446811354494429</c:v>
                </c:pt>
                <c:pt idx="115">
                  <c:v>-78.813769099006251</c:v>
                </c:pt>
                <c:pt idx="116">
                  <c:v>-77.825980751275551</c:v>
                </c:pt>
                <c:pt idx="117">
                  <c:v>-80.827783873505382</c:v>
                </c:pt>
                <c:pt idx="118">
                  <c:v>-77.401224702336407</c:v>
                </c:pt>
                <c:pt idx="119">
                  <c:v>-70.987986359789744</c:v>
                </c:pt>
              </c:numCache>
            </c:numRef>
          </c:val>
          <c:smooth val="0"/>
          <c:extLst>
            <c:ext xmlns:c16="http://schemas.microsoft.com/office/drawing/2014/chart" uri="{C3380CC4-5D6E-409C-BE32-E72D297353CC}">
              <c16:uniqueId val="{00000004-883F-41BA-B8FC-7FE2429E6A92}"/>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160"/>
          <c:min val="-16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basis points</a:t>
                </a:r>
              </a:p>
            </c:rich>
          </c:tx>
          <c:layout>
            <c:manualLayout>
              <c:xMode val="edge"/>
              <c:yMode val="edge"/>
              <c:x val="0"/>
              <c:y val="0.20220579029733962"/>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40"/>
      </c:valAx>
      <c:spPr>
        <a:ln w="6350">
          <a:solidFill>
            <a:schemeClr val="bg1">
              <a:lumMod val="75000"/>
            </a:schemeClr>
          </a:solidFill>
        </a:ln>
      </c:spPr>
    </c:plotArea>
    <c:legend>
      <c:legendPos val="b"/>
      <c:layout>
        <c:manualLayout>
          <c:xMode val="edge"/>
          <c:yMode val="edge"/>
          <c:x val="0"/>
          <c:y val="0.77783489827856034"/>
          <c:w val="1"/>
          <c:h val="0.2221651017214397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286359530261985E-2"/>
          <c:y val="5.1755473902140296E-2"/>
          <c:w val="0.83403567501650999"/>
          <c:h val="0.69108139013516712"/>
        </c:manualLayout>
      </c:layout>
      <c:lineChart>
        <c:grouping val="standard"/>
        <c:varyColors val="0"/>
        <c:ser>
          <c:idx val="2"/>
          <c:order val="0"/>
          <c:tx>
            <c:strRef>
              <c:f>'Slika 1.3. - Figure 1.3 '!$F$3</c:f>
              <c:strCache>
                <c:ptCount val="1"/>
                <c:pt idx="0">
                  <c:v>ESI (Italy)</c:v>
                </c:pt>
              </c:strCache>
            </c:strRef>
          </c:tx>
          <c:spPr>
            <a:ln w="25400" cap="rnd">
              <a:solidFill>
                <a:srgbClr val="002060"/>
              </a:solidFill>
              <a:round/>
            </a:ln>
            <a:effectLst/>
          </c:spPr>
          <c:marker>
            <c:symbol val="none"/>
          </c:marker>
          <c:cat>
            <c:numRef>
              <c:f>'Slika 1.3. - Figure 1.3 '!$A$5:$A$100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1.3. - Figure 1.3 '!$F$5:$F$100</c:f>
              <c:numCache>
                <c:formatCode>0.0</c:formatCode>
                <c:ptCount val="96"/>
                <c:pt idx="0">
                  <c:v>102</c:v>
                </c:pt>
                <c:pt idx="1">
                  <c:v>100.5</c:v>
                </c:pt>
                <c:pt idx="2">
                  <c:v>101.3</c:v>
                </c:pt>
                <c:pt idx="3">
                  <c:v>101.9</c:v>
                </c:pt>
                <c:pt idx="4">
                  <c:v>102.9</c:v>
                </c:pt>
                <c:pt idx="5">
                  <c:v>100.8</c:v>
                </c:pt>
                <c:pt idx="6">
                  <c:v>102.3</c:v>
                </c:pt>
                <c:pt idx="7">
                  <c:v>100.7</c:v>
                </c:pt>
                <c:pt idx="8">
                  <c:v>99.9</c:v>
                </c:pt>
                <c:pt idx="9">
                  <c:v>100.3</c:v>
                </c:pt>
                <c:pt idx="10">
                  <c:v>100</c:v>
                </c:pt>
                <c:pt idx="11">
                  <c:v>100.7</c:v>
                </c:pt>
                <c:pt idx="12">
                  <c:v>100.3</c:v>
                </c:pt>
                <c:pt idx="13">
                  <c:v>100.5</c:v>
                </c:pt>
                <c:pt idx="14">
                  <c:v>80.099999999999994</c:v>
                </c:pt>
                <c:pt idx="16">
                  <c:v>56</c:v>
                </c:pt>
                <c:pt idx="17">
                  <c:v>69.2</c:v>
                </c:pt>
                <c:pt idx="18">
                  <c:v>78.099999999999994</c:v>
                </c:pt>
                <c:pt idx="19">
                  <c:v>82</c:v>
                </c:pt>
                <c:pt idx="20">
                  <c:v>92.8</c:v>
                </c:pt>
                <c:pt idx="21">
                  <c:v>94</c:v>
                </c:pt>
                <c:pt idx="22">
                  <c:v>83.7</c:v>
                </c:pt>
                <c:pt idx="23">
                  <c:v>92.3</c:v>
                </c:pt>
                <c:pt idx="24">
                  <c:v>96.4</c:v>
                </c:pt>
                <c:pt idx="25">
                  <c:v>99.1</c:v>
                </c:pt>
                <c:pt idx="26">
                  <c:v>101.6</c:v>
                </c:pt>
                <c:pt idx="27">
                  <c:v>105.7</c:v>
                </c:pt>
                <c:pt idx="28">
                  <c:v>113.9</c:v>
                </c:pt>
                <c:pt idx="29">
                  <c:v>117.5</c:v>
                </c:pt>
                <c:pt idx="30">
                  <c:v>119.7</c:v>
                </c:pt>
                <c:pt idx="31">
                  <c:v>118</c:v>
                </c:pt>
                <c:pt idx="32">
                  <c:v>119.1</c:v>
                </c:pt>
                <c:pt idx="33">
                  <c:v>120.9</c:v>
                </c:pt>
                <c:pt idx="34">
                  <c:v>118.8</c:v>
                </c:pt>
                <c:pt idx="35">
                  <c:v>118.5</c:v>
                </c:pt>
                <c:pt idx="36">
                  <c:v>110.9</c:v>
                </c:pt>
                <c:pt idx="37">
                  <c:v>112.4</c:v>
                </c:pt>
                <c:pt idx="38">
                  <c:v>103.7</c:v>
                </c:pt>
                <c:pt idx="39">
                  <c:v>104.5</c:v>
                </c:pt>
                <c:pt idx="40">
                  <c:v>105.5</c:v>
                </c:pt>
                <c:pt idx="41">
                  <c:v>104.5</c:v>
                </c:pt>
                <c:pt idx="42">
                  <c:v>100.4</c:v>
                </c:pt>
                <c:pt idx="43">
                  <c:v>100</c:v>
                </c:pt>
                <c:pt idx="44">
                  <c:v>95.6</c:v>
                </c:pt>
                <c:pt idx="45">
                  <c:v>95.1</c:v>
                </c:pt>
                <c:pt idx="46">
                  <c:v>100</c:v>
                </c:pt>
                <c:pt idx="47">
                  <c:v>101.1</c:v>
                </c:pt>
                <c:pt idx="48">
                  <c:v>101.6</c:v>
                </c:pt>
                <c:pt idx="49">
                  <c:v>102.3</c:v>
                </c:pt>
                <c:pt idx="50">
                  <c:v>103.9</c:v>
                </c:pt>
                <c:pt idx="51">
                  <c:v>104.7</c:v>
                </c:pt>
                <c:pt idx="52">
                  <c:v>101.3</c:v>
                </c:pt>
                <c:pt idx="53">
                  <c:v>100.7</c:v>
                </c:pt>
                <c:pt idx="54">
                  <c:v>100.2</c:v>
                </c:pt>
                <c:pt idx="55">
                  <c:v>100</c:v>
                </c:pt>
                <c:pt idx="56">
                  <c:v>97.9</c:v>
                </c:pt>
                <c:pt idx="57">
                  <c:v>97.2</c:v>
                </c:pt>
                <c:pt idx="58">
                  <c:v>97.3</c:v>
                </c:pt>
                <c:pt idx="59">
                  <c:v>99.3</c:v>
                </c:pt>
                <c:pt idx="60">
                  <c:v>100.6</c:v>
                </c:pt>
                <c:pt idx="61">
                  <c:v>99.1</c:v>
                </c:pt>
                <c:pt idx="62">
                  <c:v>100.9</c:v>
                </c:pt>
                <c:pt idx="63">
                  <c:v>100.1</c:v>
                </c:pt>
                <c:pt idx="64">
                  <c:v>100.5</c:v>
                </c:pt>
                <c:pt idx="65">
                  <c:v>99.7</c:v>
                </c:pt>
                <c:pt idx="66">
                  <c:v>100</c:v>
                </c:pt>
                <c:pt idx="67">
                  <c:v>98.9</c:v>
                </c:pt>
                <c:pt idx="68">
                  <c:v>99.9</c:v>
                </c:pt>
                <c:pt idx="69">
                  <c:v>99.3</c:v>
                </c:pt>
                <c:pt idx="70">
                  <c:v>99</c:v>
                </c:pt>
                <c:pt idx="71">
                  <c:v>98.2</c:v>
                </c:pt>
                <c:pt idx="72">
                  <c:v>99.8</c:v>
                </c:pt>
                <c:pt idx="73">
                  <c:v>99.6</c:v>
                </c:pt>
                <c:pt idx="74">
                  <c:v>97.6</c:v>
                </c:pt>
                <c:pt idx="75">
                  <c:v>95.9</c:v>
                </c:pt>
                <c:pt idx="76">
                  <c:v>98.8</c:v>
                </c:pt>
                <c:pt idx="77">
                  <c:v>99.1</c:v>
                </c:pt>
                <c:pt idx="78">
                  <c:v>99.6</c:v>
                </c:pt>
                <c:pt idx="79">
                  <c:v>98.7</c:v>
                </c:pt>
                <c:pt idx="80">
                  <c:v>99.4</c:v>
                </c:pt>
                <c:pt idx="81">
                  <c:v>100.8</c:v>
                </c:pt>
                <c:pt idx="82">
                  <c:v>102</c:v>
                </c:pt>
                <c:pt idx="83">
                  <c:v>101.4</c:v>
                </c:pt>
                <c:pt idx="84">
                  <c:v>102.7</c:v>
                </c:pt>
              </c:numCache>
            </c:numRef>
          </c:val>
          <c:smooth val="0"/>
          <c:extLst>
            <c:ext xmlns:c16="http://schemas.microsoft.com/office/drawing/2014/chart" uri="{C3380CC4-5D6E-409C-BE32-E72D297353CC}">
              <c16:uniqueId val="{00000000-043F-438E-9327-99CAA074E0B1}"/>
            </c:ext>
          </c:extLst>
        </c:ser>
        <c:ser>
          <c:idx val="3"/>
          <c:order val="1"/>
          <c:tx>
            <c:strRef>
              <c:f>'Slika 1.3. - Figure 1.3 '!$G$3</c:f>
              <c:strCache>
                <c:ptCount val="1"/>
                <c:pt idx="0">
                  <c:v>ESI (Austria)</c:v>
                </c:pt>
              </c:strCache>
            </c:strRef>
          </c:tx>
          <c:spPr>
            <a:ln w="25400" cap="rnd">
              <a:solidFill>
                <a:schemeClr val="accent6">
                  <a:lumMod val="60000"/>
                  <a:lumOff val="40000"/>
                </a:schemeClr>
              </a:solidFill>
              <a:round/>
            </a:ln>
            <a:effectLst/>
          </c:spPr>
          <c:marker>
            <c:symbol val="none"/>
          </c:marker>
          <c:cat>
            <c:numRef>
              <c:f>'Slika 1.3. - Figure 1.3 '!$A$5:$A$100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1.3. - Figure 1.3 '!$G$5:$G$100</c:f>
              <c:numCache>
                <c:formatCode>0.0</c:formatCode>
                <c:ptCount val="96"/>
                <c:pt idx="0">
                  <c:v>107.5</c:v>
                </c:pt>
                <c:pt idx="1">
                  <c:v>106.1</c:v>
                </c:pt>
                <c:pt idx="2">
                  <c:v>105.1</c:v>
                </c:pt>
                <c:pt idx="3">
                  <c:v>105.6</c:v>
                </c:pt>
                <c:pt idx="4">
                  <c:v>106.6</c:v>
                </c:pt>
                <c:pt idx="5">
                  <c:v>102.7</c:v>
                </c:pt>
                <c:pt idx="6">
                  <c:v>103.8</c:v>
                </c:pt>
                <c:pt idx="7">
                  <c:v>103.3</c:v>
                </c:pt>
                <c:pt idx="8">
                  <c:v>105.3</c:v>
                </c:pt>
                <c:pt idx="9">
                  <c:v>104.3</c:v>
                </c:pt>
                <c:pt idx="10">
                  <c:v>103.2</c:v>
                </c:pt>
                <c:pt idx="11">
                  <c:v>103.1</c:v>
                </c:pt>
                <c:pt idx="12">
                  <c:v>105.4</c:v>
                </c:pt>
                <c:pt idx="13">
                  <c:v>104.7</c:v>
                </c:pt>
                <c:pt idx="14">
                  <c:v>95.6</c:v>
                </c:pt>
                <c:pt idx="15">
                  <c:v>60.3</c:v>
                </c:pt>
                <c:pt idx="16">
                  <c:v>70.099999999999994</c:v>
                </c:pt>
                <c:pt idx="17">
                  <c:v>79.099999999999994</c:v>
                </c:pt>
                <c:pt idx="18">
                  <c:v>86.3</c:v>
                </c:pt>
                <c:pt idx="19">
                  <c:v>91.5</c:v>
                </c:pt>
                <c:pt idx="20">
                  <c:v>95.8</c:v>
                </c:pt>
                <c:pt idx="21">
                  <c:v>94.3</c:v>
                </c:pt>
                <c:pt idx="22">
                  <c:v>88.5</c:v>
                </c:pt>
                <c:pt idx="23">
                  <c:v>97.2</c:v>
                </c:pt>
                <c:pt idx="24">
                  <c:v>93.7</c:v>
                </c:pt>
                <c:pt idx="25">
                  <c:v>96.9</c:v>
                </c:pt>
                <c:pt idx="26">
                  <c:v>108</c:v>
                </c:pt>
                <c:pt idx="27">
                  <c:v>108.3</c:v>
                </c:pt>
                <c:pt idx="28">
                  <c:v>115.9</c:v>
                </c:pt>
                <c:pt idx="29">
                  <c:v>124.5</c:v>
                </c:pt>
                <c:pt idx="30">
                  <c:v>122.6</c:v>
                </c:pt>
                <c:pt idx="31">
                  <c:v>120.9</c:v>
                </c:pt>
                <c:pt idx="32">
                  <c:v>117.6</c:v>
                </c:pt>
                <c:pt idx="33">
                  <c:v>120.5</c:v>
                </c:pt>
                <c:pt idx="34">
                  <c:v>115.9</c:v>
                </c:pt>
                <c:pt idx="35">
                  <c:v>111.3</c:v>
                </c:pt>
                <c:pt idx="36">
                  <c:v>109.6</c:v>
                </c:pt>
                <c:pt idx="37">
                  <c:v>111.9</c:v>
                </c:pt>
                <c:pt idx="38">
                  <c:v>107</c:v>
                </c:pt>
                <c:pt idx="39">
                  <c:v>106.1</c:v>
                </c:pt>
                <c:pt idx="40">
                  <c:v>101.2</c:v>
                </c:pt>
                <c:pt idx="41">
                  <c:v>101</c:v>
                </c:pt>
                <c:pt idx="42">
                  <c:v>96.1</c:v>
                </c:pt>
                <c:pt idx="43">
                  <c:v>91.7</c:v>
                </c:pt>
                <c:pt idx="44">
                  <c:v>90.5</c:v>
                </c:pt>
                <c:pt idx="45">
                  <c:v>87.8</c:v>
                </c:pt>
                <c:pt idx="46">
                  <c:v>89.4</c:v>
                </c:pt>
                <c:pt idx="47">
                  <c:v>89.2</c:v>
                </c:pt>
                <c:pt idx="48">
                  <c:v>93.8</c:v>
                </c:pt>
                <c:pt idx="49">
                  <c:v>96.3</c:v>
                </c:pt>
                <c:pt idx="50">
                  <c:v>90.9</c:v>
                </c:pt>
                <c:pt idx="51">
                  <c:v>91.6</c:v>
                </c:pt>
                <c:pt idx="52">
                  <c:v>87.1</c:v>
                </c:pt>
                <c:pt idx="53">
                  <c:v>86.6</c:v>
                </c:pt>
                <c:pt idx="54">
                  <c:v>88.3</c:v>
                </c:pt>
                <c:pt idx="55">
                  <c:v>85.1</c:v>
                </c:pt>
                <c:pt idx="56">
                  <c:v>82</c:v>
                </c:pt>
                <c:pt idx="57">
                  <c:v>84.4</c:v>
                </c:pt>
                <c:pt idx="58">
                  <c:v>82</c:v>
                </c:pt>
                <c:pt idx="59">
                  <c:v>86</c:v>
                </c:pt>
                <c:pt idx="60">
                  <c:v>87.7</c:v>
                </c:pt>
                <c:pt idx="61">
                  <c:v>88.6</c:v>
                </c:pt>
                <c:pt idx="62">
                  <c:v>88.4</c:v>
                </c:pt>
                <c:pt idx="63">
                  <c:v>91.7</c:v>
                </c:pt>
                <c:pt idx="64">
                  <c:v>91.5</c:v>
                </c:pt>
                <c:pt idx="65">
                  <c:v>87.7</c:v>
                </c:pt>
                <c:pt idx="66">
                  <c:v>87.8</c:v>
                </c:pt>
                <c:pt idx="67">
                  <c:v>87.3</c:v>
                </c:pt>
                <c:pt idx="68">
                  <c:v>87.7</c:v>
                </c:pt>
                <c:pt idx="69">
                  <c:v>88.8</c:v>
                </c:pt>
                <c:pt idx="70">
                  <c:v>87.8</c:v>
                </c:pt>
                <c:pt idx="71">
                  <c:v>84.9</c:v>
                </c:pt>
                <c:pt idx="72">
                  <c:v>89.2</c:v>
                </c:pt>
                <c:pt idx="73">
                  <c:v>91.3</c:v>
                </c:pt>
                <c:pt idx="74">
                  <c:v>90</c:v>
                </c:pt>
                <c:pt idx="75">
                  <c:v>89.3</c:v>
                </c:pt>
                <c:pt idx="76">
                  <c:v>92</c:v>
                </c:pt>
                <c:pt idx="77">
                  <c:v>90.7</c:v>
                </c:pt>
                <c:pt idx="78">
                  <c:v>93</c:v>
                </c:pt>
                <c:pt idx="79">
                  <c:v>93.6</c:v>
                </c:pt>
                <c:pt idx="80">
                  <c:v>88.8</c:v>
                </c:pt>
                <c:pt idx="81">
                  <c:v>92.2</c:v>
                </c:pt>
                <c:pt idx="82">
                  <c:v>92.9</c:v>
                </c:pt>
                <c:pt idx="83">
                  <c:v>94.9</c:v>
                </c:pt>
                <c:pt idx="84">
                  <c:v>94.8</c:v>
                </c:pt>
              </c:numCache>
            </c:numRef>
          </c:val>
          <c:smooth val="0"/>
          <c:extLst>
            <c:ext xmlns:c16="http://schemas.microsoft.com/office/drawing/2014/chart" uri="{C3380CC4-5D6E-409C-BE32-E72D297353CC}">
              <c16:uniqueId val="{00000001-043F-438E-9327-99CAA074E0B1}"/>
            </c:ext>
          </c:extLst>
        </c:ser>
        <c:ser>
          <c:idx val="0"/>
          <c:order val="2"/>
          <c:tx>
            <c:strRef>
              <c:f>'Slika 1.3. - Figure 1.3 '!$E$3</c:f>
              <c:strCache>
                <c:ptCount val="1"/>
                <c:pt idx="0">
                  <c:v>ESI (Germany)</c:v>
                </c:pt>
              </c:strCache>
            </c:strRef>
          </c:tx>
          <c:spPr>
            <a:ln w="28575" cap="rnd">
              <a:solidFill>
                <a:schemeClr val="accent1"/>
              </a:solidFill>
              <a:round/>
            </a:ln>
            <a:effectLst/>
          </c:spPr>
          <c:marker>
            <c:symbol val="none"/>
          </c:marker>
          <c:cat>
            <c:numRef>
              <c:f>'Slika 1.3. - Figure 1.3 '!$A$5:$A$100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1.3. - Figure 1.3 '!$E$5:$E$100</c:f>
              <c:numCache>
                <c:formatCode>0.0</c:formatCode>
                <c:ptCount val="96"/>
                <c:pt idx="0">
                  <c:v>109.2</c:v>
                </c:pt>
                <c:pt idx="1">
                  <c:v>108.8</c:v>
                </c:pt>
                <c:pt idx="2">
                  <c:v>107.2</c:v>
                </c:pt>
                <c:pt idx="3">
                  <c:v>106.1</c:v>
                </c:pt>
                <c:pt idx="4">
                  <c:v>106.1</c:v>
                </c:pt>
                <c:pt idx="5">
                  <c:v>103.2</c:v>
                </c:pt>
                <c:pt idx="6">
                  <c:v>100.5</c:v>
                </c:pt>
                <c:pt idx="7">
                  <c:v>100.6</c:v>
                </c:pt>
                <c:pt idx="8">
                  <c:v>99.9</c:v>
                </c:pt>
                <c:pt idx="9">
                  <c:v>99.9</c:v>
                </c:pt>
                <c:pt idx="10">
                  <c:v>101.4</c:v>
                </c:pt>
                <c:pt idx="11">
                  <c:v>102.4</c:v>
                </c:pt>
                <c:pt idx="12">
                  <c:v>104.7</c:v>
                </c:pt>
                <c:pt idx="13">
                  <c:v>104.7</c:v>
                </c:pt>
                <c:pt idx="14">
                  <c:v>91.7</c:v>
                </c:pt>
                <c:pt idx="15">
                  <c:v>67</c:v>
                </c:pt>
                <c:pt idx="16">
                  <c:v>72.2</c:v>
                </c:pt>
                <c:pt idx="17">
                  <c:v>81.400000000000006</c:v>
                </c:pt>
                <c:pt idx="18">
                  <c:v>90</c:v>
                </c:pt>
                <c:pt idx="19">
                  <c:v>97.2</c:v>
                </c:pt>
                <c:pt idx="20">
                  <c:v>98.7</c:v>
                </c:pt>
                <c:pt idx="21">
                  <c:v>100.5</c:v>
                </c:pt>
                <c:pt idx="22">
                  <c:v>98.5</c:v>
                </c:pt>
                <c:pt idx="23">
                  <c:v>99.1</c:v>
                </c:pt>
                <c:pt idx="24">
                  <c:v>96.7</c:v>
                </c:pt>
                <c:pt idx="25">
                  <c:v>99.8</c:v>
                </c:pt>
                <c:pt idx="26">
                  <c:v>105.2</c:v>
                </c:pt>
                <c:pt idx="27">
                  <c:v>105</c:v>
                </c:pt>
                <c:pt idx="28">
                  <c:v>108.6</c:v>
                </c:pt>
                <c:pt idx="29">
                  <c:v>116</c:v>
                </c:pt>
                <c:pt idx="30">
                  <c:v>117.5</c:v>
                </c:pt>
                <c:pt idx="31">
                  <c:v>117.9</c:v>
                </c:pt>
                <c:pt idx="32">
                  <c:v>118.9</c:v>
                </c:pt>
                <c:pt idx="33">
                  <c:v>117.9</c:v>
                </c:pt>
                <c:pt idx="34">
                  <c:v>116.1</c:v>
                </c:pt>
                <c:pt idx="35">
                  <c:v>112.8</c:v>
                </c:pt>
                <c:pt idx="36">
                  <c:v>113.1</c:v>
                </c:pt>
                <c:pt idx="37">
                  <c:v>115.1</c:v>
                </c:pt>
                <c:pt idx="38">
                  <c:v>106.7</c:v>
                </c:pt>
                <c:pt idx="39">
                  <c:v>106.4</c:v>
                </c:pt>
                <c:pt idx="40">
                  <c:v>106.9</c:v>
                </c:pt>
                <c:pt idx="41">
                  <c:v>105.6</c:v>
                </c:pt>
                <c:pt idx="42">
                  <c:v>100.4</c:v>
                </c:pt>
                <c:pt idx="43">
                  <c:v>98.5</c:v>
                </c:pt>
                <c:pt idx="44">
                  <c:v>94.3</c:v>
                </c:pt>
                <c:pt idx="45">
                  <c:v>92.8</c:v>
                </c:pt>
                <c:pt idx="46">
                  <c:v>94.1</c:v>
                </c:pt>
                <c:pt idx="47">
                  <c:v>96.1</c:v>
                </c:pt>
                <c:pt idx="48">
                  <c:v>98.3</c:v>
                </c:pt>
                <c:pt idx="49">
                  <c:v>98.7</c:v>
                </c:pt>
                <c:pt idx="50">
                  <c:v>98.2</c:v>
                </c:pt>
                <c:pt idx="51">
                  <c:v>98.9</c:v>
                </c:pt>
                <c:pt idx="52">
                  <c:v>95.6</c:v>
                </c:pt>
                <c:pt idx="53">
                  <c:v>94</c:v>
                </c:pt>
                <c:pt idx="54">
                  <c:v>91.9</c:v>
                </c:pt>
                <c:pt idx="55">
                  <c:v>89.9</c:v>
                </c:pt>
                <c:pt idx="56">
                  <c:v>90.3</c:v>
                </c:pt>
                <c:pt idx="57">
                  <c:v>90.7</c:v>
                </c:pt>
                <c:pt idx="58">
                  <c:v>90.4</c:v>
                </c:pt>
                <c:pt idx="59">
                  <c:v>92.9</c:v>
                </c:pt>
                <c:pt idx="60">
                  <c:v>90.5</c:v>
                </c:pt>
                <c:pt idx="61">
                  <c:v>90</c:v>
                </c:pt>
                <c:pt idx="62">
                  <c:v>91</c:v>
                </c:pt>
                <c:pt idx="63">
                  <c:v>92.3</c:v>
                </c:pt>
                <c:pt idx="64">
                  <c:v>93</c:v>
                </c:pt>
                <c:pt idx="65">
                  <c:v>92.9</c:v>
                </c:pt>
                <c:pt idx="66">
                  <c:v>92.9</c:v>
                </c:pt>
                <c:pt idx="67">
                  <c:v>91.5</c:v>
                </c:pt>
                <c:pt idx="68">
                  <c:v>90.5</c:v>
                </c:pt>
                <c:pt idx="69">
                  <c:v>90.9</c:v>
                </c:pt>
                <c:pt idx="70">
                  <c:v>89.4</c:v>
                </c:pt>
                <c:pt idx="71">
                  <c:v>86.9</c:v>
                </c:pt>
                <c:pt idx="72">
                  <c:v>88.4</c:v>
                </c:pt>
                <c:pt idx="73">
                  <c:v>89.9</c:v>
                </c:pt>
                <c:pt idx="74">
                  <c:v>90</c:v>
                </c:pt>
                <c:pt idx="75">
                  <c:v>90.6</c:v>
                </c:pt>
                <c:pt idx="76">
                  <c:v>92</c:v>
                </c:pt>
                <c:pt idx="77">
                  <c:v>91.2</c:v>
                </c:pt>
                <c:pt idx="78">
                  <c:v>92.4</c:v>
                </c:pt>
                <c:pt idx="79">
                  <c:v>91.5</c:v>
                </c:pt>
                <c:pt idx="80">
                  <c:v>90.9</c:v>
                </c:pt>
                <c:pt idx="81">
                  <c:v>91.8</c:v>
                </c:pt>
                <c:pt idx="82">
                  <c:v>91.5</c:v>
                </c:pt>
                <c:pt idx="83">
                  <c:v>90.2</c:v>
                </c:pt>
                <c:pt idx="84">
                  <c:v>93.2</c:v>
                </c:pt>
              </c:numCache>
            </c:numRef>
          </c:val>
          <c:smooth val="0"/>
          <c:extLst>
            <c:ext xmlns:c16="http://schemas.microsoft.com/office/drawing/2014/chart" uri="{C3380CC4-5D6E-409C-BE32-E72D297353CC}">
              <c16:uniqueId val="{00000002-043F-438E-9327-99CAA074E0B1}"/>
            </c:ext>
          </c:extLst>
        </c:ser>
        <c:ser>
          <c:idx val="1"/>
          <c:order val="3"/>
          <c:spPr>
            <a:ln w="22225" cap="rnd">
              <a:solidFill>
                <a:srgbClr val="FF0000"/>
              </a:solidFill>
              <a:prstDash val="sysDash"/>
              <a:round/>
            </a:ln>
            <a:effectLst/>
          </c:spPr>
          <c:marker>
            <c:symbol val="none"/>
          </c:marker>
          <c:cat>
            <c:numRef>
              <c:f>'Slika 1.3. - Figure 1.3 '!$A$5:$A$100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1.3. - Figure 1.3 '!$I$5:$I$100</c:f>
              <c:numCache>
                <c:formatCode>0</c:formatCode>
                <c:ptCount val="9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numCache>
            </c:numRef>
          </c:val>
          <c:smooth val="0"/>
          <c:extLst>
            <c:ext xmlns:c16="http://schemas.microsoft.com/office/drawing/2014/chart" uri="{C3380CC4-5D6E-409C-BE32-E72D297353CC}">
              <c16:uniqueId val="{00000003-043F-438E-9327-99CAA074E0B1}"/>
            </c:ext>
          </c:extLst>
        </c:ser>
        <c:ser>
          <c:idx val="4"/>
          <c:order val="4"/>
          <c:tx>
            <c:strRef>
              <c:f>'Slika 1.3. - Figure 1.3 '!$H$3</c:f>
              <c:strCache>
                <c:ptCount val="1"/>
                <c:pt idx="0">
                  <c:v>ESI (Slovenia)</c:v>
                </c:pt>
              </c:strCache>
            </c:strRef>
          </c:tx>
          <c:spPr>
            <a:ln w="22225" cap="rnd">
              <a:solidFill>
                <a:schemeClr val="accent2"/>
              </a:solidFill>
              <a:round/>
            </a:ln>
            <a:effectLst/>
          </c:spPr>
          <c:marker>
            <c:symbol val="none"/>
          </c:marker>
          <c:cat>
            <c:numRef>
              <c:f>'Slika 1.3. - Figure 1.3 '!$A$5:$A$100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1.3. - Figure 1.3 '!$H$5:$H$100</c:f>
              <c:numCache>
                <c:formatCode>0.0</c:formatCode>
                <c:ptCount val="96"/>
                <c:pt idx="0">
                  <c:v>112</c:v>
                </c:pt>
                <c:pt idx="1">
                  <c:v>108</c:v>
                </c:pt>
                <c:pt idx="2">
                  <c:v>109.3</c:v>
                </c:pt>
                <c:pt idx="3">
                  <c:v>106.5</c:v>
                </c:pt>
                <c:pt idx="4">
                  <c:v>108.4</c:v>
                </c:pt>
                <c:pt idx="5">
                  <c:v>106.1</c:v>
                </c:pt>
                <c:pt idx="6">
                  <c:v>107.9</c:v>
                </c:pt>
                <c:pt idx="7">
                  <c:v>106.1</c:v>
                </c:pt>
                <c:pt idx="8">
                  <c:v>106.4</c:v>
                </c:pt>
                <c:pt idx="9">
                  <c:v>106</c:v>
                </c:pt>
                <c:pt idx="10">
                  <c:v>103.9</c:v>
                </c:pt>
                <c:pt idx="11">
                  <c:v>104.2</c:v>
                </c:pt>
                <c:pt idx="12">
                  <c:v>105.4</c:v>
                </c:pt>
                <c:pt idx="13">
                  <c:v>107.4</c:v>
                </c:pt>
                <c:pt idx="14">
                  <c:v>95.7</c:v>
                </c:pt>
                <c:pt idx="15">
                  <c:v>60.5</c:v>
                </c:pt>
                <c:pt idx="16">
                  <c:v>71.5</c:v>
                </c:pt>
                <c:pt idx="17">
                  <c:v>79.900000000000006</c:v>
                </c:pt>
                <c:pt idx="18">
                  <c:v>87.7</c:v>
                </c:pt>
                <c:pt idx="19">
                  <c:v>97.8</c:v>
                </c:pt>
                <c:pt idx="20">
                  <c:v>99.6</c:v>
                </c:pt>
                <c:pt idx="21">
                  <c:v>97.4</c:v>
                </c:pt>
                <c:pt idx="22">
                  <c:v>87.7</c:v>
                </c:pt>
                <c:pt idx="23">
                  <c:v>92.3</c:v>
                </c:pt>
                <c:pt idx="24">
                  <c:v>95.9</c:v>
                </c:pt>
                <c:pt idx="25">
                  <c:v>98.8</c:v>
                </c:pt>
                <c:pt idx="26">
                  <c:v>101.6</c:v>
                </c:pt>
                <c:pt idx="27">
                  <c:v>101</c:v>
                </c:pt>
                <c:pt idx="28">
                  <c:v>107.3</c:v>
                </c:pt>
                <c:pt idx="29">
                  <c:v>108.2</c:v>
                </c:pt>
                <c:pt idx="30">
                  <c:v>107.1</c:v>
                </c:pt>
                <c:pt idx="31">
                  <c:v>105.9</c:v>
                </c:pt>
                <c:pt idx="32">
                  <c:v>104.4</c:v>
                </c:pt>
                <c:pt idx="33">
                  <c:v>101.8</c:v>
                </c:pt>
                <c:pt idx="34">
                  <c:v>102.2</c:v>
                </c:pt>
                <c:pt idx="35">
                  <c:v>103.1</c:v>
                </c:pt>
                <c:pt idx="36">
                  <c:v>104</c:v>
                </c:pt>
                <c:pt idx="37">
                  <c:v>105.9</c:v>
                </c:pt>
                <c:pt idx="38">
                  <c:v>98.7</c:v>
                </c:pt>
                <c:pt idx="39">
                  <c:v>102.4</c:v>
                </c:pt>
                <c:pt idx="40">
                  <c:v>99.4</c:v>
                </c:pt>
                <c:pt idx="41">
                  <c:v>97.3</c:v>
                </c:pt>
                <c:pt idx="42">
                  <c:v>96.1</c:v>
                </c:pt>
                <c:pt idx="43">
                  <c:v>96.8</c:v>
                </c:pt>
                <c:pt idx="44">
                  <c:v>90.2</c:v>
                </c:pt>
                <c:pt idx="45">
                  <c:v>91.2</c:v>
                </c:pt>
                <c:pt idx="46">
                  <c:v>94.3</c:v>
                </c:pt>
                <c:pt idx="47">
                  <c:v>97.6</c:v>
                </c:pt>
                <c:pt idx="48">
                  <c:v>96.5</c:v>
                </c:pt>
                <c:pt idx="49">
                  <c:v>96.3</c:v>
                </c:pt>
                <c:pt idx="50">
                  <c:v>95.4</c:v>
                </c:pt>
                <c:pt idx="51">
                  <c:v>94.7</c:v>
                </c:pt>
                <c:pt idx="52">
                  <c:v>95.1</c:v>
                </c:pt>
                <c:pt idx="53">
                  <c:v>92.7</c:v>
                </c:pt>
                <c:pt idx="54">
                  <c:v>91.3</c:v>
                </c:pt>
                <c:pt idx="55">
                  <c:v>91.7</c:v>
                </c:pt>
                <c:pt idx="56">
                  <c:v>93.9</c:v>
                </c:pt>
                <c:pt idx="57">
                  <c:v>93.4</c:v>
                </c:pt>
                <c:pt idx="58">
                  <c:v>94.2</c:v>
                </c:pt>
                <c:pt idx="59">
                  <c:v>96.1</c:v>
                </c:pt>
                <c:pt idx="60">
                  <c:v>96.9</c:v>
                </c:pt>
                <c:pt idx="61">
                  <c:v>95.9</c:v>
                </c:pt>
                <c:pt idx="62">
                  <c:v>95.7</c:v>
                </c:pt>
                <c:pt idx="63">
                  <c:v>97.5</c:v>
                </c:pt>
                <c:pt idx="64">
                  <c:v>97.6</c:v>
                </c:pt>
                <c:pt idx="65">
                  <c:v>98.6</c:v>
                </c:pt>
                <c:pt idx="66">
                  <c:v>97.9</c:v>
                </c:pt>
                <c:pt idx="67">
                  <c:v>97.7</c:v>
                </c:pt>
                <c:pt idx="68">
                  <c:v>97</c:v>
                </c:pt>
                <c:pt idx="69">
                  <c:v>96.1</c:v>
                </c:pt>
                <c:pt idx="70">
                  <c:v>97.1</c:v>
                </c:pt>
                <c:pt idx="71">
                  <c:v>97.7</c:v>
                </c:pt>
                <c:pt idx="72">
                  <c:v>97</c:v>
                </c:pt>
                <c:pt idx="73">
                  <c:v>97.5</c:v>
                </c:pt>
                <c:pt idx="74">
                  <c:v>98.7</c:v>
                </c:pt>
                <c:pt idx="75">
                  <c:v>97.7</c:v>
                </c:pt>
                <c:pt idx="76">
                  <c:v>98.4</c:v>
                </c:pt>
                <c:pt idx="77">
                  <c:v>95.8</c:v>
                </c:pt>
                <c:pt idx="78">
                  <c:v>97</c:v>
                </c:pt>
                <c:pt idx="79">
                  <c:v>98.8</c:v>
                </c:pt>
                <c:pt idx="80">
                  <c:v>99.8</c:v>
                </c:pt>
                <c:pt idx="81">
                  <c:v>99.2</c:v>
                </c:pt>
                <c:pt idx="82">
                  <c:v>100.5</c:v>
                </c:pt>
                <c:pt idx="83">
                  <c:v>102.3</c:v>
                </c:pt>
                <c:pt idx="84">
                  <c:v>102.5</c:v>
                </c:pt>
              </c:numCache>
            </c:numRef>
          </c:val>
          <c:smooth val="0"/>
          <c:extLst>
            <c:ext xmlns:c16="http://schemas.microsoft.com/office/drawing/2014/chart" uri="{C3380CC4-5D6E-409C-BE32-E72D297353CC}">
              <c16:uniqueId val="{00000004-043F-438E-9327-99CAA074E0B1}"/>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4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bg1">
              <a:lumMod val="50000"/>
            </a:schemeClr>
          </a:solidFill>
        </a:ln>
        <a:effectLst/>
      </c:spPr>
    </c:plotArea>
    <c:legend>
      <c:legendPos val="b"/>
      <c:legendEntry>
        <c:idx val="3"/>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30959575104033E-2"/>
          <c:y val="3.7713188753219211E-2"/>
          <c:w val="0.82006862350591858"/>
          <c:h val="0.72163635296386675"/>
        </c:manualLayout>
      </c:layout>
      <c:lineChart>
        <c:grouping val="standard"/>
        <c:varyColors val="0"/>
        <c:ser>
          <c:idx val="1"/>
          <c:order val="1"/>
          <c:tx>
            <c:strRef>
              <c:f>'Slika 6.7. - Figure 6.7'!$F$3</c:f>
              <c:strCache>
                <c:ptCount val="1"/>
                <c:pt idx="0">
                  <c:v>General-purpose cash loans</c:v>
                </c:pt>
              </c:strCache>
            </c:strRef>
          </c:tx>
          <c:spPr>
            <a:ln w="28575" cap="rnd">
              <a:solidFill>
                <a:srgbClr val="FF0000"/>
              </a:solidFill>
              <a:round/>
            </a:ln>
            <a:effectLst/>
          </c:spPr>
          <c:marker>
            <c:symbol val="none"/>
          </c:marker>
          <c:cat>
            <c:numRef>
              <c:f>'Slika 6.7. - Figure 6.7'!$A$19:$A$138</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'Slika 6.7. - Figure 6.7'!$F$19:$F$138</c:f>
              <c:numCache>
                <c:formatCode>#,##0.00</c:formatCode>
                <c:ptCount val="120"/>
                <c:pt idx="0">
                  <c:v>8.3608036961156138</c:v>
                </c:pt>
                <c:pt idx="1">
                  <c:v>8.3530408025244967</c:v>
                </c:pt>
                <c:pt idx="2">
                  <c:v>8.2167709994990599</c:v>
                </c:pt>
                <c:pt idx="3">
                  <c:v>8.2448990552213406</c:v>
                </c:pt>
                <c:pt idx="4">
                  <c:v>8.1730022261616764</c:v>
                </c:pt>
                <c:pt idx="5">
                  <c:v>8.1910213664290463</c:v>
                </c:pt>
                <c:pt idx="6">
                  <c:v>8.1185172703327382</c:v>
                </c:pt>
                <c:pt idx="7">
                  <c:v>8.1001319291787972</c:v>
                </c:pt>
                <c:pt idx="8">
                  <c:v>8.0430747772521602</c:v>
                </c:pt>
                <c:pt idx="9">
                  <c:v>7.9714452982312407</c:v>
                </c:pt>
                <c:pt idx="10">
                  <c:v>7.9845305624337772</c:v>
                </c:pt>
                <c:pt idx="11">
                  <c:v>7.8180671407475524</c:v>
                </c:pt>
                <c:pt idx="12">
                  <c:v>7.8133115290329966</c:v>
                </c:pt>
                <c:pt idx="13">
                  <c:v>7.924304113152524</c:v>
                </c:pt>
                <c:pt idx="14">
                  <c:v>7.7511063868429142</c:v>
                </c:pt>
                <c:pt idx="15">
                  <c:v>7.6167872442978366</c:v>
                </c:pt>
                <c:pt idx="16">
                  <c:v>7.5430305751781654</c:v>
                </c:pt>
                <c:pt idx="17">
                  <c:v>7.5974184578675779</c:v>
                </c:pt>
                <c:pt idx="18">
                  <c:v>7.524139937522671</c:v>
                </c:pt>
                <c:pt idx="19">
                  <c:v>7.4743150961830773</c:v>
                </c:pt>
                <c:pt idx="20">
                  <c:v>7.3666645289038346</c:v>
                </c:pt>
                <c:pt idx="21">
                  <c:v>7.2263214458721787</c:v>
                </c:pt>
                <c:pt idx="22">
                  <c:v>7.1742853058138136</c:v>
                </c:pt>
                <c:pt idx="23">
                  <c:v>7.1322927970221874</c:v>
                </c:pt>
                <c:pt idx="24">
                  <c:v>7.0601068433875245</c:v>
                </c:pt>
                <c:pt idx="25">
                  <c:v>6.9569126936690466</c:v>
                </c:pt>
                <c:pt idx="26">
                  <c:v>7.0144262251303804</c:v>
                </c:pt>
                <c:pt idx="27">
                  <c:v>7.0155775069742079</c:v>
                </c:pt>
                <c:pt idx="28">
                  <c:v>6.9681314873202647</c:v>
                </c:pt>
                <c:pt idx="29">
                  <c:v>6.7683646189322761</c:v>
                </c:pt>
                <c:pt idx="30">
                  <c:v>6.6870515930605841</c:v>
                </c:pt>
                <c:pt idx="31">
                  <c:v>6.7195778444366292</c:v>
                </c:pt>
                <c:pt idx="32">
                  <c:v>6.5712780596987983</c:v>
                </c:pt>
                <c:pt idx="33">
                  <c:v>6.6553300309746355</c:v>
                </c:pt>
                <c:pt idx="34">
                  <c:v>6.7201659271645937</c:v>
                </c:pt>
                <c:pt idx="35">
                  <c:v>6.7309540189607304</c:v>
                </c:pt>
                <c:pt idx="36">
                  <c:v>6.5552692717943142</c:v>
                </c:pt>
                <c:pt idx="37">
                  <c:v>6.4446645353544643</c:v>
                </c:pt>
                <c:pt idx="38">
                  <c:v>6.3271358015230472</c:v>
                </c:pt>
                <c:pt idx="39">
                  <c:v>6.4215350974538765</c:v>
                </c:pt>
                <c:pt idx="40">
                  <c:v>6.4074158700151314</c:v>
                </c:pt>
                <c:pt idx="41">
                  <c:v>6.4315728729064983</c:v>
                </c:pt>
                <c:pt idx="42">
                  <c:v>6.2966379100204701</c:v>
                </c:pt>
                <c:pt idx="43">
                  <c:v>6.385376493781016</c:v>
                </c:pt>
                <c:pt idx="44">
                  <c:v>6.2518590840097445</c:v>
                </c:pt>
                <c:pt idx="45">
                  <c:v>6.2974650891005775</c:v>
                </c:pt>
                <c:pt idx="46">
                  <c:v>6.1776398958072161</c:v>
                </c:pt>
                <c:pt idx="47">
                  <c:v>6.2857674545490703</c:v>
                </c:pt>
                <c:pt idx="48">
                  <c:v>6.1864394155842</c:v>
                </c:pt>
                <c:pt idx="49">
                  <c:v>6.0814874348655001</c:v>
                </c:pt>
                <c:pt idx="50">
                  <c:v>6.0103966032608112</c:v>
                </c:pt>
                <c:pt idx="51">
                  <c:v>6.0439811413369426</c:v>
                </c:pt>
                <c:pt idx="52">
                  <c:v>6.2078618896683722</c:v>
                </c:pt>
                <c:pt idx="53">
                  <c:v>6.0549614569169252</c:v>
                </c:pt>
                <c:pt idx="54">
                  <c:v>6.0270907302225778</c:v>
                </c:pt>
                <c:pt idx="55">
                  <c:v>6.0849931672961688</c:v>
                </c:pt>
                <c:pt idx="56">
                  <c:v>5.9753002249516616</c:v>
                </c:pt>
                <c:pt idx="57">
                  <c:v>5.9170811655406084</c:v>
                </c:pt>
                <c:pt idx="58">
                  <c:v>5.9325983164124407</c:v>
                </c:pt>
                <c:pt idx="59">
                  <c:v>5.8066181324655064</c:v>
                </c:pt>
                <c:pt idx="60">
                  <c:v>5.8390564543061219</c:v>
                </c:pt>
                <c:pt idx="61">
                  <c:v>5.7680568549669005</c:v>
                </c:pt>
                <c:pt idx="62">
                  <c:v>5.7673772006294</c:v>
                </c:pt>
                <c:pt idx="63">
                  <c:v>5.7601313338111559</c:v>
                </c:pt>
                <c:pt idx="64">
                  <c:v>5.6999872600188661</c:v>
                </c:pt>
                <c:pt idx="65">
                  <c:v>5.6236983109394929</c:v>
                </c:pt>
                <c:pt idx="66">
                  <c:v>5.4669580600847629</c:v>
                </c:pt>
                <c:pt idx="67">
                  <c:v>5.5853815040468149</c:v>
                </c:pt>
                <c:pt idx="68">
                  <c:v>5.3919778736767627</c:v>
                </c:pt>
                <c:pt idx="69">
                  <c:v>5.307221722690123</c:v>
                </c:pt>
                <c:pt idx="70">
                  <c:v>5.4535439791991296</c:v>
                </c:pt>
                <c:pt idx="71">
                  <c:v>5.3433434308913448</c:v>
                </c:pt>
                <c:pt idx="72">
                  <c:v>5.4753412703720263</c:v>
                </c:pt>
                <c:pt idx="73">
                  <c:v>5.3468886085741048</c:v>
                </c:pt>
                <c:pt idx="74">
                  <c:v>5.3936793137520826</c:v>
                </c:pt>
                <c:pt idx="75">
                  <c:v>5.4474569632390049</c:v>
                </c:pt>
                <c:pt idx="76">
                  <c:v>5.3275547134323764</c:v>
                </c:pt>
                <c:pt idx="77">
                  <c:v>5.3168039770413822</c:v>
                </c:pt>
                <c:pt idx="78">
                  <c:v>5.1770343525762206</c:v>
                </c:pt>
                <c:pt idx="79">
                  <c:v>5.4008709974728584</c:v>
                </c:pt>
                <c:pt idx="80">
                  <c:v>5.5418872754900654</c:v>
                </c:pt>
                <c:pt idx="81">
                  <c:v>5.452172118274869</c:v>
                </c:pt>
                <c:pt idx="82">
                  <c:v>5.3882639495971123</c:v>
                </c:pt>
                <c:pt idx="83">
                  <c:v>5.3800254917644139</c:v>
                </c:pt>
                <c:pt idx="84">
                  <c:v>5.5062744100078778</c:v>
                </c:pt>
                <c:pt idx="85">
                  <c:v>5.5662555163027365</c:v>
                </c:pt>
                <c:pt idx="86">
                  <c:v>5.592763173517671</c:v>
                </c:pt>
                <c:pt idx="87">
                  <c:v>5.63067942491399</c:v>
                </c:pt>
                <c:pt idx="88">
                  <c:v>5.8094674040124756</c:v>
                </c:pt>
                <c:pt idx="89">
                  <c:v>5.8470251911459661</c:v>
                </c:pt>
                <c:pt idx="90">
                  <c:v>5.8438467605062856</c:v>
                </c:pt>
                <c:pt idx="91">
                  <c:v>6.0463059321828219</c:v>
                </c:pt>
                <c:pt idx="92">
                  <c:v>6.0703635791203032</c:v>
                </c:pt>
                <c:pt idx="93">
                  <c:v>6.0740933196200961</c:v>
                </c:pt>
                <c:pt idx="94">
                  <c:v>6.0030234130216824</c:v>
                </c:pt>
                <c:pt idx="95">
                  <c:v>6.1082653659726143</c:v>
                </c:pt>
                <c:pt idx="96">
                  <c:v>6.2672676382741654</c:v>
                </c:pt>
                <c:pt idx="97">
                  <c:v>6.2252618975394176</c:v>
                </c:pt>
                <c:pt idx="98">
                  <c:v>6.024113348747516</c:v>
                </c:pt>
                <c:pt idx="99">
                  <c:v>6.0555690787296061</c:v>
                </c:pt>
                <c:pt idx="100">
                  <c:v>6.0980380893015909</c:v>
                </c:pt>
                <c:pt idx="101">
                  <c:v>6.0504776434551468</c:v>
                </c:pt>
                <c:pt idx="102">
                  <c:v>6.1539165338001531</c:v>
                </c:pt>
                <c:pt idx="103">
                  <c:v>6.2376084963366383</c:v>
                </c:pt>
                <c:pt idx="104">
                  <c:v>6.0972644950825732</c:v>
                </c:pt>
                <c:pt idx="105">
                  <c:v>6.0537782223181011</c:v>
                </c:pt>
                <c:pt idx="106">
                  <c:v>5.9606280453284848</c:v>
                </c:pt>
                <c:pt idx="107">
                  <c:v>5.9471383550396606</c:v>
                </c:pt>
                <c:pt idx="108">
                  <c:v>5.8934209922718859</c:v>
                </c:pt>
                <c:pt idx="109">
                  <c:v>5.9061377999999998</c:v>
                </c:pt>
                <c:pt idx="110">
                  <c:v>5.8632087999999998</c:v>
                </c:pt>
                <c:pt idx="111">
                  <c:v>5.7659849000000003</c:v>
                </c:pt>
                <c:pt idx="112">
                  <c:v>5.8263045</c:v>
                </c:pt>
                <c:pt idx="113">
                  <c:v>5.7571307839730759</c:v>
                </c:pt>
                <c:pt idx="114">
                  <c:v>5.7292989365842404</c:v>
                </c:pt>
                <c:pt idx="115">
                  <c:v>5.720233891448113</c:v>
                </c:pt>
                <c:pt idx="116">
                  <c:v>5.5714992669005108</c:v>
                </c:pt>
                <c:pt idx="117">
                  <c:v>5.5316052494543335</c:v>
                </c:pt>
                <c:pt idx="118">
                  <c:v>5.5734365215422716</c:v>
                </c:pt>
                <c:pt idx="119">
                  <c:v>5.5298433992130764</c:v>
                </c:pt>
              </c:numCache>
            </c:numRef>
          </c:val>
          <c:smooth val="0"/>
          <c:extLst>
            <c:ext xmlns:c16="http://schemas.microsoft.com/office/drawing/2014/chart" uri="{C3380CC4-5D6E-409C-BE32-E72D297353CC}">
              <c16:uniqueId val="{00000000-F798-4B13-ACC1-489B888D71B7}"/>
            </c:ext>
          </c:extLst>
        </c:ser>
        <c:ser>
          <c:idx val="2"/>
          <c:order val="2"/>
          <c:tx>
            <c:strRef>
              <c:f>'Slika 6.7. - Figure 6.7'!$G$3</c:f>
              <c:strCache>
                <c:ptCount val="1"/>
                <c:pt idx="0">
                  <c:v>Other financing</c:v>
                </c:pt>
              </c:strCache>
            </c:strRef>
          </c:tx>
          <c:spPr>
            <a:ln w="28575" cap="rnd">
              <a:solidFill>
                <a:srgbClr val="33CC33"/>
              </a:solidFill>
              <a:round/>
            </a:ln>
            <a:effectLst/>
          </c:spPr>
          <c:marker>
            <c:symbol val="none"/>
          </c:marker>
          <c:cat>
            <c:numRef>
              <c:f>'Slika 6.7. - Figure 6.7'!$A$19:$A$138</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'Slika 6.7. - Figure 6.7'!$G$19:$G$138</c:f>
              <c:numCache>
                <c:formatCode>#,##0.00</c:formatCode>
                <c:ptCount val="120"/>
                <c:pt idx="0">
                  <c:v>6.0582869676074269</c:v>
                </c:pt>
                <c:pt idx="1">
                  <c:v>6.4430696447406755</c:v>
                </c:pt>
                <c:pt idx="2">
                  <c:v>6.3999605338790495</c:v>
                </c:pt>
                <c:pt idx="3">
                  <c:v>6.4432674340181109</c:v>
                </c:pt>
                <c:pt idx="4">
                  <c:v>6.2999963375508914</c:v>
                </c:pt>
                <c:pt idx="5">
                  <c:v>6.2330499545794922</c:v>
                </c:pt>
                <c:pt idx="6">
                  <c:v>6.2310855316965847</c:v>
                </c:pt>
                <c:pt idx="7">
                  <c:v>6.0162129898594232</c:v>
                </c:pt>
                <c:pt idx="8">
                  <c:v>6.2687405046259412</c:v>
                </c:pt>
                <c:pt idx="9">
                  <c:v>6.0552680101698924</c:v>
                </c:pt>
                <c:pt idx="10">
                  <c:v>5.962604277673031</c:v>
                </c:pt>
                <c:pt idx="11">
                  <c:v>5.7304656724506806</c:v>
                </c:pt>
                <c:pt idx="12">
                  <c:v>6.0138140928816899</c:v>
                </c:pt>
                <c:pt idx="13">
                  <c:v>6.2034400896492823</c:v>
                </c:pt>
                <c:pt idx="14">
                  <c:v>5.7222663915329743</c:v>
                </c:pt>
                <c:pt idx="15">
                  <c:v>5.9642103340715851</c:v>
                </c:pt>
                <c:pt idx="16">
                  <c:v>4.9441532607718095</c:v>
                </c:pt>
                <c:pt idx="17">
                  <c:v>5.4085131994152897</c:v>
                </c:pt>
                <c:pt idx="18">
                  <c:v>5.382788795871579</c:v>
                </c:pt>
                <c:pt idx="19">
                  <c:v>4.8914658302625886</c:v>
                </c:pt>
                <c:pt idx="20">
                  <c:v>5.1235193728485218</c:v>
                </c:pt>
                <c:pt idx="21">
                  <c:v>5.4549523011242655</c:v>
                </c:pt>
                <c:pt idx="22">
                  <c:v>5.2307614941229748</c:v>
                </c:pt>
                <c:pt idx="23">
                  <c:v>5.1857263077693183</c:v>
                </c:pt>
                <c:pt idx="24">
                  <c:v>4.870633737007366</c:v>
                </c:pt>
                <c:pt idx="25">
                  <c:v>4.6663650437522302</c:v>
                </c:pt>
                <c:pt idx="26">
                  <c:v>5.1359882313058653</c:v>
                </c:pt>
                <c:pt idx="27">
                  <c:v>4.8352970551211687</c:v>
                </c:pt>
                <c:pt idx="28">
                  <c:v>4.5047795214784649</c:v>
                </c:pt>
                <c:pt idx="29">
                  <c:v>4.7146138761134431</c:v>
                </c:pt>
                <c:pt idx="30">
                  <c:v>4.6335194130324622</c:v>
                </c:pt>
                <c:pt idx="31">
                  <c:v>4.3596351381744434</c:v>
                </c:pt>
                <c:pt idx="32">
                  <c:v>4.2087190073836203</c:v>
                </c:pt>
                <c:pt idx="33">
                  <c:v>4.6699464567429505</c:v>
                </c:pt>
                <c:pt idx="34">
                  <c:v>4.233108339840653</c:v>
                </c:pt>
                <c:pt idx="35">
                  <c:v>4.4894045881666855</c:v>
                </c:pt>
                <c:pt idx="36">
                  <c:v>4.4347314975518497</c:v>
                </c:pt>
                <c:pt idx="37">
                  <c:v>4.2611776586607366</c:v>
                </c:pt>
                <c:pt idx="38">
                  <c:v>4.2537173101677554</c:v>
                </c:pt>
                <c:pt idx="39">
                  <c:v>4.4791698707034877</c:v>
                </c:pt>
                <c:pt idx="40">
                  <c:v>4.0509044578361371</c:v>
                </c:pt>
                <c:pt idx="41">
                  <c:v>4.1813875635437316</c:v>
                </c:pt>
                <c:pt idx="42">
                  <c:v>4.3261610023248647</c:v>
                </c:pt>
                <c:pt idx="43">
                  <c:v>4.4529142880943926</c:v>
                </c:pt>
                <c:pt idx="44">
                  <c:v>3.9750174836175569</c:v>
                </c:pt>
                <c:pt idx="45">
                  <c:v>4.2704346552687484</c:v>
                </c:pt>
                <c:pt idx="46">
                  <c:v>4.6311187774818645</c:v>
                </c:pt>
                <c:pt idx="47">
                  <c:v>4.1470750297362153</c:v>
                </c:pt>
                <c:pt idx="48">
                  <c:v>4.2071515300757287</c:v>
                </c:pt>
                <c:pt idx="49">
                  <c:v>4.1388970350908272</c:v>
                </c:pt>
                <c:pt idx="50">
                  <c:v>4.2250346027493544</c:v>
                </c:pt>
                <c:pt idx="51">
                  <c:v>4.1020818306667346</c:v>
                </c:pt>
                <c:pt idx="52">
                  <c:v>4.0157075922785754</c:v>
                </c:pt>
                <c:pt idx="53">
                  <c:v>4.0241905789168229</c:v>
                </c:pt>
                <c:pt idx="54">
                  <c:v>3.7174328040197415</c:v>
                </c:pt>
                <c:pt idx="55">
                  <c:v>3.9293273906593917</c:v>
                </c:pt>
                <c:pt idx="56">
                  <c:v>3.8613427419113791</c:v>
                </c:pt>
                <c:pt idx="57">
                  <c:v>4.6193504481531891</c:v>
                </c:pt>
                <c:pt idx="58">
                  <c:v>4.1066980258037171</c:v>
                </c:pt>
                <c:pt idx="59">
                  <c:v>4.0103065184777567</c:v>
                </c:pt>
                <c:pt idx="60">
                  <c:v>3.9894230966263033</c:v>
                </c:pt>
                <c:pt idx="61">
                  <c:v>4.0087566444232987</c:v>
                </c:pt>
                <c:pt idx="62">
                  <c:v>4.0061939006835381</c:v>
                </c:pt>
                <c:pt idx="63">
                  <c:v>4.0917888592259981</c:v>
                </c:pt>
                <c:pt idx="64">
                  <c:v>3.7336521205335091</c:v>
                </c:pt>
                <c:pt idx="65">
                  <c:v>3.5199879090695356</c:v>
                </c:pt>
                <c:pt idx="66">
                  <c:v>3.6964791661156684</c:v>
                </c:pt>
                <c:pt idx="67">
                  <c:v>3.7084152684815055</c:v>
                </c:pt>
                <c:pt idx="68">
                  <c:v>3.5388784879658197</c:v>
                </c:pt>
                <c:pt idx="69">
                  <c:v>4.2131812585454425</c:v>
                </c:pt>
                <c:pt idx="70">
                  <c:v>3.6064307346209441</c:v>
                </c:pt>
                <c:pt idx="71">
                  <c:v>3.5528414839047229</c:v>
                </c:pt>
                <c:pt idx="72">
                  <c:v>3.6133661985702394</c:v>
                </c:pt>
                <c:pt idx="73">
                  <c:v>3.6414341570504689</c:v>
                </c:pt>
                <c:pt idx="74">
                  <c:v>3.7279940899969342</c:v>
                </c:pt>
                <c:pt idx="75">
                  <c:v>4.0992974579328809</c:v>
                </c:pt>
                <c:pt idx="76">
                  <c:v>3.7419619980278562</c:v>
                </c:pt>
                <c:pt idx="77">
                  <c:v>3.5991096430224414</c:v>
                </c:pt>
                <c:pt idx="78">
                  <c:v>3.5798701833162769</c:v>
                </c:pt>
                <c:pt idx="79">
                  <c:v>4.0898885836936527</c:v>
                </c:pt>
                <c:pt idx="80">
                  <c:v>3.883161990840633</c:v>
                </c:pt>
                <c:pt idx="81">
                  <c:v>3.8892835522697378</c:v>
                </c:pt>
                <c:pt idx="82">
                  <c:v>3.8776166466058437</c:v>
                </c:pt>
                <c:pt idx="83">
                  <c:v>3.9887568945970022</c:v>
                </c:pt>
                <c:pt idx="84">
                  <c:v>4.5330485389406405</c:v>
                </c:pt>
                <c:pt idx="85">
                  <c:v>4.2475905154276461</c:v>
                </c:pt>
                <c:pt idx="86">
                  <c:v>4.8284454680754862</c:v>
                </c:pt>
                <c:pt idx="87">
                  <c:v>4.7118510607254684</c:v>
                </c:pt>
                <c:pt idx="88">
                  <c:v>4.6884395344402012</c:v>
                </c:pt>
                <c:pt idx="89">
                  <c:v>4.5793827745627311</c:v>
                </c:pt>
                <c:pt idx="90">
                  <c:v>4.7553546234909438</c:v>
                </c:pt>
                <c:pt idx="91">
                  <c:v>4.9852224297606664</c:v>
                </c:pt>
                <c:pt idx="92">
                  <c:v>4.9980741709508969</c:v>
                </c:pt>
                <c:pt idx="93">
                  <c:v>4.9450636536334711</c:v>
                </c:pt>
                <c:pt idx="94">
                  <c:v>5.2790685768549572</c:v>
                </c:pt>
                <c:pt idx="95">
                  <c:v>5.3178644466429343</c:v>
                </c:pt>
                <c:pt idx="96">
                  <c:v>5.4057808833691929</c:v>
                </c:pt>
                <c:pt idx="97">
                  <c:v>5.2763052593618065</c:v>
                </c:pt>
                <c:pt idx="98">
                  <c:v>5.3422663534605066</c:v>
                </c:pt>
                <c:pt idx="99">
                  <c:v>5.3575192540889338</c:v>
                </c:pt>
                <c:pt idx="100">
                  <c:v>5.0431974623942102</c:v>
                </c:pt>
                <c:pt idx="101">
                  <c:v>5.1810592918656271</c:v>
                </c:pt>
                <c:pt idx="102">
                  <c:v>5.4118632723835454</c:v>
                </c:pt>
                <c:pt idx="103">
                  <c:v>5.0730493441113023</c:v>
                </c:pt>
                <c:pt idx="104">
                  <c:v>5.0576724907270822</c:v>
                </c:pt>
                <c:pt idx="105">
                  <c:v>5.1148746092787878</c:v>
                </c:pt>
                <c:pt idx="106">
                  <c:v>5.1267023957404554</c:v>
                </c:pt>
                <c:pt idx="107">
                  <c:v>5.1026363371989474</c:v>
                </c:pt>
                <c:pt idx="108">
                  <c:v>4.9518160752603171</c:v>
                </c:pt>
                <c:pt idx="109">
                  <c:v>4.9170401999999997</c:v>
                </c:pt>
                <c:pt idx="110">
                  <c:v>4.9566556000000004</c:v>
                </c:pt>
                <c:pt idx="111">
                  <c:v>4.8866784000000001</c:v>
                </c:pt>
                <c:pt idx="112">
                  <c:v>4.7035819999999999</c:v>
                </c:pt>
                <c:pt idx="113">
                  <c:v>4.5986981955669686</c:v>
                </c:pt>
                <c:pt idx="114">
                  <c:v>4.6457323467199707</c:v>
                </c:pt>
                <c:pt idx="115">
                  <c:v>4.478110608871555</c:v>
                </c:pt>
                <c:pt idx="116">
                  <c:v>4.5531249303228654</c:v>
                </c:pt>
                <c:pt idx="117">
                  <c:v>4.4617898568230316</c:v>
                </c:pt>
                <c:pt idx="118">
                  <c:v>4.4431230106303614</c:v>
                </c:pt>
                <c:pt idx="119">
                  <c:v>4.5804766318092041</c:v>
                </c:pt>
              </c:numCache>
            </c:numRef>
          </c:val>
          <c:smooth val="0"/>
          <c:extLst>
            <c:ext xmlns:c16="http://schemas.microsoft.com/office/drawing/2014/chart" uri="{C3380CC4-5D6E-409C-BE32-E72D297353CC}">
              <c16:uniqueId val="{00000001-F798-4B13-ACC1-489B888D71B7}"/>
            </c:ext>
          </c:extLst>
        </c:ser>
        <c:dLbls>
          <c:showLegendKey val="0"/>
          <c:showVal val="0"/>
          <c:showCatName val="0"/>
          <c:showSerName val="0"/>
          <c:showPercent val="0"/>
          <c:showBubbleSize val="0"/>
        </c:dLbls>
        <c:marker val="1"/>
        <c:smooth val="0"/>
        <c:axId val="155766032"/>
        <c:axId val="155768944"/>
      </c:lineChart>
      <c:lineChart>
        <c:grouping val="standard"/>
        <c:varyColors val="0"/>
        <c:ser>
          <c:idx val="0"/>
          <c:order val="0"/>
          <c:tx>
            <c:strRef>
              <c:f>'Slika 6.7. - Figure 6.7'!$E$3</c:f>
              <c:strCache>
                <c:ptCount val="1"/>
                <c:pt idx="0">
                  <c:v>Housing loans</c:v>
                </c:pt>
              </c:strCache>
            </c:strRef>
          </c:tx>
          <c:spPr>
            <a:ln w="28575" cap="rnd">
              <a:solidFill>
                <a:srgbClr val="0000FF"/>
              </a:solidFill>
              <a:round/>
            </a:ln>
            <a:effectLst/>
          </c:spPr>
          <c:marker>
            <c:symbol val="none"/>
          </c:marker>
          <c:cat>
            <c:numRef>
              <c:f>'Slika 6.7. - Figure 6.7'!$A$19:$A$138</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'Slika 6.7. - Figure 6.7'!$E$19:$E$138</c:f>
              <c:numCache>
                <c:formatCode>#,##0.00</c:formatCode>
                <c:ptCount val="120"/>
                <c:pt idx="0">
                  <c:v>4.7077588592379218</c:v>
                </c:pt>
                <c:pt idx="1">
                  <c:v>4.8759360536363996</c:v>
                </c:pt>
                <c:pt idx="2">
                  <c:v>4.6572127916073596</c:v>
                </c:pt>
                <c:pt idx="3">
                  <c:v>4.650989676432264</c:v>
                </c:pt>
                <c:pt idx="4">
                  <c:v>4.5958528502727747</c:v>
                </c:pt>
                <c:pt idx="5">
                  <c:v>4.560470431295327</c:v>
                </c:pt>
                <c:pt idx="6">
                  <c:v>4.4883469335733315</c:v>
                </c:pt>
                <c:pt idx="7">
                  <c:v>4.4735389612882432</c:v>
                </c:pt>
                <c:pt idx="8">
                  <c:v>4.4232715316469999</c:v>
                </c:pt>
                <c:pt idx="9">
                  <c:v>4.3343132648316098</c:v>
                </c:pt>
                <c:pt idx="10">
                  <c:v>4.2690239288097507</c:v>
                </c:pt>
                <c:pt idx="11">
                  <c:v>4.2480906046289277</c:v>
                </c:pt>
                <c:pt idx="12">
                  <c:v>4.1891914756270792</c:v>
                </c:pt>
                <c:pt idx="13">
                  <c:v>4.1918256706213901</c:v>
                </c:pt>
                <c:pt idx="14">
                  <c:v>4.0867930977387186</c:v>
                </c:pt>
                <c:pt idx="15">
                  <c:v>4.0354900516272387</c:v>
                </c:pt>
                <c:pt idx="16">
                  <c:v>3.9729665249764903</c:v>
                </c:pt>
                <c:pt idx="17">
                  <c:v>3.9013805531221357</c:v>
                </c:pt>
                <c:pt idx="18">
                  <c:v>3.8579681574941218</c:v>
                </c:pt>
                <c:pt idx="19">
                  <c:v>3.7459097565502515</c:v>
                </c:pt>
                <c:pt idx="20">
                  <c:v>3.602930432981418</c:v>
                </c:pt>
                <c:pt idx="21">
                  <c:v>3.5619997847094043</c:v>
                </c:pt>
                <c:pt idx="22">
                  <c:v>3.6306135741181409</c:v>
                </c:pt>
                <c:pt idx="23">
                  <c:v>3.5957193645640735</c:v>
                </c:pt>
                <c:pt idx="24">
                  <c:v>3.6147988269808042</c:v>
                </c:pt>
                <c:pt idx="25">
                  <c:v>3.608226371672858</c:v>
                </c:pt>
                <c:pt idx="26">
                  <c:v>3.5321806895872738</c:v>
                </c:pt>
                <c:pt idx="27">
                  <c:v>3.4982164172848775</c:v>
                </c:pt>
                <c:pt idx="28">
                  <c:v>3.5294075341942373</c:v>
                </c:pt>
                <c:pt idx="29">
                  <c:v>3.4766530502781841</c:v>
                </c:pt>
                <c:pt idx="30">
                  <c:v>3.4493648100154943</c:v>
                </c:pt>
                <c:pt idx="31">
                  <c:v>3.430770442004039</c:v>
                </c:pt>
                <c:pt idx="32">
                  <c:v>3.3261538775032538</c:v>
                </c:pt>
                <c:pt idx="33">
                  <c:v>3.2368584694933968</c:v>
                </c:pt>
                <c:pt idx="34">
                  <c:v>3.2813464876124985</c:v>
                </c:pt>
                <c:pt idx="35">
                  <c:v>3.3767593877045785</c:v>
                </c:pt>
                <c:pt idx="36">
                  <c:v>3.2859209658582897</c:v>
                </c:pt>
                <c:pt idx="37">
                  <c:v>3.225748699915683</c:v>
                </c:pt>
                <c:pt idx="38">
                  <c:v>3.1103631229661479</c:v>
                </c:pt>
                <c:pt idx="39">
                  <c:v>3.0874745082508852</c:v>
                </c:pt>
                <c:pt idx="40">
                  <c:v>3.0531186004212159</c:v>
                </c:pt>
                <c:pt idx="41">
                  <c:v>3.0231127440251555</c:v>
                </c:pt>
                <c:pt idx="42">
                  <c:v>2.991158953576825</c:v>
                </c:pt>
                <c:pt idx="43">
                  <c:v>3.0234664076504658</c:v>
                </c:pt>
                <c:pt idx="44">
                  <c:v>2.8014737636515226</c:v>
                </c:pt>
                <c:pt idx="45">
                  <c:v>2.6147260583761911</c:v>
                </c:pt>
                <c:pt idx="46">
                  <c:v>2.6809415303694624</c:v>
                </c:pt>
                <c:pt idx="47">
                  <c:v>2.8414135199945143</c:v>
                </c:pt>
                <c:pt idx="48">
                  <c:v>2.943757996148257</c:v>
                </c:pt>
                <c:pt idx="49">
                  <c:v>2.8733089307233066</c:v>
                </c:pt>
                <c:pt idx="50">
                  <c:v>2.8738183351812929</c:v>
                </c:pt>
                <c:pt idx="51">
                  <c:v>2.6091492597159065</c:v>
                </c:pt>
                <c:pt idx="52">
                  <c:v>2.5893017113954873</c:v>
                </c:pt>
                <c:pt idx="53">
                  <c:v>2.6153057900626884</c:v>
                </c:pt>
                <c:pt idx="54">
                  <c:v>2.7553303019726831</c:v>
                </c:pt>
                <c:pt idx="55">
                  <c:v>2.9206114651779851</c:v>
                </c:pt>
                <c:pt idx="56">
                  <c:v>2.9060997742064218</c:v>
                </c:pt>
                <c:pt idx="57">
                  <c:v>2.4385023509491126</c:v>
                </c:pt>
                <c:pt idx="58">
                  <c:v>2.410506017919928</c:v>
                </c:pt>
                <c:pt idx="59">
                  <c:v>2.4239724462133108</c:v>
                </c:pt>
                <c:pt idx="60">
                  <c:v>2.612087905414223</c:v>
                </c:pt>
                <c:pt idx="61">
                  <c:v>2.7770450834978946</c:v>
                </c:pt>
                <c:pt idx="62">
                  <c:v>2.7617854679985991</c:v>
                </c:pt>
                <c:pt idx="63">
                  <c:v>2.4428484085747009</c:v>
                </c:pt>
                <c:pt idx="64">
                  <c:v>2.3687640768217175</c:v>
                </c:pt>
                <c:pt idx="65">
                  <c:v>2.3276733397874487</c:v>
                </c:pt>
                <c:pt idx="66">
                  <c:v>2.5339981985678524</c:v>
                </c:pt>
                <c:pt idx="67">
                  <c:v>2.6921211399508689</c:v>
                </c:pt>
                <c:pt idx="68">
                  <c:v>2.6773289487116423</c:v>
                </c:pt>
                <c:pt idx="69">
                  <c:v>2.6520664434719126</c:v>
                </c:pt>
                <c:pt idx="70">
                  <c:v>2.6115532111998028</c:v>
                </c:pt>
                <c:pt idx="71">
                  <c:v>2.5596996698242491</c:v>
                </c:pt>
                <c:pt idx="72">
                  <c:v>2.5249369716374233</c:v>
                </c:pt>
                <c:pt idx="73">
                  <c:v>2.5193616764800524</c:v>
                </c:pt>
                <c:pt idx="74">
                  <c:v>2.44355572051255</c:v>
                </c:pt>
                <c:pt idx="75">
                  <c:v>2.1563388850430423</c:v>
                </c:pt>
                <c:pt idx="76">
                  <c:v>2.2379498785476204</c:v>
                </c:pt>
                <c:pt idx="77">
                  <c:v>2.2400447574672793</c:v>
                </c:pt>
                <c:pt idx="78">
                  <c:v>2.463810505910335</c:v>
                </c:pt>
                <c:pt idx="79">
                  <c:v>2.5168088721160373</c:v>
                </c:pt>
                <c:pt idx="80">
                  <c:v>2.632781750791866</c:v>
                </c:pt>
                <c:pt idx="81">
                  <c:v>2.6348900438624954</c:v>
                </c:pt>
                <c:pt idx="82">
                  <c:v>2.6691943192044443</c:v>
                </c:pt>
                <c:pt idx="83">
                  <c:v>2.6619074049261098</c:v>
                </c:pt>
                <c:pt idx="84">
                  <c:v>2.8666909029658778</c:v>
                </c:pt>
                <c:pt idx="85">
                  <c:v>2.9407000000000001</c:v>
                </c:pt>
                <c:pt idx="86">
                  <c:v>2.9834999999999998</c:v>
                </c:pt>
                <c:pt idx="87">
                  <c:v>3.0103</c:v>
                </c:pt>
                <c:pt idx="88">
                  <c:v>2.9878</c:v>
                </c:pt>
                <c:pt idx="89">
                  <c:v>3.0756327804204413</c:v>
                </c:pt>
                <c:pt idx="90">
                  <c:v>3.2748345783681518</c:v>
                </c:pt>
                <c:pt idx="91">
                  <c:v>3.5499778480090516</c:v>
                </c:pt>
                <c:pt idx="92">
                  <c:v>3.6727906291794454</c:v>
                </c:pt>
                <c:pt idx="93">
                  <c:v>3.7571215423864492</c:v>
                </c:pt>
                <c:pt idx="94">
                  <c:v>3.773303334784011</c:v>
                </c:pt>
                <c:pt idx="95">
                  <c:v>3.7437745682206427</c:v>
                </c:pt>
                <c:pt idx="96">
                  <c:v>3.7776473744291437</c:v>
                </c:pt>
                <c:pt idx="97">
                  <c:v>3.8807987805034188</c:v>
                </c:pt>
                <c:pt idx="98">
                  <c:v>3.8719937962219242</c:v>
                </c:pt>
                <c:pt idx="99">
                  <c:v>3.8848597224014187</c:v>
                </c:pt>
                <c:pt idx="100">
                  <c:v>3.8498948937990005</c:v>
                </c:pt>
                <c:pt idx="101">
                  <c:v>3.8487255823296804</c:v>
                </c:pt>
                <c:pt idx="102">
                  <c:v>3.8391017902645865</c:v>
                </c:pt>
                <c:pt idx="103">
                  <c:v>3.8517109886512069</c:v>
                </c:pt>
                <c:pt idx="104">
                  <c:v>3.8325259648386392</c:v>
                </c:pt>
                <c:pt idx="105">
                  <c:v>3.8177839438380783</c:v>
                </c:pt>
                <c:pt idx="106">
                  <c:v>3.8007367325094101</c:v>
                </c:pt>
                <c:pt idx="107">
                  <c:v>3.8127906391608346</c:v>
                </c:pt>
                <c:pt idx="108">
                  <c:v>3.7002681417747096</c:v>
                </c:pt>
                <c:pt idx="109">
                  <c:v>3.2020010999999999</c:v>
                </c:pt>
                <c:pt idx="110">
                  <c:v>2.9218942999999999</c:v>
                </c:pt>
                <c:pt idx="111">
                  <c:v>2.8973768</c:v>
                </c:pt>
                <c:pt idx="112">
                  <c:v>2.9026486999999999</c:v>
                </c:pt>
                <c:pt idx="113">
                  <c:v>2.9338729824238921</c:v>
                </c:pt>
                <c:pt idx="114">
                  <c:v>2.9971540529999232</c:v>
                </c:pt>
                <c:pt idx="115">
                  <c:v>2.98464484656719</c:v>
                </c:pt>
                <c:pt idx="116">
                  <c:v>3.0107404189466944</c:v>
                </c:pt>
                <c:pt idx="117">
                  <c:v>3.0242081152318168</c:v>
                </c:pt>
                <c:pt idx="118">
                  <c:v>3.0206446662094444</c:v>
                </c:pt>
                <c:pt idx="119">
                  <c:v>3.0370147306307134</c:v>
                </c:pt>
              </c:numCache>
            </c:numRef>
          </c:val>
          <c:smooth val="0"/>
          <c:extLst>
            <c:ext xmlns:c16="http://schemas.microsoft.com/office/drawing/2014/chart" uri="{C3380CC4-5D6E-409C-BE32-E72D297353CC}">
              <c16:uniqueId val="{00000002-F798-4B13-ACC1-489B888D71B7}"/>
            </c:ext>
          </c:extLst>
        </c:ser>
        <c:dLbls>
          <c:showLegendKey val="0"/>
          <c:showVal val="0"/>
          <c:showCatName val="0"/>
          <c:showSerName val="0"/>
          <c:showPercent val="0"/>
          <c:showBubbleSize val="0"/>
        </c:dLbls>
        <c:marker val="1"/>
        <c:smooth val="0"/>
        <c:axId val="720050863"/>
        <c:axId val="720044207"/>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55768944"/>
        <c:crosses val="autoZero"/>
        <c:auto val="1"/>
        <c:lblAlgn val="ctr"/>
        <c:lblOffset val="100"/>
        <c:tickLblSkip val="6"/>
        <c:tickMarkSkip val="12"/>
        <c:noMultiLvlLbl val="0"/>
      </c:catAx>
      <c:valAx>
        <c:axId val="155768944"/>
        <c:scaling>
          <c:orientation val="minMax"/>
          <c:max val="9"/>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valAx>
      <c:valAx>
        <c:axId val="720044207"/>
        <c:scaling>
          <c:orientation val="minMax"/>
          <c:max val="9"/>
          <c:min val="2"/>
        </c:scaling>
        <c:delete val="0"/>
        <c:axPos val="r"/>
        <c:title>
          <c:tx>
            <c:rich>
              <a:bodyPr rot="0"/>
              <a:lstStyle/>
              <a:p>
                <a:pPr>
                  <a:defRPr b="0"/>
                </a:pPr>
                <a:r>
                  <a:rPr lang="hr-HR" b="0"/>
                  <a:t>%</a:t>
                </a:r>
              </a:p>
            </c:rich>
          </c:tx>
          <c:layout>
            <c:manualLayout>
              <c:xMode val="edge"/>
              <c:yMode val="edge"/>
              <c:x val="0.95419114411441142"/>
              <c:y val="0.42825860719874803"/>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720050863"/>
        <c:crosses val="max"/>
        <c:crossBetween val="between"/>
      </c:valAx>
      <c:catAx>
        <c:axId val="720050863"/>
        <c:scaling>
          <c:orientation val="minMax"/>
        </c:scaling>
        <c:delete val="1"/>
        <c:axPos val="b"/>
        <c:numFmt formatCode="General" sourceLinked="1"/>
        <c:majorTickMark val="out"/>
        <c:minorTickMark val="none"/>
        <c:tickLblPos val="nextTo"/>
        <c:crossAx val="720044207"/>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4.5783454505168818E-3"/>
          <c:y val="0.87986329833770782"/>
          <c:w val="0.99542165454948317"/>
          <c:h val="0.1201367016622922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07053620341791"/>
          <c:y val="4.8850425228377979E-2"/>
          <c:w val="0.82567523149076039"/>
          <c:h val="0.62383259293701709"/>
        </c:manualLayout>
      </c:layout>
      <c:lineChart>
        <c:grouping val="standard"/>
        <c:varyColors val="0"/>
        <c:ser>
          <c:idx val="1"/>
          <c:order val="0"/>
          <c:tx>
            <c:strRef>
              <c:f>'Sl. 6.8. i 6.9 - Fig. 6.8 &amp; 6.9'!$H$3</c:f>
              <c:strCache>
                <c:ptCount val="1"/>
                <c:pt idx="0">
                  <c:v>Short-term corporate time deposits</c:v>
                </c:pt>
              </c:strCache>
            </c:strRef>
          </c:tx>
          <c:spPr>
            <a:ln w="28575" cap="rnd">
              <a:solidFill>
                <a:srgbClr val="FF0000"/>
              </a:solidFill>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6.9'!$H$65:$H$184</c:f>
              <c:numCache>
                <c:formatCode>0.00</c:formatCode>
                <c:ptCount val="120"/>
                <c:pt idx="0">
                  <c:v>0.86728623915895064</c:v>
                </c:pt>
                <c:pt idx="1">
                  <c:v>0.63527105552674068</c:v>
                </c:pt>
                <c:pt idx="2">
                  <c:v>0.63821796708890777</c:v>
                </c:pt>
                <c:pt idx="3">
                  <c:v>0.59349728271398117</c:v>
                </c:pt>
                <c:pt idx="4">
                  <c:v>0.42028888093247285</c:v>
                </c:pt>
                <c:pt idx="5">
                  <c:v>0.39608198789865123</c:v>
                </c:pt>
                <c:pt idx="6">
                  <c:v>0.46421324323464835</c:v>
                </c:pt>
                <c:pt idx="7">
                  <c:v>0.49469085751419473</c:v>
                </c:pt>
                <c:pt idx="8">
                  <c:v>0.53232830681261567</c:v>
                </c:pt>
                <c:pt idx="9">
                  <c:v>0.56078760837514841</c:v>
                </c:pt>
                <c:pt idx="10">
                  <c:v>0.54297618240293832</c:v>
                </c:pt>
                <c:pt idx="11">
                  <c:v>0.45079143290549162</c:v>
                </c:pt>
                <c:pt idx="12">
                  <c:v>0.437822607780886</c:v>
                </c:pt>
                <c:pt idx="13">
                  <c:v>0.4311650263905491</c:v>
                </c:pt>
                <c:pt idx="14">
                  <c:v>0.48708214913483611</c:v>
                </c:pt>
                <c:pt idx="15">
                  <c:v>0.42268186831186111</c:v>
                </c:pt>
                <c:pt idx="16">
                  <c:v>0.34802967920430122</c:v>
                </c:pt>
                <c:pt idx="17">
                  <c:v>0.33101380838326688</c:v>
                </c:pt>
                <c:pt idx="18">
                  <c:v>0.42604899752539777</c:v>
                </c:pt>
                <c:pt idx="19">
                  <c:v>0.1924832167899401</c:v>
                </c:pt>
                <c:pt idx="20">
                  <c:v>0.37808589694105432</c:v>
                </c:pt>
                <c:pt idx="21">
                  <c:v>0.33308847501936378</c:v>
                </c:pt>
                <c:pt idx="22">
                  <c:v>0.3376379247842291</c:v>
                </c:pt>
                <c:pt idx="23">
                  <c:v>0.3625902219384452</c:v>
                </c:pt>
                <c:pt idx="24">
                  <c:v>0.38363548135767039</c:v>
                </c:pt>
                <c:pt idx="25">
                  <c:v>0.37813421541611414</c:v>
                </c:pt>
                <c:pt idx="26">
                  <c:v>0.29676462590237945</c:v>
                </c:pt>
                <c:pt idx="27">
                  <c:v>0.35891625532787913</c:v>
                </c:pt>
                <c:pt idx="28">
                  <c:v>0.3715459362556468</c:v>
                </c:pt>
                <c:pt idx="29">
                  <c:v>0.21163973908886988</c:v>
                </c:pt>
                <c:pt idx="30">
                  <c:v>0.30388773711296474</c:v>
                </c:pt>
                <c:pt idx="31">
                  <c:v>0.2898245606806174</c:v>
                </c:pt>
                <c:pt idx="32">
                  <c:v>0.48587312363864155</c:v>
                </c:pt>
                <c:pt idx="33">
                  <c:v>0.22788870393070948</c:v>
                </c:pt>
                <c:pt idx="34">
                  <c:v>0.18810465208472593</c:v>
                </c:pt>
                <c:pt idx="35">
                  <c:v>0.30983142146402171</c:v>
                </c:pt>
                <c:pt idx="36">
                  <c:v>0.25948160655402797</c:v>
                </c:pt>
                <c:pt idx="37">
                  <c:v>0.19599639357698917</c:v>
                </c:pt>
                <c:pt idx="38">
                  <c:v>0.29774523872894465</c:v>
                </c:pt>
                <c:pt idx="39">
                  <c:v>0.24767379609498044</c:v>
                </c:pt>
                <c:pt idx="40">
                  <c:v>0.17197715619787435</c:v>
                </c:pt>
                <c:pt idx="41">
                  <c:v>0.17419122695908917</c:v>
                </c:pt>
                <c:pt idx="42">
                  <c:v>0.32825318235273437</c:v>
                </c:pt>
                <c:pt idx="43">
                  <c:v>0.15269160925886835</c:v>
                </c:pt>
                <c:pt idx="44">
                  <c:v>0.29498070062486925</c:v>
                </c:pt>
                <c:pt idx="45">
                  <c:v>0.13771115750072369</c:v>
                </c:pt>
                <c:pt idx="46">
                  <c:v>0.12708375216281589</c:v>
                </c:pt>
                <c:pt idx="47">
                  <c:v>0.15281653107725648</c:v>
                </c:pt>
                <c:pt idx="48">
                  <c:v>0.14543922386948074</c:v>
                </c:pt>
                <c:pt idx="49">
                  <c:v>7.5664162706586782E-2</c:v>
                </c:pt>
                <c:pt idx="50">
                  <c:v>8.0612266943232938E-2</c:v>
                </c:pt>
                <c:pt idx="51">
                  <c:v>9.1204539384098088E-2</c:v>
                </c:pt>
                <c:pt idx="52">
                  <c:v>0.11466833101277739</c:v>
                </c:pt>
                <c:pt idx="53">
                  <c:v>7.7507833517713079E-2</c:v>
                </c:pt>
                <c:pt idx="54">
                  <c:v>0.17898003016680453</c:v>
                </c:pt>
                <c:pt idx="55">
                  <c:v>7.0077846598354546E-2</c:v>
                </c:pt>
                <c:pt idx="56">
                  <c:v>0.13613271663014231</c:v>
                </c:pt>
                <c:pt idx="57">
                  <c:v>5.9863586244615519E-2</c:v>
                </c:pt>
                <c:pt idx="58">
                  <c:v>5.9042377720771498E-2</c:v>
                </c:pt>
                <c:pt idx="59">
                  <c:v>8.8560554947602108E-2</c:v>
                </c:pt>
                <c:pt idx="60">
                  <c:v>0.10998862062700679</c:v>
                </c:pt>
                <c:pt idx="61">
                  <c:v>5.8790710207074541E-2</c:v>
                </c:pt>
                <c:pt idx="62">
                  <c:v>4.9953767037191996E-2</c:v>
                </c:pt>
                <c:pt idx="63">
                  <c:v>3.7586764226943736E-2</c:v>
                </c:pt>
                <c:pt idx="64">
                  <c:v>8.7749791145048273E-2</c:v>
                </c:pt>
                <c:pt idx="65">
                  <c:v>5.4515975622947035E-2</c:v>
                </c:pt>
                <c:pt idx="66">
                  <c:v>2.2931312125421606E-2</c:v>
                </c:pt>
                <c:pt idx="67">
                  <c:v>3.7173637989771774E-2</c:v>
                </c:pt>
                <c:pt idx="68">
                  <c:v>3.8787742472063888E-2</c:v>
                </c:pt>
                <c:pt idx="69">
                  <c:v>6.0937580936841373E-2</c:v>
                </c:pt>
                <c:pt idx="70">
                  <c:v>3.5591201879993532E-2</c:v>
                </c:pt>
                <c:pt idx="71">
                  <c:v>6.9061228316904949E-2</c:v>
                </c:pt>
                <c:pt idx="72">
                  <c:v>8.0471761188718724E-2</c:v>
                </c:pt>
                <c:pt idx="73">
                  <c:v>6.0200578505342987E-2</c:v>
                </c:pt>
                <c:pt idx="74">
                  <c:v>6.6159849652705049E-2</c:v>
                </c:pt>
                <c:pt idx="75">
                  <c:v>5.5807481004301218E-2</c:v>
                </c:pt>
                <c:pt idx="76">
                  <c:v>6.3064798332703162E-2</c:v>
                </c:pt>
                <c:pt idx="77">
                  <c:v>6.3591450410131159E-2</c:v>
                </c:pt>
                <c:pt idx="78">
                  <c:v>6.0808809642935717E-2</c:v>
                </c:pt>
                <c:pt idx="79">
                  <c:v>7.4538817238233107E-2</c:v>
                </c:pt>
                <c:pt idx="80">
                  <c:v>7.3484652959935129E-2</c:v>
                </c:pt>
                <c:pt idx="81">
                  <c:v>0.23291512701471426</c:v>
                </c:pt>
                <c:pt idx="82">
                  <c:v>0.48586500832995838</c:v>
                </c:pt>
                <c:pt idx="83">
                  <c:v>0.68225147258293994</c:v>
                </c:pt>
                <c:pt idx="84">
                  <c:v>1.3543667158430872</c:v>
                </c:pt>
                <c:pt idx="85">
                  <c:v>1.5965292912279891</c:v>
                </c:pt>
                <c:pt idx="86">
                  <c:v>1.8562201455231999</c:v>
                </c:pt>
                <c:pt idx="87">
                  <c:v>2.2611211080371527</c:v>
                </c:pt>
                <c:pt idx="88">
                  <c:v>2.2258183148144819</c:v>
                </c:pt>
                <c:pt idx="89">
                  <c:v>2.5269679499683497</c:v>
                </c:pt>
                <c:pt idx="90">
                  <c:v>2.8046079965867254</c:v>
                </c:pt>
                <c:pt idx="91">
                  <c:v>3.003643346334798</c:v>
                </c:pt>
                <c:pt idx="92">
                  <c:v>3.122961059948584</c:v>
                </c:pt>
                <c:pt idx="93">
                  <c:v>2.9482984874830436</c:v>
                </c:pt>
                <c:pt idx="94">
                  <c:v>3.2939423416931595</c:v>
                </c:pt>
                <c:pt idx="95">
                  <c:v>3.2213580288138077</c:v>
                </c:pt>
                <c:pt idx="96">
                  <c:v>3.3457801228953019</c:v>
                </c:pt>
                <c:pt idx="97">
                  <c:v>3.2276717118954457</c:v>
                </c:pt>
                <c:pt idx="98">
                  <c:v>3.2349996562798924</c:v>
                </c:pt>
                <c:pt idx="99">
                  <c:v>3.2973829218416806</c:v>
                </c:pt>
                <c:pt idx="100">
                  <c:v>3.2946642809339957</c:v>
                </c:pt>
                <c:pt idx="101">
                  <c:v>3.256915461872401</c:v>
                </c:pt>
                <c:pt idx="102">
                  <c:v>3.2003036273223753</c:v>
                </c:pt>
                <c:pt idx="103">
                  <c:v>3.1796324907785976</c:v>
                </c:pt>
                <c:pt idx="104">
                  <c:v>2.9492764425035336</c:v>
                </c:pt>
                <c:pt idx="105">
                  <c:v>2.8975834963027083</c:v>
                </c:pt>
                <c:pt idx="106">
                  <c:v>2.7011840605327029</c:v>
                </c:pt>
                <c:pt idx="107">
                  <c:v>2.5769367286143616</c:v>
                </c:pt>
                <c:pt idx="108">
                  <c:v>2.4016251513299243</c:v>
                </c:pt>
                <c:pt idx="109">
                  <c:v>2.32967429213523</c:v>
                </c:pt>
                <c:pt idx="110">
                  <c:v>2.2270463135672101</c:v>
                </c:pt>
                <c:pt idx="111">
                  <c:v>2.0858644072676342</c:v>
                </c:pt>
                <c:pt idx="112">
                  <c:v>1.980187858012961</c:v>
                </c:pt>
                <c:pt idx="113">
                  <c:v>1.7884971016987401</c:v>
                </c:pt>
                <c:pt idx="114">
                  <c:v>1.8426553068855154</c:v>
                </c:pt>
                <c:pt idx="115">
                  <c:v>1.8695293259292285</c:v>
                </c:pt>
                <c:pt idx="116">
                  <c:v>1.8267476945903038</c:v>
                </c:pt>
                <c:pt idx="117">
                  <c:v>1.8562472842281645</c:v>
                </c:pt>
                <c:pt idx="118">
                  <c:v>1.8871143943468185</c:v>
                </c:pt>
                <c:pt idx="119">
                  <c:v>1.9641856534519249</c:v>
                </c:pt>
              </c:numCache>
            </c:numRef>
          </c:val>
          <c:smooth val="0"/>
          <c:extLst>
            <c:ext xmlns:c16="http://schemas.microsoft.com/office/drawing/2014/chart" uri="{C3380CC4-5D6E-409C-BE32-E72D297353CC}">
              <c16:uniqueId val="{00000000-1570-4FFC-BAEE-F9CAC857E9CF}"/>
            </c:ext>
          </c:extLst>
        </c:ser>
        <c:ser>
          <c:idx val="3"/>
          <c:order val="1"/>
          <c:tx>
            <c:strRef>
              <c:f>'Sl. 6.8. i 6.9 - Fig. 6.8 &amp; 6.9'!$I$3</c:f>
              <c:strCache>
                <c:ptCount val="1"/>
                <c:pt idx="0">
                  <c:v>Long-term corporate time deposits</c:v>
                </c:pt>
              </c:strCache>
            </c:strRef>
          </c:tx>
          <c:spPr>
            <a:ln w="28575" cap="rnd">
              <a:solidFill>
                <a:srgbClr val="0000FF"/>
              </a:solidFill>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6.9'!$I$65:$I$184</c:f>
              <c:numCache>
                <c:formatCode>0.00</c:formatCode>
                <c:ptCount val="120"/>
                <c:pt idx="0">
                  <c:v>1.6119846897996308</c:v>
                </c:pt>
                <c:pt idx="1">
                  <c:v>1.5977207496856616</c:v>
                </c:pt>
                <c:pt idx="2">
                  <c:v>0.84387081934661956</c:v>
                </c:pt>
                <c:pt idx="3">
                  <c:v>1.9482724728759315</c:v>
                </c:pt>
                <c:pt idx="4">
                  <c:v>2.1000485937136735</c:v>
                </c:pt>
                <c:pt idx="5">
                  <c:v>1.734501072956951</c:v>
                </c:pt>
                <c:pt idx="6">
                  <c:v>1.2131099539172021</c:v>
                </c:pt>
                <c:pt idx="7">
                  <c:v>2.3991566877733499</c:v>
                </c:pt>
                <c:pt idx="8">
                  <c:v>1.2128558521083406</c:v>
                </c:pt>
                <c:pt idx="9">
                  <c:v>0.98926838502607861</c:v>
                </c:pt>
                <c:pt idx="10">
                  <c:v>0.83132850254801094</c:v>
                </c:pt>
                <c:pt idx="11">
                  <c:v>0.81396501070760219</c:v>
                </c:pt>
                <c:pt idx="12">
                  <c:v>2.458709283255629</c:v>
                </c:pt>
                <c:pt idx="13">
                  <c:v>0.70943067434547469</c:v>
                </c:pt>
                <c:pt idx="14">
                  <c:v>0.5670792831826873</c:v>
                </c:pt>
                <c:pt idx="15">
                  <c:v>0.74601966923277307</c:v>
                </c:pt>
                <c:pt idx="16">
                  <c:v>1.0163078899361486</c:v>
                </c:pt>
                <c:pt idx="17">
                  <c:v>0.60906167334856565</c:v>
                </c:pt>
                <c:pt idx="18">
                  <c:v>0.71992591143000484</c:v>
                </c:pt>
                <c:pt idx="19">
                  <c:v>1.0510000310822076</c:v>
                </c:pt>
                <c:pt idx="20">
                  <c:v>1.0406086785498294</c:v>
                </c:pt>
                <c:pt idx="21">
                  <c:v>0.44376395912892613</c:v>
                </c:pt>
                <c:pt idx="22">
                  <c:v>1.3043686421687726</c:v>
                </c:pt>
                <c:pt idx="23">
                  <c:v>0.63162416785972464</c:v>
                </c:pt>
                <c:pt idx="24">
                  <c:v>0.60148740014373037</c:v>
                </c:pt>
                <c:pt idx="25">
                  <c:v>0.41107481521177158</c:v>
                </c:pt>
                <c:pt idx="26">
                  <c:v>0.5488773720072242</c:v>
                </c:pt>
                <c:pt idx="27">
                  <c:v>0.44980972098977989</c:v>
                </c:pt>
                <c:pt idx="28">
                  <c:v>0.60055314302984941</c:v>
                </c:pt>
                <c:pt idx="29">
                  <c:v>0.74292148321421936</c:v>
                </c:pt>
                <c:pt idx="30">
                  <c:v>0.20516662227844348</c:v>
                </c:pt>
                <c:pt idx="31">
                  <c:v>0.29398550018425262</c:v>
                </c:pt>
                <c:pt idx="32">
                  <c:v>0.38120232046607494</c:v>
                </c:pt>
                <c:pt idx="33">
                  <c:v>0.4944532503600601</c:v>
                </c:pt>
                <c:pt idx="34">
                  <c:v>0.36647031285310794</c:v>
                </c:pt>
                <c:pt idx="35">
                  <c:v>0.58894870462431048</c:v>
                </c:pt>
                <c:pt idx="36">
                  <c:v>0.66339649013548274</c:v>
                </c:pt>
                <c:pt idx="37">
                  <c:v>0.48124746362286774</c:v>
                </c:pt>
                <c:pt idx="38">
                  <c:v>0.33623643458145552</c:v>
                </c:pt>
                <c:pt idx="39">
                  <c:v>0.61615500855026817</c:v>
                </c:pt>
                <c:pt idx="40">
                  <c:v>0.27661992416315745</c:v>
                </c:pt>
                <c:pt idx="41">
                  <c:v>0.5086188779377151</c:v>
                </c:pt>
                <c:pt idx="42">
                  <c:v>0.14915913943530537</c:v>
                </c:pt>
                <c:pt idx="43">
                  <c:v>0.26830374444325039</c:v>
                </c:pt>
                <c:pt idx="44">
                  <c:v>0.44107511429571322</c:v>
                </c:pt>
                <c:pt idx="45">
                  <c:v>0.34812890375266531</c:v>
                </c:pt>
                <c:pt idx="46">
                  <c:v>0.32875434922181679</c:v>
                </c:pt>
                <c:pt idx="47">
                  <c:v>0.3986696034847505</c:v>
                </c:pt>
                <c:pt idx="48">
                  <c:v>0.37284376562138355</c:v>
                </c:pt>
                <c:pt idx="49">
                  <c:v>0.13882724919518361</c:v>
                </c:pt>
                <c:pt idx="50">
                  <c:v>0.16928080719267363</c:v>
                </c:pt>
                <c:pt idx="51">
                  <c:v>0.79737415600519124</c:v>
                </c:pt>
                <c:pt idx="52">
                  <c:v>0.5360237602442387</c:v>
                </c:pt>
                <c:pt idx="53">
                  <c:v>0.11869438343785016</c:v>
                </c:pt>
                <c:pt idx="54">
                  <c:v>0.1031727178119034</c:v>
                </c:pt>
                <c:pt idx="55">
                  <c:v>0.44586476863896168</c:v>
                </c:pt>
                <c:pt idx="56">
                  <c:v>2.9716787120761579E-2</c:v>
                </c:pt>
                <c:pt idx="57">
                  <c:v>0.11078138029381469</c:v>
                </c:pt>
                <c:pt idx="58">
                  <c:v>5.076891222561894E-2</c:v>
                </c:pt>
                <c:pt idx="59">
                  <c:v>9.73108663119122E-2</c:v>
                </c:pt>
                <c:pt idx="60">
                  <c:v>5.5885557391846162E-2</c:v>
                </c:pt>
                <c:pt idx="61">
                  <c:v>0.12735712609820024</c:v>
                </c:pt>
                <c:pt idx="62">
                  <c:v>0.19433757026099716</c:v>
                </c:pt>
                <c:pt idx="63">
                  <c:v>0.21083491590968376</c:v>
                </c:pt>
                <c:pt idx="64">
                  <c:v>6.5754646096731956E-2</c:v>
                </c:pt>
                <c:pt idx="65">
                  <c:v>1.322066398931695E-2</c:v>
                </c:pt>
                <c:pt idx="66">
                  <c:v>3.6627976721917629E-2</c:v>
                </c:pt>
                <c:pt idx="67">
                  <c:v>1.6932398525855243E-2</c:v>
                </c:pt>
                <c:pt idx="68">
                  <c:v>2.1571594388370849E-2</c:v>
                </c:pt>
                <c:pt idx="69">
                  <c:v>1.569972822449725E-2</c:v>
                </c:pt>
                <c:pt idx="70">
                  <c:v>0.13300911678371713</c:v>
                </c:pt>
                <c:pt idx="71">
                  <c:v>4.2016240272823038E-2</c:v>
                </c:pt>
                <c:pt idx="72">
                  <c:v>1.4966205591078131E-2</c:v>
                </c:pt>
                <c:pt idx="73">
                  <c:v>1.6812070616135238E-2</c:v>
                </c:pt>
                <c:pt idx="74">
                  <c:v>6.9852175745515166E-2</c:v>
                </c:pt>
                <c:pt idx="75">
                  <c:v>8.584594539014305E-2</c:v>
                </c:pt>
                <c:pt idx="76">
                  <c:v>6.9377430123613512E-2</c:v>
                </c:pt>
                <c:pt idx="77">
                  <c:v>1.1734738385065885E-2</c:v>
                </c:pt>
                <c:pt idx="78">
                  <c:v>0.13982490632468189</c:v>
                </c:pt>
                <c:pt idx="79">
                  <c:v>6.8862484642079327E-3</c:v>
                </c:pt>
                <c:pt idx="80">
                  <c:v>0.12798757479775275</c:v>
                </c:pt>
                <c:pt idx="81">
                  <c:v>0.51935286731876518</c:v>
                </c:pt>
                <c:pt idx="82">
                  <c:v>1.2474640770288474</c:v>
                </c:pt>
                <c:pt idx="83">
                  <c:v>0.88755642093102072</c:v>
                </c:pt>
                <c:pt idx="84">
                  <c:v>2.2209760838962</c:v>
                </c:pt>
                <c:pt idx="85">
                  <c:v>1.4889481685762691</c:v>
                </c:pt>
                <c:pt idx="86">
                  <c:v>2.1818650218425675</c:v>
                </c:pt>
                <c:pt idx="87">
                  <c:v>1.1635923861077879</c:v>
                </c:pt>
                <c:pt idx="88">
                  <c:v>3.1168264843213218</c:v>
                </c:pt>
                <c:pt idx="89">
                  <c:v>1.7396265472490877</c:v>
                </c:pt>
                <c:pt idx="90">
                  <c:v>1.066478328269493</c:v>
                </c:pt>
                <c:pt idx="91">
                  <c:v>2.0699857827150638</c:v>
                </c:pt>
                <c:pt idx="92">
                  <c:v>2.3381223611152548</c:v>
                </c:pt>
                <c:pt idx="93">
                  <c:v>2.8165777910272269</c:v>
                </c:pt>
                <c:pt idx="94">
                  <c:v>4.4718078808969031</c:v>
                </c:pt>
                <c:pt idx="95">
                  <c:v>2.8476368217186283</c:v>
                </c:pt>
                <c:pt idx="96">
                  <c:v>2.2411491543432511</c:v>
                </c:pt>
                <c:pt idx="97">
                  <c:v>2.8678989938421955</c:v>
                </c:pt>
                <c:pt idx="98">
                  <c:v>3.2359783763880845</c:v>
                </c:pt>
                <c:pt idx="99">
                  <c:v>0.7037321080437775</c:v>
                </c:pt>
                <c:pt idx="100">
                  <c:v>3.7297877052779183</c:v>
                </c:pt>
                <c:pt idx="101">
                  <c:v>2.5081199370088538</c:v>
                </c:pt>
                <c:pt idx="102">
                  <c:v>1.1426525345215557</c:v>
                </c:pt>
                <c:pt idx="103">
                  <c:v>0.78600758452997177</c:v>
                </c:pt>
                <c:pt idx="104">
                  <c:v>1.724203826500452</c:v>
                </c:pt>
                <c:pt idx="105">
                  <c:v>1.8655490208780865</c:v>
                </c:pt>
                <c:pt idx="106">
                  <c:v>2.9564962345710324</c:v>
                </c:pt>
                <c:pt idx="107">
                  <c:v>0.82294444948680612</c:v>
                </c:pt>
                <c:pt idx="108">
                  <c:v>0.83228562230763325</c:v>
                </c:pt>
                <c:pt idx="109">
                  <c:v>0.97897553402291204</c:v>
                </c:pt>
                <c:pt idx="110">
                  <c:v>0.52096425702052029</c:v>
                </c:pt>
                <c:pt idx="111">
                  <c:v>0.55545490876435855</c:v>
                </c:pt>
                <c:pt idx="112">
                  <c:v>1.150737427046697</c:v>
                </c:pt>
                <c:pt idx="113">
                  <c:v>1.3862565291434734</c:v>
                </c:pt>
                <c:pt idx="114">
                  <c:v>0.74121643889506861</c:v>
                </c:pt>
                <c:pt idx="115">
                  <c:v>1.1635253909007295</c:v>
                </c:pt>
                <c:pt idx="116">
                  <c:v>0.53971971084027492</c:v>
                </c:pt>
                <c:pt idx="117">
                  <c:v>2.1470222061864139</c:v>
                </c:pt>
                <c:pt idx="118">
                  <c:v>2.0824428505563857</c:v>
                </c:pt>
                <c:pt idx="119">
                  <c:v>1.1917063867327995</c:v>
                </c:pt>
              </c:numCache>
            </c:numRef>
          </c:val>
          <c:smooth val="0"/>
          <c:extLst>
            <c:ext xmlns:c16="http://schemas.microsoft.com/office/drawing/2014/chart" uri="{C3380CC4-5D6E-409C-BE32-E72D297353CC}">
              <c16:uniqueId val="{00000001-1570-4FFC-BAEE-F9CAC857E9CF}"/>
            </c:ext>
          </c:extLst>
        </c:ser>
        <c:ser>
          <c:idx val="4"/>
          <c:order val="2"/>
          <c:tx>
            <c:strRef>
              <c:f>'Sl. 6.8. i 6.9 - Fig. 6.8 &amp; 6.9'!$J$3</c:f>
              <c:strCache>
                <c:ptCount val="1"/>
                <c:pt idx="0">
                  <c:v>Total corporate time deposits</c:v>
                </c:pt>
              </c:strCache>
            </c:strRef>
          </c:tx>
          <c:spPr>
            <a:ln w="28575" cap="rnd">
              <a:solidFill>
                <a:schemeClr val="tx1"/>
              </a:solidFill>
              <a:prstDash val="sysDot"/>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6.9'!$J$65:$J$184</c:f>
              <c:numCache>
                <c:formatCode>0.00</c:formatCode>
                <c:ptCount val="120"/>
                <c:pt idx="0">
                  <c:v>0.98407004056092373</c:v>
                </c:pt>
                <c:pt idx="1">
                  <c:v>0.69870669797360874</c:v>
                </c:pt>
                <c:pt idx="2">
                  <c:v>0.66106377800017979</c:v>
                </c:pt>
                <c:pt idx="3">
                  <c:v>1.327025600300705</c:v>
                </c:pt>
                <c:pt idx="4">
                  <c:v>0.85454022987037626</c:v>
                </c:pt>
                <c:pt idx="5">
                  <c:v>0.64349218346252179</c:v>
                </c:pt>
                <c:pt idx="6">
                  <c:v>0.52695416258085948</c:v>
                </c:pt>
                <c:pt idx="7">
                  <c:v>0.796671279693007</c:v>
                </c:pt>
                <c:pt idx="8">
                  <c:v>0.62836361801962826</c:v>
                </c:pt>
                <c:pt idx="9">
                  <c:v>0.59215383778242814</c:v>
                </c:pt>
                <c:pt idx="10">
                  <c:v>0.55390645725345622</c:v>
                </c:pt>
                <c:pt idx="11">
                  <c:v>0.4793225332825044</c:v>
                </c:pt>
                <c:pt idx="12">
                  <c:v>0.70218207653524833</c:v>
                </c:pt>
                <c:pt idx="13">
                  <c:v>0.45695785472515865</c:v>
                </c:pt>
                <c:pt idx="14">
                  <c:v>0.49070712950712975</c:v>
                </c:pt>
                <c:pt idx="15">
                  <c:v>0.48671224210439468</c:v>
                </c:pt>
                <c:pt idx="16">
                  <c:v>0.57145153391300474</c:v>
                </c:pt>
                <c:pt idx="17">
                  <c:v>0.38423722633006951</c:v>
                </c:pt>
                <c:pt idx="18">
                  <c:v>0.44245232166111226</c:v>
                </c:pt>
                <c:pt idx="19">
                  <c:v>0.26751293396974013</c:v>
                </c:pt>
                <c:pt idx="20">
                  <c:v>0.47780457579966129</c:v>
                </c:pt>
                <c:pt idx="21">
                  <c:v>0.35023802675063342</c:v>
                </c:pt>
                <c:pt idx="22">
                  <c:v>1.1121492798174573</c:v>
                </c:pt>
                <c:pt idx="23">
                  <c:v>0.41565438714936986</c:v>
                </c:pt>
                <c:pt idx="24">
                  <c:v>0.42151951790495285</c:v>
                </c:pt>
                <c:pt idx="25">
                  <c:v>0.3811666431261086</c:v>
                </c:pt>
                <c:pt idx="26">
                  <c:v>0.31288905881114026</c:v>
                </c:pt>
                <c:pt idx="27">
                  <c:v>0.36706633939413918</c:v>
                </c:pt>
                <c:pt idx="28">
                  <c:v>0.40487845468072653</c:v>
                </c:pt>
                <c:pt idx="29">
                  <c:v>0.25607688751949054</c:v>
                </c:pt>
                <c:pt idx="30">
                  <c:v>0.29641783642263192</c:v>
                </c:pt>
                <c:pt idx="31">
                  <c:v>0.29027818900047181</c:v>
                </c:pt>
                <c:pt idx="32">
                  <c:v>0.4751433975013496</c:v>
                </c:pt>
                <c:pt idx="33">
                  <c:v>0.24397875053763429</c:v>
                </c:pt>
                <c:pt idx="34">
                  <c:v>0.20277828775078169</c:v>
                </c:pt>
                <c:pt idx="35">
                  <c:v>0.41059563378777109</c:v>
                </c:pt>
                <c:pt idx="36">
                  <c:v>0.29095120949885372</c:v>
                </c:pt>
                <c:pt idx="37">
                  <c:v>0.21464536537231191</c:v>
                </c:pt>
                <c:pt idx="38">
                  <c:v>0.30326744008393447</c:v>
                </c:pt>
                <c:pt idx="39">
                  <c:v>0.31468847920734577</c:v>
                </c:pt>
                <c:pt idx="40">
                  <c:v>0.18883337452166787</c:v>
                </c:pt>
                <c:pt idx="41">
                  <c:v>0.24856519818259337</c:v>
                </c:pt>
                <c:pt idx="42">
                  <c:v>0.32276344908264076</c:v>
                </c:pt>
                <c:pt idx="43">
                  <c:v>0.17282658034182602</c:v>
                </c:pt>
                <c:pt idx="44">
                  <c:v>0.30962673475718316</c:v>
                </c:pt>
                <c:pt idx="45">
                  <c:v>0.15214470447462097</c:v>
                </c:pt>
                <c:pt idx="46">
                  <c:v>0.15367194476625795</c:v>
                </c:pt>
                <c:pt idx="47">
                  <c:v>0.19819676735373143</c:v>
                </c:pt>
                <c:pt idx="48">
                  <c:v>0.22941329171530436</c:v>
                </c:pt>
                <c:pt idx="49">
                  <c:v>8.9658265601561218E-2</c:v>
                </c:pt>
                <c:pt idx="50">
                  <c:v>8.7041377496162378E-2</c:v>
                </c:pt>
                <c:pt idx="51">
                  <c:v>0.12623095519163222</c:v>
                </c:pt>
                <c:pt idx="52">
                  <c:v>0.34777379233805039</c:v>
                </c:pt>
                <c:pt idx="53">
                  <c:v>8.0438795598198928E-2</c:v>
                </c:pt>
                <c:pt idx="54">
                  <c:v>0.17210626328466153</c:v>
                </c:pt>
                <c:pt idx="55">
                  <c:v>0.16942506040499955</c:v>
                </c:pt>
                <c:pt idx="56">
                  <c:v>0.10223420394296637</c:v>
                </c:pt>
                <c:pt idx="57">
                  <c:v>6.9428582466486838E-2</c:v>
                </c:pt>
                <c:pt idx="58">
                  <c:v>5.7385901423956831E-2</c:v>
                </c:pt>
                <c:pt idx="59">
                  <c:v>8.9796518547008569E-2</c:v>
                </c:pt>
                <c:pt idx="60">
                  <c:v>0.10449022504277232</c:v>
                </c:pt>
                <c:pt idx="61">
                  <c:v>7.1074869255952453E-2</c:v>
                </c:pt>
                <c:pt idx="62">
                  <c:v>6.5347719924145092E-2</c:v>
                </c:pt>
                <c:pt idx="63">
                  <c:v>4.3372105007842547E-2</c:v>
                </c:pt>
                <c:pt idx="64">
                  <c:v>8.4763142804446773E-2</c:v>
                </c:pt>
                <c:pt idx="65">
                  <c:v>4.3038047808696737E-2</c:v>
                </c:pt>
                <c:pt idx="66">
                  <c:v>2.668692978936205E-2</c:v>
                </c:pt>
                <c:pt idx="67">
                  <c:v>3.3958347712714179E-2</c:v>
                </c:pt>
                <c:pt idx="68">
                  <c:v>3.2968481112870929E-2</c:v>
                </c:pt>
                <c:pt idx="69">
                  <c:v>4.0578461052395223E-2</c:v>
                </c:pt>
                <c:pt idx="70">
                  <c:v>5.6189649752394828E-2</c:v>
                </c:pt>
                <c:pt idx="71">
                  <c:v>6.2963553589904769E-2</c:v>
                </c:pt>
                <c:pt idx="72">
                  <c:v>5.8681890612414828E-2</c:v>
                </c:pt>
                <c:pt idx="73">
                  <c:v>4.9055368723805386E-2</c:v>
                </c:pt>
                <c:pt idx="74">
                  <c:v>6.6893872862591616E-2</c:v>
                </c:pt>
                <c:pt idx="75">
                  <c:v>6.0135884622914811E-2</c:v>
                </c:pt>
                <c:pt idx="76">
                  <c:v>6.4169714896948976E-2</c:v>
                </c:pt>
                <c:pt idx="77">
                  <c:v>5.6576154793417328E-2</c:v>
                </c:pt>
                <c:pt idx="78">
                  <c:v>9.3643131151746953E-2</c:v>
                </c:pt>
                <c:pt idx="79">
                  <c:v>6.1780957648956997E-2</c:v>
                </c:pt>
                <c:pt idx="80">
                  <c:v>8.0696854428986081E-2</c:v>
                </c:pt>
                <c:pt idx="81">
                  <c:v>0.26838255048211201</c:v>
                </c:pt>
                <c:pt idx="82">
                  <c:v>0.66006723257009559</c:v>
                </c:pt>
                <c:pt idx="83">
                  <c:v>0.71577355015973321</c:v>
                </c:pt>
                <c:pt idx="84">
                  <c:v>1.4366980725927241</c:v>
                </c:pt>
                <c:pt idx="85">
                  <c:v>1.5901247014064865</c:v>
                </c:pt>
                <c:pt idx="86">
                  <c:v>1.8827083830442151</c:v>
                </c:pt>
                <c:pt idx="87">
                  <c:v>2.1587393329081999</c:v>
                </c:pt>
                <c:pt idx="88">
                  <c:v>2.3217901725523609</c:v>
                </c:pt>
                <c:pt idx="89">
                  <c:v>2.4821485436586772</c:v>
                </c:pt>
                <c:pt idx="90">
                  <c:v>2.7284969534944215</c:v>
                </c:pt>
                <c:pt idx="91">
                  <c:v>2.9642437674468005</c:v>
                </c:pt>
                <c:pt idx="92">
                  <c:v>3.1035440583803391</c:v>
                </c:pt>
                <c:pt idx="93">
                  <c:v>2.9276414369402834</c:v>
                </c:pt>
                <c:pt idx="94">
                  <c:v>3.3690335214074505</c:v>
                </c:pt>
                <c:pt idx="95">
                  <c:v>3.175089855862304</c:v>
                </c:pt>
                <c:pt idx="96">
                  <c:v>3.3079910555786105</c:v>
                </c:pt>
                <c:pt idx="97">
                  <c:v>3.2092736319005044</c:v>
                </c:pt>
                <c:pt idx="98">
                  <c:v>3.235051612612045</c:v>
                </c:pt>
                <c:pt idx="99">
                  <c:v>3.239825790156682</c:v>
                </c:pt>
                <c:pt idx="100">
                  <c:v>3.322624756001717</c:v>
                </c:pt>
                <c:pt idx="101">
                  <c:v>3.2353720329594702</c:v>
                </c:pt>
                <c:pt idx="102">
                  <c:v>3.1655433000631361</c:v>
                </c:pt>
                <c:pt idx="103">
                  <c:v>3.1245539673832714</c:v>
                </c:pt>
                <c:pt idx="104">
                  <c:v>2.8797826664754282</c:v>
                </c:pt>
                <c:pt idx="105">
                  <c:v>2.8645728147189735</c:v>
                </c:pt>
                <c:pt idx="106">
                  <c:v>2.7226686838779735</c:v>
                </c:pt>
                <c:pt idx="107">
                  <c:v>2.500218521266151</c:v>
                </c:pt>
                <c:pt idx="108">
                  <c:v>2.3829808040472762</c:v>
                </c:pt>
                <c:pt idx="109">
                  <c:v>2.2807764059695952</c:v>
                </c:pt>
                <c:pt idx="110">
                  <c:v>2.1579424136095309</c:v>
                </c:pt>
                <c:pt idx="111">
                  <c:v>2.0680081768763103</c:v>
                </c:pt>
                <c:pt idx="112">
                  <c:v>1.962925556714781</c:v>
                </c:pt>
                <c:pt idx="113">
                  <c:v>1.7799058534588441</c:v>
                </c:pt>
                <c:pt idx="114">
                  <c:v>1.8287042913828535</c:v>
                </c:pt>
                <c:pt idx="115">
                  <c:v>1.8615737410909212</c:v>
                </c:pt>
                <c:pt idx="116">
                  <c:v>1.7997033086220178</c:v>
                </c:pt>
                <c:pt idx="117">
                  <c:v>1.8704196793908381</c:v>
                </c:pt>
                <c:pt idx="118">
                  <c:v>1.909783252126724</c:v>
                </c:pt>
                <c:pt idx="119">
                  <c:v>1.9277059978127131</c:v>
                </c:pt>
              </c:numCache>
            </c:numRef>
          </c:val>
          <c:smooth val="0"/>
          <c:extLst>
            <c:ext xmlns:c16="http://schemas.microsoft.com/office/drawing/2014/chart" uri="{C3380CC4-5D6E-409C-BE32-E72D297353CC}">
              <c16:uniqueId val="{00000002-1570-4FFC-BAEE-F9CAC857E9CF}"/>
            </c:ext>
          </c:extLst>
        </c:ser>
        <c:dLbls>
          <c:showLegendKey val="0"/>
          <c:showVal val="0"/>
          <c:showCatName val="0"/>
          <c:showSerName val="0"/>
          <c:showPercent val="0"/>
          <c:showBubbleSize val="0"/>
        </c:dLbls>
        <c:smooth val="0"/>
        <c:axId val="1042793136"/>
        <c:axId val="1042793696"/>
      </c:lineChart>
      <c:catAx>
        <c:axId val="1042793136"/>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696"/>
        <c:crosses val="autoZero"/>
        <c:auto val="1"/>
        <c:lblAlgn val="ctr"/>
        <c:lblOffset val="0"/>
        <c:tickLblSkip val="1"/>
        <c:tickMarkSkip val="12"/>
        <c:noMultiLvlLbl val="0"/>
      </c:catAx>
      <c:valAx>
        <c:axId val="1042793696"/>
        <c:scaling>
          <c:orientation val="minMax"/>
          <c:max val="5"/>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4658560478571165"/>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136"/>
        <c:crosses val="autoZero"/>
        <c:crossBetween val="between"/>
      </c:valAx>
      <c:spPr>
        <a:noFill/>
        <a:ln w="6350">
          <a:solidFill>
            <a:schemeClr val="bg1">
              <a:lumMod val="75000"/>
            </a:schemeClr>
          </a:solidFill>
        </a:ln>
        <a:effectLst/>
      </c:spPr>
    </c:plotArea>
    <c:legend>
      <c:legendPos val="b"/>
      <c:layout>
        <c:manualLayout>
          <c:xMode val="edge"/>
          <c:yMode val="edge"/>
          <c:x val="0"/>
          <c:y val="0.79747632325664231"/>
          <c:w val="0.90816865447646744"/>
          <c:h val="0.202523535942537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21306937189706"/>
          <c:y val="4.0815127577651829E-2"/>
          <c:w val="0.83970282319615075"/>
          <c:h val="0.63954963962837974"/>
        </c:manualLayout>
      </c:layout>
      <c:lineChart>
        <c:grouping val="standard"/>
        <c:varyColors val="0"/>
        <c:ser>
          <c:idx val="1"/>
          <c:order val="0"/>
          <c:tx>
            <c:strRef>
              <c:f>'Sl. 6.8. i 6.9 - Fig. 6.8 &amp; 6.9'!$E$3</c:f>
              <c:strCache>
                <c:ptCount val="1"/>
                <c:pt idx="0">
                  <c:v>Short-term household time deposits</c:v>
                </c:pt>
              </c:strCache>
            </c:strRef>
          </c:tx>
          <c:spPr>
            <a:ln w="28575" cap="rnd">
              <a:solidFill>
                <a:srgbClr val="FF0000"/>
              </a:solidFill>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6.9'!$E$65:$E$184</c:f>
              <c:numCache>
                <c:formatCode>0.00</c:formatCode>
                <c:ptCount val="120"/>
                <c:pt idx="0">
                  <c:v>1.3933596760548166</c:v>
                </c:pt>
                <c:pt idx="1">
                  <c:v>1.3773518758335264</c:v>
                </c:pt>
                <c:pt idx="2">
                  <c:v>1.0909415687490853</c:v>
                </c:pt>
                <c:pt idx="3">
                  <c:v>1.0768189515481252</c:v>
                </c:pt>
                <c:pt idx="4">
                  <c:v>0.93056459384790269</c:v>
                </c:pt>
                <c:pt idx="5">
                  <c:v>0.9418404946535659</c:v>
                </c:pt>
                <c:pt idx="6">
                  <c:v>0.93607596216189415</c:v>
                </c:pt>
                <c:pt idx="7">
                  <c:v>0.85863004220596451</c:v>
                </c:pt>
                <c:pt idx="8">
                  <c:v>0.7961732412661604</c:v>
                </c:pt>
                <c:pt idx="9">
                  <c:v>0.75634381436368825</c:v>
                </c:pt>
                <c:pt idx="10">
                  <c:v>0.76164362856285328</c:v>
                </c:pt>
                <c:pt idx="11">
                  <c:v>0.70566303707535227</c:v>
                </c:pt>
                <c:pt idx="12">
                  <c:v>0.54561064932644709</c:v>
                </c:pt>
                <c:pt idx="13">
                  <c:v>0.49446105575523552</c:v>
                </c:pt>
                <c:pt idx="14">
                  <c:v>0.50159468749996483</c:v>
                </c:pt>
                <c:pt idx="15">
                  <c:v>0.4805752452222416</c:v>
                </c:pt>
                <c:pt idx="16">
                  <c:v>0.43907265744034618</c:v>
                </c:pt>
                <c:pt idx="17">
                  <c:v>0.39382960703873948</c:v>
                </c:pt>
                <c:pt idx="18">
                  <c:v>0.40508246562730116</c:v>
                </c:pt>
                <c:pt idx="19">
                  <c:v>0.40048718817952084</c:v>
                </c:pt>
                <c:pt idx="20">
                  <c:v>0.39046842836491907</c:v>
                </c:pt>
                <c:pt idx="21">
                  <c:v>0.44437753516112632</c:v>
                </c:pt>
                <c:pt idx="22">
                  <c:v>0.42728077791662195</c:v>
                </c:pt>
                <c:pt idx="23">
                  <c:v>0.49964129215561115</c:v>
                </c:pt>
                <c:pt idx="24">
                  <c:v>0.44597561312047046</c:v>
                </c:pt>
                <c:pt idx="25">
                  <c:v>0.41060984739896444</c:v>
                </c:pt>
                <c:pt idx="26">
                  <c:v>0.40240761733409386</c:v>
                </c:pt>
                <c:pt idx="27">
                  <c:v>0.3615418957019379</c:v>
                </c:pt>
                <c:pt idx="28">
                  <c:v>0.34701713489925268</c:v>
                </c:pt>
                <c:pt idx="29">
                  <c:v>0.31214065505628263</c:v>
                </c:pt>
                <c:pt idx="30">
                  <c:v>0.30177912097076237</c:v>
                </c:pt>
                <c:pt idx="31">
                  <c:v>0.19902828889567445</c:v>
                </c:pt>
                <c:pt idx="32">
                  <c:v>0.25534015344571698</c:v>
                </c:pt>
                <c:pt idx="33">
                  <c:v>0.25945556741557768</c:v>
                </c:pt>
                <c:pt idx="34">
                  <c:v>0.26654396572092098</c:v>
                </c:pt>
                <c:pt idx="35">
                  <c:v>0.30329810857739714</c:v>
                </c:pt>
                <c:pt idx="36">
                  <c:v>0.22927635362771479</c:v>
                </c:pt>
                <c:pt idx="37">
                  <c:v>0.18123123173453964</c:v>
                </c:pt>
                <c:pt idx="38">
                  <c:v>0.18342854564650216</c:v>
                </c:pt>
                <c:pt idx="39">
                  <c:v>0.20467588431329448</c:v>
                </c:pt>
                <c:pt idx="40">
                  <c:v>0.2293566005093248</c:v>
                </c:pt>
                <c:pt idx="41">
                  <c:v>0.19305245168753626</c:v>
                </c:pt>
                <c:pt idx="42">
                  <c:v>0.20434746248609911</c:v>
                </c:pt>
                <c:pt idx="43">
                  <c:v>0.18865008015157123</c:v>
                </c:pt>
                <c:pt idx="44">
                  <c:v>0.18625540765048559</c:v>
                </c:pt>
                <c:pt idx="45">
                  <c:v>0.26058531946986679</c:v>
                </c:pt>
                <c:pt idx="46">
                  <c:v>0.17843132952716881</c:v>
                </c:pt>
                <c:pt idx="47">
                  <c:v>0.15741598240973034</c:v>
                </c:pt>
                <c:pt idx="48">
                  <c:v>0.12448168627958681</c:v>
                </c:pt>
                <c:pt idx="49">
                  <c:v>0.1276019985175017</c:v>
                </c:pt>
                <c:pt idx="50">
                  <c:v>9.1337535856972629E-2</c:v>
                </c:pt>
                <c:pt idx="51">
                  <c:v>9.3991160437733534E-2</c:v>
                </c:pt>
                <c:pt idx="52">
                  <c:v>0.1451743041806679</c:v>
                </c:pt>
                <c:pt idx="53">
                  <c:v>0.14507305358103167</c:v>
                </c:pt>
                <c:pt idx="54">
                  <c:v>7.950275914570927E-2</c:v>
                </c:pt>
                <c:pt idx="55">
                  <c:v>7.7583893299348186E-2</c:v>
                </c:pt>
                <c:pt idx="56">
                  <c:v>7.1856472687847728E-2</c:v>
                </c:pt>
                <c:pt idx="57">
                  <c:v>6.7489597628518874E-2</c:v>
                </c:pt>
                <c:pt idx="58">
                  <c:v>6.9655455930121013E-2</c:v>
                </c:pt>
                <c:pt idx="59">
                  <c:v>6.7193906308770007E-2</c:v>
                </c:pt>
                <c:pt idx="60">
                  <c:v>7.1921202764582234E-2</c:v>
                </c:pt>
                <c:pt idx="61">
                  <c:v>7.3480230426316878E-2</c:v>
                </c:pt>
                <c:pt idx="62">
                  <c:v>7.4882938179729755E-2</c:v>
                </c:pt>
                <c:pt idx="63">
                  <c:v>5.3347822707351153E-2</c:v>
                </c:pt>
                <c:pt idx="64">
                  <c:v>5.4958945942275038E-2</c:v>
                </c:pt>
                <c:pt idx="65">
                  <c:v>0.14397173976511246</c:v>
                </c:pt>
                <c:pt idx="66">
                  <c:v>6.369782973441443E-2</c:v>
                </c:pt>
                <c:pt idx="67">
                  <c:v>5.6082568402605719E-2</c:v>
                </c:pt>
                <c:pt idx="68">
                  <c:v>4.4012562990880882E-2</c:v>
                </c:pt>
                <c:pt idx="69">
                  <c:v>0.14821582385943563</c:v>
                </c:pt>
                <c:pt idx="70">
                  <c:v>0.10049010648157555</c:v>
                </c:pt>
                <c:pt idx="71">
                  <c:v>9.7383606599454775E-2</c:v>
                </c:pt>
                <c:pt idx="72">
                  <c:v>7.8542726931075127E-2</c:v>
                </c:pt>
                <c:pt idx="73">
                  <c:v>7.7976769089592307E-2</c:v>
                </c:pt>
                <c:pt idx="74">
                  <c:v>0.12297124729396484</c:v>
                </c:pt>
                <c:pt idx="75">
                  <c:v>0.11287881909939744</c:v>
                </c:pt>
                <c:pt idx="76">
                  <c:v>0.12816607567655919</c:v>
                </c:pt>
                <c:pt idx="77">
                  <c:v>0.14144385220297875</c:v>
                </c:pt>
                <c:pt idx="78">
                  <c:v>0.10906469335631155</c:v>
                </c:pt>
                <c:pt idx="79">
                  <c:v>0.13159044070707343</c:v>
                </c:pt>
                <c:pt idx="80">
                  <c:v>0.12955518220393189</c:v>
                </c:pt>
                <c:pt idx="81">
                  <c:v>0.19434041516289743</c:v>
                </c:pt>
                <c:pt idx="82">
                  <c:v>0.16575447637237167</c:v>
                </c:pt>
                <c:pt idx="83">
                  <c:v>0.21088174389167769</c:v>
                </c:pt>
                <c:pt idx="84">
                  <c:v>0.20420363108531606</c:v>
                </c:pt>
                <c:pt idx="85">
                  <c:v>0.48597340034562786</c:v>
                </c:pt>
                <c:pt idx="86">
                  <c:v>0.79792312315558034</c:v>
                </c:pt>
                <c:pt idx="87">
                  <c:v>1.1235218278176524</c:v>
                </c:pt>
                <c:pt idx="88">
                  <c:v>0.85483524629168939</c:v>
                </c:pt>
                <c:pt idx="89">
                  <c:v>1.9313634317177817</c:v>
                </c:pt>
                <c:pt idx="90">
                  <c:v>1.4753527083113303</c:v>
                </c:pt>
                <c:pt idx="91">
                  <c:v>1.80528574622445</c:v>
                </c:pt>
                <c:pt idx="92">
                  <c:v>1.5797443367548627</c:v>
                </c:pt>
                <c:pt idx="93">
                  <c:v>2.553222766463549</c:v>
                </c:pt>
                <c:pt idx="94">
                  <c:v>2.5402472543783481</c:v>
                </c:pt>
                <c:pt idx="95">
                  <c:v>2.509384358265474</c:v>
                </c:pt>
                <c:pt idx="96">
                  <c:v>2.3917471085660642</c:v>
                </c:pt>
                <c:pt idx="97">
                  <c:v>2.2607543345912227</c:v>
                </c:pt>
                <c:pt idx="98">
                  <c:v>2.2176500261662948</c:v>
                </c:pt>
                <c:pt idx="99">
                  <c:v>2.2305054941563949</c:v>
                </c:pt>
                <c:pt idx="100">
                  <c:v>2.3345119539530499</c:v>
                </c:pt>
                <c:pt idx="101">
                  <c:v>2.7186848032843951</c:v>
                </c:pt>
                <c:pt idx="102">
                  <c:v>2.5027100552530386</c:v>
                </c:pt>
                <c:pt idx="103">
                  <c:v>2.1978686562525942</c:v>
                </c:pt>
                <c:pt idx="104">
                  <c:v>2.1907865877328905</c:v>
                </c:pt>
                <c:pt idx="105">
                  <c:v>2.4053768870605041</c:v>
                </c:pt>
                <c:pt idx="106">
                  <c:v>2.3098428736657688</c:v>
                </c:pt>
                <c:pt idx="107">
                  <c:v>2.1083689011660729</c:v>
                </c:pt>
                <c:pt idx="108">
                  <c:v>1.9483218731410554</c:v>
                </c:pt>
                <c:pt idx="109">
                  <c:v>1.8555813267290944</c:v>
                </c:pt>
                <c:pt idx="110">
                  <c:v>1.8358790783636507</c:v>
                </c:pt>
                <c:pt idx="111">
                  <c:v>1.6651734528426625</c:v>
                </c:pt>
                <c:pt idx="112">
                  <c:v>1.6800701341096953</c:v>
                </c:pt>
                <c:pt idx="113">
                  <c:v>1.6686727681936053</c:v>
                </c:pt>
                <c:pt idx="114">
                  <c:v>1.5675252378963203</c:v>
                </c:pt>
                <c:pt idx="115">
                  <c:v>1.4952225109703192</c:v>
                </c:pt>
                <c:pt idx="116">
                  <c:v>1.7806822304769352</c:v>
                </c:pt>
                <c:pt idx="117">
                  <c:v>1.5163824587537467</c:v>
                </c:pt>
                <c:pt idx="118">
                  <c:v>1.5912646594854087</c:v>
                </c:pt>
                <c:pt idx="119">
                  <c:v>1.8335186103044405</c:v>
                </c:pt>
              </c:numCache>
            </c:numRef>
          </c:val>
          <c:smooth val="0"/>
          <c:extLst>
            <c:ext xmlns:c16="http://schemas.microsoft.com/office/drawing/2014/chart" uri="{C3380CC4-5D6E-409C-BE32-E72D297353CC}">
              <c16:uniqueId val="{00000000-ED6A-47AD-B779-1AAE380E234C}"/>
            </c:ext>
          </c:extLst>
        </c:ser>
        <c:ser>
          <c:idx val="3"/>
          <c:order val="1"/>
          <c:tx>
            <c:strRef>
              <c:f>'Sl. 6.8. i 6.9 - Fig. 6.8 &amp; 6.9'!$F$3</c:f>
              <c:strCache>
                <c:ptCount val="1"/>
                <c:pt idx="0">
                  <c:v>Long-term household time deposits</c:v>
                </c:pt>
              </c:strCache>
            </c:strRef>
          </c:tx>
          <c:spPr>
            <a:ln w="28575" cap="rnd">
              <a:solidFill>
                <a:srgbClr val="0000FF"/>
              </a:solidFill>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6.9'!$F$65:$F$184</c:f>
              <c:numCache>
                <c:formatCode>0.00</c:formatCode>
                <c:ptCount val="120"/>
                <c:pt idx="0">
                  <c:v>1.9805899715887465</c:v>
                </c:pt>
                <c:pt idx="1">
                  <c:v>1.824266030770882</c:v>
                </c:pt>
                <c:pt idx="2">
                  <c:v>1.660422842429996</c:v>
                </c:pt>
                <c:pt idx="3">
                  <c:v>1.7230660183355471</c:v>
                </c:pt>
                <c:pt idx="4">
                  <c:v>1.5171852102991972</c:v>
                </c:pt>
                <c:pt idx="5">
                  <c:v>1.5687792088776629</c:v>
                </c:pt>
                <c:pt idx="6">
                  <c:v>1.4260787761959135</c:v>
                </c:pt>
                <c:pt idx="7">
                  <c:v>1.2621241871170015</c:v>
                </c:pt>
                <c:pt idx="8">
                  <c:v>1.2654652637134809</c:v>
                </c:pt>
                <c:pt idx="9">
                  <c:v>1.1255813107381827</c:v>
                </c:pt>
                <c:pt idx="10">
                  <c:v>1.1383991909773441</c:v>
                </c:pt>
                <c:pt idx="11">
                  <c:v>1.0691666181541999</c:v>
                </c:pt>
                <c:pt idx="12">
                  <c:v>1.0673457455118844</c:v>
                </c:pt>
                <c:pt idx="13">
                  <c:v>0.87992087450116696</c:v>
                </c:pt>
                <c:pt idx="14">
                  <c:v>0.83882114508179884</c:v>
                </c:pt>
                <c:pt idx="15">
                  <c:v>0.75220102355465646</c:v>
                </c:pt>
                <c:pt idx="16">
                  <c:v>0.84269922635759598</c:v>
                </c:pt>
                <c:pt idx="17">
                  <c:v>0.78638076256345868</c:v>
                </c:pt>
                <c:pt idx="18">
                  <c:v>0.79493778001458215</c:v>
                </c:pt>
                <c:pt idx="19">
                  <c:v>0.80499436700968374</c:v>
                </c:pt>
                <c:pt idx="20">
                  <c:v>0.77961913848395992</c:v>
                </c:pt>
                <c:pt idx="21">
                  <c:v>0.78492763420082023</c:v>
                </c:pt>
                <c:pt idx="22">
                  <c:v>0.78812887968528678</c:v>
                </c:pt>
                <c:pt idx="23">
                  <c:v>0.92219390691766578</c:v>
                </c:pt>
                <c:pt idx="24">
                  <c:v>0.80273384903056111</c:v>
                </c:pt>
                <c:pt idx="25">
                  <c:v>0.79753511290297452</c:v>
                </c:pt>
                <c:pt idx="26">
                  <c:v>0.78391189854649113</c:v>
                </c:pt>
                <c:pt idx="27">
                  <c:v>0.66738705806240162</c:v>
                </c:pt>
                <c:pt idx="28">
                  <c:v>0.54958705101607908</c:v>
                </c:pt>
                <c:pt idx="29">
                  <c:v>0.56545975220165323</c:v>
                </c:pt>
                <c:pt idx="30">
                  <c:v>0.54294472004488858</c:v>
                </c:pt>
                <c:pt idx="31">
                  <c:v>0.54607457388096425</c:v>
                </c:pt>
                <c:pt idx="32">
                  <c:v>0.53800209022666634</c:v>
                </c:pt>
                <c:pt idx="33">
                  <c:v>0.555588234086832</c:v>
                </c:pt>
                <c:pt idx="34">
                  <c:v>0.52482414242749609</c:v>
                </c:pt>
                <c:pt idx="35">
                  <c:v>0.5152122759650849</c:v>
                </c:pt>
                <c:pt idx="36">
                  <c:v>0.35143140232812897</c:v>
                </c:pt>
                <c:pt idx="37">
                  <c:v>0.41065446556534019</c:v>
                </c:pt>
                <c:pt idx="38">
                  <c:v>0.33746686426817746</c:v>
                </c:pt>
                <c:pt idx="39">
                  <c:v>0.3208723265499922</c:v>
                </c:pt>
                <c:pt idx="40">
                  <c:v>0.29923431865000977</c:v>
                </c:pt>
                <c:pt idx="41">
                  <c:v>0.30621641234655855</c:v>
                </c:pt>
                <c:pt idx="42">
                  <c:v>0.28521123994654224</c:v>
                </c:pt>
                <c:pt idx="43">
                  <c:v>0.29468488365956846</c:v>
                </c:pt>
                <c:pt idx="44">
                  <c:v>0.25374941286683739</c:v>
                </c:pt>
                <c:pt idx="45">
                  <c:v>0.27786803770404245</c:v>
                </c:pt>
                <c:pt idx="46">
                  <c:v>0.28999734221973245</c:v>
                </c:pt>
                <c:pt idx="47">
                  <c:v>0.28355890366321485</c:v>
                </c:pt>
                <c:pt idx="48">
                  <c:v>0.26847523646945171</c:v>
                </c:pt>
                <c:pt idx="49">
                  <c:v>0.23989598109467847</c:v>
                </c:pt>
                <c:pt idx="50">
                  <c:v>0.20666362718902459</c:v>
                </c:pt>
                <c:pt idx="51">
                  <c:v>0.19519363365810824</c:v>
                </c:pt>
                <c:pt idx="52">
                  <c:v>0.22581239222442784</c:v>
                </c:pt>
                <c:pt idx="53">
                  <c:v>0.20604599395672499</c:v>
                </c:pt>
                <c:pt idx="54">
                  <c:v>0.21074728729460479</c:v>
                </c:pt>
                <c:pt idx="55">
                  <c:v>0.18613339233385512</c:v>
                </c:pt>
                <c:pt idx="56">
                  <c:v>0.16483972425326751</c:v>
                </c:pt>
                <c:pt idx="57">
                  <c:v>0.21001752888328343</c:v>
                </c:pt>
                <c:pt idx="58">
                  <c:v>0.16086233116443335</c:v>
                </c:pt>
                <c:pt idx="59">
                  <c:v>0.22936661792577112</c:v>
                </c:pt>
                <c:pt idx="60">
                  <c:v>0.18854449492657271</c:v>
                </c:pt>
                <c:pt idx="61">
                  <c:v>0.17541711426814988</c:v>
                </c:pt>
                <c:pt idx="62">
                  <c:v>0.14826867365177002</c:v>
                </c:pt>
                <c:pt idx="63">
                  <c:v>0.1556795443177573</c:v>
                </c:pt>
                <c:pt idx="64">
                  <c:v>0.11319018612041523</c:v>
                </c:pt>
                <c:pt idx="65">
                  <c:v>0.19118272868836084</c:v>
                </c:pt>
                <c:pt idx="66">
                  <c:v>0.12543339437716686</c:v>
                </c:pt>
                <c:pt idx="67">
                  <c:v>0.15256885570599801</c:v>
                </c:pt>
                <c:pt idx="68">
                  <c:v>0.32472918733556855</c:v>
                </c:pt>
                <c:pt idx="69">
                  <c:v>0.12538652409203688</c:v>
                </c:pt>
                <c:pt idx="70">
                  <c:v>0.14369983743674045</c:v>
                </c:pt>
                <c:pt idx="71">
                  <c:v>0.15679134381207796</c:v>
                </c:pt>
                <c:pt idx="72">
                  <c:v>7.9091189087706973E-2</c:v>
                </c:pt>
                <c:pt idx="73">
                  <c:v>9.1091740425073189E-2</c:v>
                </c:pt>
                <c:pt idx="74">
                  <c:v>7.1908617969068112E-2</c:v>
                </c:pt>
                <c:pt idx="75">
                  <c:v>6.7579701015709565E-2</c:v>
                </c:pt>
                <c:pt idx="76">
                  <c:v>0.10107999261218349</c:v>
                </c:pt>
                <c:pt idx="77">
                  <c:v>0.10819211699706928</c:v>
                </c:pt>
                <c:pt idx="78">
                  <c:v>0.14054421123098207</c:v>
                </c:pt>
                <c:pt idx="79">
                  <c:v>0.16009172864799029</c:v>
                </c:pt>
                <c:pt idx="80">
                  <c:v>0.17988901362833951</c:v>
                </c:pt>
                <c:pt idx="81">
                  <c:v>0.18492097221191531</c:v>
                </c:pt>
                <c:pt idx="82">
                  <c:v>0.1515191765913616</c:v>
                </c:pt>
                <c:pt idx="83">
                  <c:v>0.41278599094743423</c:v>
                </c:pt>
                <c:pt idx="84">
                  <c:v>0.1790882371605482</c:v>
                </c:pt>
                <c:pt idx="85">
                  <c:v>0.45653451252589133</c:v>
                </c:pt>
                <c:pt idx="86">
                  <c:v>0.45536552900607663</c:v>
                </c:pt>
                <c:pt idx="87">
                  <c:v>0.71050758784094337</c:v>
                </c:pt>
                <c:pt idx="88">
                  <c:v>0.90479203083603632</c:v>
                </c:pt>
                <c:pt idx="89">
                  <c:v>0.88346449499890078</c:v>
                </c:pt>
                <c:pt idx="90">
                  <c:v>0.99877191938487953</c:v>
                </c:pt>
                <c:pt idx="91">
                  <c:v>1.0584143153239878</c:v>
                </c:pt>
                <c:pt idx="92">
                  <c:v>1.4942790355002908</c:v>
                </c:pt>
                <c:pt idx="93">
                  <c:v>1.7428140519290578</c:v>
                </c:pt>
                <c:pt idx="94">
                  <c:v>2.2584734394145625</c:v>
                </c:pt>
                <c:pt idx="95">
                  <c:v>2.0450852265721533</c:v>
                </c:pt>
                <c:pt idx="96">
                  <c:v>1.9577076622088898</c:v>
                </c:pt>
                <c:pt idx="97">
                  <c:v>1.9326749058858925</c:v>
                </c:pt>
                <c:pt idx="98">
                  <c:v>2.0871515528785221</c:v>
                </c:pt>
                <c:pt idx="99">
                  <c:v>1.7348002191775656</c:v>
                </c:pt>
                <c:pt idx="100">
                  <c:v>1.7971649214672487</c:v>
                </c:pt>
                <c:pt idx="101">
                  <c:v>1.815961784217369</c:v>
                </c:pt>
                <c:pt idx="102">
                  <c:v>1.8417799969443118</c:v>
                </c:pt>
                <c:pt idx="103">
                  <c:v>1.5677331998039024</c:v>
                </c:pt>
                <c:pt idx="104">
                  <c:v>1.5496834937487514</c:v>
                </c:pt>
                <c:pt idx="105">
                  <c:v>1.6815905033816929</c:v>
                </c:pt>
                <c:pt idx="106">
                  <c:v>1.8977631396371073</c:v>
                </c:pt>
                <c:pt idx="107">
                  <c:v>1.7447982481884468</c:v>
                </c:pt>
                <c:pt idx="108">
                  <c:v>1.5290913258222516</c:v>
                </c:pt>
                <c:pt idx="109">
                  <c:v>1.6721442400402429</c:v>
                </c:pt>
                <c:pt idx="110">
                  <c:v>1.6919400818459065</c:v>
                </c:pt>
                <c:pt idx="111">
                  <c:v>0.81775450178766285</c:v>
                </c:pt>
                <c:pt idx="112">
                  <c:v>1.9542717410546542</c:v>
                </c:pt>
                <c:pt idx="113">
                  <c:v>1.7028036389756191</c:v>
                </c:pt>
                <c:pt idx="114">
                  <c:v>0.96049764800183135</c:v>
                </c:pt>
                <c:pt idx="115">
                  <c:v>0.94904989569527343</c:v>
                </c:pt>
                <c:pt idx="116">
                  <c:v>1.0937810322478585</c:v>
                </c:pt>
                <c:pt idx="117">
                  <c:v>1.1069519110883608</c:v>
                </c:pt>
                <c:pt idx="118">
                  <c:v>2.3897734594470146</c:v>
                </c:pt>
                <c:pt idx="119">
                  <c:v>1.1434761704691108</c:v>
                </c:pt>
              </c:numCache>
            </c:numRef>
          </c:val>
          <c:smooth val="0"/>
          <c:extLst>
            <c:ext xmlns:c16="http://schemas.microsoft.com/office/drawing/2014/chart" uri="{C3380CC4-5D6E-409C-BE32-E72D297353CC}">
              <c16:uniqueId val="{00000001-ED6A-47AD-B779-1AAE380E234C}"/>
            </c:ext>
          </c:extLst>
        </c:ser>
        <c:ser>
          <c:idx val="4"/>
          <c:order val="2"/>
          <c:tx>
            <c:strRef>
              <c:f>'Sl. 6.8. i 6.9 - Fig. 6.8 &amp; 6.9'!$G$3</c:f>
              <c:strCache>
                <c:ptCount val="1"/>
                <c:pt idx="0">
                  <c:v>Total household time deposits</c:v>
                </c:pt>
              </c:strCache>
            </c:strRef>
          </c:tx>
          <c:spPr>
            <a:ln w="28575" cap="rnd">
              <a:solidFill>
                <a:schemeClr val="tx1"/>
              </a:solidFill>
              <a:prstDash val="sysDot"/>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6.9'!$G$65:$G$184</c:f>
              <c:numCache>
                <c:formatCode>0.00</c:formatCode>
                <c:ptCount val="120"/>
                <c:pt idx="0">
                  <c:v>1.6326550074613628</c:v>
                </c:pt>
                <c:pt idx="1">
                  <c:v>1.5578138856615147</c:v>
                </c:pt>
                <c:pt idx="2">
                  <c:v>1.3164850528358758</c:v>
                </c:pt>
                <c:pt idx="3">
                  <c:v>1.3456502072675183</c:v>
                </c:pt>
                <c:pt idx="4">
                  <c:v>1.1770120220556559</c:v>
                </c:pt>
                <c:pt idx="5">
                  <c:v>1.1865416231877253</c:v>
                </c:pt>
                <c:pt idx="6">
                  <c:v>1.1199485634490323</c:v>
                </c:pt>
                <c:pt idx="7">
                  <c:v>1.0093641549075461</c:v>
                </c:pt>
                <c:pt idx="8">
                  <c:v>0.98496547768129217</c:v>
                </c:pt>
                <c:pt idx="9">
                  <c:v>0.89254687173128211</c:v>
                </c:pt>
                <c:pt idx="10">
                  <c:v>0.9147835878926126</c:v>
                </c:pt>
                <c:pt idx="11">
                  <c:v>0.84353644769650815</c:v>
                </c:pt>
                <c:pt idx="12">
                  <c:v>0.76569569488592026</c:v>
                </c:pt>
                <c:pt idx="13">
                  <c:v>0.63056423654279914</c:v>
                </c:pt>
                <c:pt idx="14">
                  <c:v>0.62797280163709501</c:v>
                </c:pt>
                <c:pt idx="15">
                  <c:v>0.5859005962228705</c:v>
                </c:pt>
                <c:pt idx="16">
                  <c:v>0.61011935079530022</c:v>
                </c:pt>
                <c:pt idx="17">
                  <c:v>0.5464642760173174</c:v>
                </c:pt>
                <c:pt idx="18">
                  <c:v>0.56872147046768329</c:v>
                </c:pt>
                <c:pt idx="19">
                  <c:v>0.55165488861855638</c:v>
                </c:pt>
                <c:pt idx="20">
                  <c:v>0.54534894289123237</c:v>
                </c:pt>
                <c:pt idx="21">
                  <c:v>0.57513230880909516</c:v>
                </c:pt>
                <c:pt idx="22">
                  <c:v>0.57542873849492915</c:v>
                </c:pt>
                <c:pt idx="23">
                  <c:v>0.67511320050744827</c:v>
                </c:pt>
                <c:pt idx="24">
                  <c:v>0.60824931946270611</c:v>
                </c:pt>
                <c:pt idx="25">
                  <c:v>0.59130163630851096</c:v>
                </c:pt>
                <c:pt idx="26">
                  <c:v>0.57530329202490249</c:v>
                </c:pt>
                <c:pt idx="27">
                  <c:v>0.50213074212380227</c:v>
                </c:pt>
                <c:pt idx="28">
                  <c:v>0.43998667188550694</c:v>
                </c:pt>
                <c:pt idx="29">
                  <c:v>0.42905426211042447</c:v>
                </c:pt>
                <c:pt idx="30">
                  <c:v>0.41174955347840131</c:v>
                </c:pt>
                <c:pt idx="31">
                  <c:v>0.32096995012130075</c:v>
                </c:pt>
                <c:pt idx="32">
                  <c:v>0.38386947750138051</c:v>
                </c:pt>
                <c:pt idx="33">
                  <c:v>0.41140912456337836</c:v>
                </c:pt>
                <c:pt idx="34">
                  <c:v>0.41134640430076413</c:v>
                </c:pt>
                <c:pt idx="35">
                  <c:v>0.42424960193248645</c:v>
                </c:pt>
                <c:pt idx="36">
                  <c:v>0.29326907575924122</c:v>
                </c:pt>
                <c:pt idx="37">
                  <c:v>0.33569957423406288</c:v>
                </c:pt>
                <c:pt idx="38">
                  <c:v>0.2648239760239347</c:v>
                </c:pt>
                <c:pt idx="39">
                  <c:v>0.26407069414026163</c:v>
                </c:pt>
                <c:pt idx="40">
                  <c:v>0.2626586421735041</c:v>
                </c:pt>
                <c:pt idx="41">
                  <c:v>0.2510938089064233</c:v>
                </c:pt>
                <c:pt idx="42">
                  <c:v>0.24315839170032008</c:v>
                </c:pt>
                <c:pt idx="43">
                  <c:v>0.23731196564676302</c:v>
                </c:pt>
                <c:pt idx="44">
                  <c:v>0.21619565514915395</c:v>
                </c:pt>
                <c:pt idx="45">
                  <c:v>0.26825713407769786</c:v>
                </c:pt>
                <c:pt idx="46">
                  <c:v>0.22955592831678398</c:v>
                </c:pt>
                <c:pt idx="47">
                  <c:v>0.2160368982835299</c:v>
                </c:pt>
                <c:pt idx="48">
                  <c:v>0.18825277851800593</c:v>
                </c:pt>
                <c:pt idx="49">
                  <c:v>0.18815057452714154</c:v>
                </c:pt>
                <c:pt idx="50">
                  <c:v>0.14479219865062246</c:v>
                </c:pt>
                <c:pt idx="51">
                  <c:v>0.13075452958507705</c:v>
                </c:pt>
                <c:pt idx="52">
                  <c:v>0.17460519070813105</c:v>
                </c:pt>
                <c:pt idx="53">
                  <c:v>0.17428891123601437</c:v>
                </c:pt>
                <c:pt idx="54">
                  <c:v>0.14358689261195753</c:v>
                </c:pt>
                <c:pt idx="55">
                  <c:v>0.13002737617502236</c:v>
                </c:pt>
                <c:pt idx="56">
                  <c:v>0.11730236539765142</c:v>
                </c:pt>
                <c:pt idx="57">
                  <c:v>0.13309477680347703</c:v>
                </c:pt>
                <c:pt idx="58">
                  <c:v>0.11182352584815344</c:v>
                </c:pt>
                <c:pt idx="59">
                  <c:v>0.13812845074430347</c:v>
                </c:pt>
                <c:pt idx="60">
                  <c:v>0.12310532267666982</c:v>
                </c:pt>
                <c:pt idx="61">
                  <c:v>0.1230472037608777</c:v>
                </c:pt>
                <c:pt idx="62">
                  <c:v>0.10720838486515777</c:v>
                </c:pt>
                <c:pt idx="63">
                  <c:v>0.10001199426813449</c:v>
                </c:pt>
                <c:pt idx="64">
                  <c:v>8.2630076371908195E-2</c:v>
                </c:pt>
                <c:pt idx="65">
                  <c:v>0.16423349843895854</c:v>
                </c:pt>
                <c:pt idx="66">
                  <c:v>8.8335094039143525E-2</c:v>
                </c:pt>
                <c:pt idx="67">
                  <c:v>9.7169729314094122E-2</c:v>
                </c:pt>
                <c:pt idx="68">
                  <c:v>0.17660811185288569</c:v>
                </c:pt>
                <c:pt idx="69">
                  <c:v>0.13752155997621568</c:v>
                </c:pt>
                <c:pt idx="70">
                  <c:v>0.11992095785473256</c:v>
                </c:pt>
                <c:pt idx="71">
                  <c:v>0.12444547241074713</c:v>
                </c:pt>
                <c:pt idx="72">
                  <c:v>7.8804367256795058E-2</c:v>
                </c:pt>
                <c:pt idx="73">
                  <c:v>8.3807226308067306E-2</c:v>
                </c:pt>
                <c:pt idx="74">
                  <c:v>9.9443102877128306E-2</c:v>
                </c:pt>
                <c:pt idx="75">
                  <c:v>9.1394296084445312E-2</c:v>
                </c:pt>
                <c:pt idx="76">
                  <c:v>0.11805481253895987</c:v>
                </c:pt>
                <c:pt idx="77">
                  <c:v>0.12881514172626343</c:v>
                </c:pt>
                <c:pt idx="78">
                  <c:v>0.12164826832625553</c:v>
                </c:pt>
                <c:pt idx="79">
                  <c:v>0.14229295879466042</c:v>
                </c:pt>
                <c:pt idx="80">
                  <c:v>0.15103186253605719</c:v>
                </c:pt>
                <c:pt idx="81">
                  <c:v>0.18919978618465361</c:v>
                </c:pt>
                <c:pt idx="82">
                  <c:v>0.1585142403064039</c:v>
                </c:pt>
                <c:pt idx="83">
                  <c:v>0.31152568892410926</c:v>
                </c:pt>
                <c:pt idx="84">
                  <c:v>0.18731579489877365</c:v>
                </c:pt>
                <c:pt idx="85">
                  <c:v>0.46553713019184878</c:v>
                </c:pt>
                <c:pt idx="86">
                  <c:v>0.58858525953232332</c:v>
                </c:pt>
                <c:pt idx="87">
                  <c:v>0.89932815368681862</c:v>
                </c:pt>
                <c:pt idx="88">
                  <c:v>0.88658280380883947</c:v>
                </c:pt>
                <c:pt idx="89">
                  <c:v>1.4178881594026491</c:v>
                </c:pt>
                <c:pt idx="90">
                  <c:v>1.1818426975817309</c:v>
                </c:pt>
                <c:pt idx="91">
                  <c:v>1.5609102870181912</c:v>
                </c:pt>
                <c:pt idx="92">
                  <c:v>1.5497310135203306</c:v>
                </c:pt>
                <c:pt idx="93">
                  <c:v>2.4864808849044433</c:v>
                </c:pt>
                <c:pt idx="94">
                  <c:v>2.4864370535448082</c:v>
                </c:pt>
                <c:pt idx="95">
                  <c:v>2.4329480863224142</c:v>
                </c:pt>
                <c:pt idx="96">
                  <c:v>2.3228885879090719</c:v>
                </c:pt>
                <c:pt idx="97">
                  <c:v>2.2020622636011273</c:v>
                </c:pt>
                <c:pt idx="98">
                  <c:v>2.1922731097616723</c:v>
                </c:pt>
                <c:pt idx="99">
                  <c:v>2.1839524246519089</c:v>
                </c:pt>
                <c:pt idx="100">
                  <c:v>2.286228922747624</c:v>
                </c:pt>
                <c:pt idx="101">
                  <c:v>2.6603995069899251</c:v>
                </c:pt>
                <c:pt idx="102">
                  <c:v>2.4403695010834912</c:v>
                </c:pt>
                <c:pt idx="103">
                  <c:v>2.1314390842999851</c:v>
                </c:pt>
                <c:pt idx="104">
                  <c:v>2.132659359123704</c:v>
                </c:pt>
                <c:pt idx="105">
                  <c:v>2.368585710532082</c:v>
                </c:pt>
                <c:pt idx="106">
                  <c:v>2.2727830713636061</c:v>
                </c:pt>
                <c:pt idx="107">
                  <c:v>2.0745874105237063</c:v>
                </c:pt>
                <c:pt idx="108">
                  <c:v>1.9173371527461487</c:v>
                </c:pt>
                <c:pt idx="109">
                  <c:v>1.8362645049193003</c:v>
                </c:pt>
                <c:pt idx="110">
                  <c:v>1.8192203811526202</c:v>
                </c:pt>
                <c:pt idx="111">
                  <c:v>1.6339619163955854</c:v>
                </c:pt>
                <c:pt idx="112">
                  <c:v>1.7036316781088432</c:v>
                </c:pt>
                <c:pt idx="113">
                  <c:v>1.6711431860851627</c:v>
                </c:pt>
                <c:pt idx="114">
                  <c:v>1.5432634400132639</c:v>
                </c:pt>
                <c:pt idx="115">
                  <c:v>1.4668336506779678</c:v>
                </c:pt>
                <c:pt idx="116">
                  <c:v>1.7435072801711007</c:v>
                </c:pt>
                <c:pt idx="117">
                  <c:v>1.4871584052346118</c:v>
                </c:pt>
                <c:pt idx="118">
                  <c:v>1.7720015395260851</c:v>
                </c:pt>
                <c:pt idx="119">
                  <c:v>1.7982430237808389</c:v>
                </c:pt>
              </c:numCache>
            </c:numRef>
          </c:val>
          <c:smooth val="0"/>
          <c:extLst>
            <c:ext xmlns:c16="http://schemas.microsoft.com/office/drawing/2014/chart" uri="{C3380CC4-5D6E-409C-BE32-E72D297353CC}">
              <c16:uniqueId val="{00000002-ED6A-47AD-B779-1AAE380E234C}"/>
            </c:ext>
          </c:extLst>
        </c:ser>
        <c:dLbls>
          <c:showLegendKey val="0"/>
          <c:showVal val="0"/>
          <c:showCatName val="0"/>
          <c:showSerName val="0"/>
          <c:showPercent val="0"/>
          <c:showBubbleSize val="0"/>
        </c:dLbls>
        <c:smooth val="0"/>
        <c:axId val="1227966304"/>
        <c:axId val="1227966864"/>
      </c:lineChart>
      <c:catAx>
        <c:axId val="1227966304"/>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864"/>
        <c:crosses val="autoZero"/>
        <c:auto val="1"/>
        <c:lblAlgn val="ctr"/>
        <c:lblOffset val="0"/>
        <c:tickLblSkip val="1"/>
        <c:tickMarkSkip val="12"/>
        <c:noMultiLvlLbl val="0"/>
      </c:catAx>
      <c:valAx>
        <c:axId val="1227966864"/>
        <c:scaling>
          <c:orientation val="minMax"/>
          <c:max val="2.8"/>
          <c:min val="0"/>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8052512526843241"/>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304"/>
        <c:crosses val="autoZero"/>
        <c:crossBetween val="between"/>
        <c:majorUnit val="0.4"/>
      </c:valAx>
      <c:spPr>
        <a:noFill/>
        <a:ln w="6350">
          <a:solidFill>
            <a:schemeClr val="bg1">
              <a:lumMod val="75000"/>
            </a:schemeClr>
          </a:solidFill>
        </a:ln>
        <a:effectLst/>
      </c:spPr>
    </c:plotArea>
    <c:legend>
      <c:legendPos val="b"/>
      <c:layout>
        <c:manualLayout>
          <c:xMode val="edge"/>
          <c:yMode val="edge"/>
          <c:x val="0"/>
          <c:y val="0.82264064817984706"/>
          <c:w val="1"/>
          <c:h val="0.1773593518201529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253067106174"/>
          <c:y val="7.1898623830666961E-2"/>
          <c:w val="0.83630712105655503"/>
          <c:h val="0.66847760666239753"/>
        </c:manualLayout>
      </c:layout>
      <c:lineChart>
        <c:grouping val="standard"/>
        <c:varyColors val="0"/>
        <c:ser>
          <c:idx val="0"/>
          <c:order val="0"/>
          <c:tx>
            <c:strRef>
              <c:f>'Slika 6.2. - Figure 6.2'!$C$3</c:f>
              <c:strCache>
                <c:ptCount val="1"/>
                <c:pt idx="0">
                  <c:v>Governement bonds issued on foreign capital markets - December 2025</c:v>
                </c:pt>
              </c:strCache>
            </c:strRef>
          </c:tx>
          <c:spPr>
            <a:ln>
              <a:solidFill>
                <a:schemeClr val="accent1">
                  <a:lumMod val="60000"/>
                  <a:lumOff val="40000"/>
                </a:schemeClr>
              </a:solidFill>
            </a:ln>
          </c:spPr>
          <c:marker>
            <c:symbol val="circle"/>
            <c:size val="5"/>
            <c:spPr>
              <a:solidFill>
                <a:schemeClr val="accent1">
                  <a:lumMod val="60000"/>
                  <a:lumOff val="40000"/>
                </a:schemeClr>
              </a:solidFill>
              <a:ln>
                <a:solidFill>
                  <a:schemeClr val="accent1">
                    <a:lumMod val="60000"/>
                    <a:lumOff val="40000"/>
                  </a:schemeClr>
                </a:solidFill>
              </a:ln>
            </c:spPr>
          </c:marker>
          <c:dPt>
            <c:idx val="1"/>
            <c:bubble3D val="0"/>
            <c:extLst>
              <c:ext xmlns:c16="http://schemas.microsoft.com/office/drawing/2014/chart" uri="{C3380CC4-5D6E-409C-BE32-E72D297353CC}">
                <c16:uniqueId val="{00000000-74C9-4B05-8A16-0D81CEE3EFA3}"/>
              </c:ext>
            </c:extLst>
          </c:dPt>
          <c:dPt>
            <c:idx val="2"/>
            <c:bubble3D val="0"/>
            <c:extLst>
              <c:ext xmlns:c16="http://schemas.microsoft.com/office/drawing/2014/chart" uri="{C3380CC4-5D6E-409C-BE32-E72D297353CC}">
                <c16:uniqueId val="{00000001-74C9-4B05-8A16-0D81CEE3EFA3}"/>
              </c:ext>
            </c:extLst>
          </c:dPt>
          <c:dPt>
            <c:idx val="3"/>
            <c:marker>
              <c:spPr>
                <a:solidFill>
                  <a:schemeClr val="accent1">
                    <a:lumMod val="60000"/>
                    <a:lumOff val="40000"/>
                  </a:schemeClr>
                </a:solidFill>
                <a:ln>
                  <a:noFill/>
                </a:ln>
              </c:spPr>
            </c:marker>
            <c:bubble3D val="0"/>
            <c:extLst>
              <c:ext xmlns:c16="http://schemas.microsoft.com/office/drawing/2014/chart" uri="{C3380CC4-5D6E-409C-BE32-E72D297353CC}">
                <c16:uniqueId val="{00000002-74C9-4B05-8A16-0D81CEE3EFA3}"/>
              </c:ext>
            </c:extLst>
          </c:dPt>
          <c:dPt>
            <c:idx val="6"/>
            <c:bubble3D val="0"/>
            <c:extLst>
              <c:ext xmlns:c16="http://schemas.microsoft.com/office/drawing/2014/chart" uri="{C3380CC4-5D6E-409C-BE32-E72D297353CC}">
                <c16:uniqueId val="{00000003-74C9-4B05-8A16-0D81CEE3EFA3}"/>
              </c:ext>
            </c:extLst>
          </c:dPt>
          <c:dPt>
            <c:idx val="7"/>
            <c:bubble3D val="0"/>
            <c:extLst>
              <c:ext xmlns:c16="http://schemas.microsoft.com/office/drawing/2014/chart" uri="{C3380CC4-5D6E-409C-BE32-E72D297353CC}">
                <c16:uniqueId val="{00000004-74C9-4B05-8A16-0D81CEE3EFA3}"/>
              </c:ext>
            </c:extLst>
          </c:dPt>
          <c:dPt>
            <c:idx val="9"/>
            <c:bubble3D val="0"/>
            <c:extLst>
              <c:ext xmlns:c16="http://schemas.microsoft.com/office/drawing/2014/chart" uri="{C3380CC4-5D6E-409C-BE32-E72D297353CC}">
                <c16:uniqueId val="{00000005-74C9-4B05-8A16-0D81CEE3EFA3}"/>
              </c:ext>
            </c:extLst>
          </c:dPt>
          <c:dPt>
            <c:idx val="10"/>
            <c:bubble3D val="0"/>
            <c:extLst>
              <c:ext xmlns:c16="http://schemas.microsoft.com/office/drawing/2014/chart" uri="{C3380CC4-5D6E-409C-BE32-E72D297353CC}">
                <c16:uniqueId val="{00000006-74C9-4B05-8A16-0D81CEE3EFA3}"/>
              </c:ext>
            </c:extLst>
          </c:dPt>
          <c:dPt>
            <c:idx val="11"/>
            <c:bubble3D val="0"/>
            <c:extLst>
              <c:ext xmlns:c16="http://schemas.microsoft.com/office/drawing/2014/chart" uri="{C3380CC4-5D6E-409C-BE32-E72D297353CC}">
                <c16:uniqueId val="{00000007-74C9-4B05-8A16-0D81CEE3EFA3}"/>
              </c:ext>
            </c:extLst>
          </c:dPt>
          <c:dPt>
            <c:idx val="12"/>
            <c:marker>
              <c:symbol val="none"/>
            </c:marker>
            <c:bubble3D val="0"/>
            <c:extLst>
              <c:ext xmlns:c16="http://schemas.microsoft.com/office/drawing/2014/chart" uri="{C3380CC4-5D6E-409C-BE32-E72D297353CC}">
                <c16:uniqueId val="{00000008-74C9-4B05-8A16-0D81CEE3EFA3}"/>
              </c:ext>
            </c:extLst>
          </c:dPt>
          <c:dPt>
            <c:idx val="13"/>
            <c:marker>
              <c:symbol val="none"/>
            </c:marker>
            <c:bubble3D val="0"/>
            <c:extLst>
              <c:ext xmlns:c16="http://schemas.microsoft.com/office/drawing/2014/chart" uri="{C3380CC4-5D6E-409C-BE32-E72D297353CC}">
                <c16:uniqueId val="{00000009-74C9-4B05-8A16-0D81CEE3EFA3}"/>
              </c:ext>
            </c:extLst>
          </c:dPt>
          <c:dPt>
            <c:idx val="14"/>
            <c:marker>
              <c:symbol val="none"/>
            </c:marker>
            <c:bubble3D val="0"/>
            <c:extLst>
              <c:ext xmlns:c16="http://schemas.microsoft.com/office/drawing/2014/chart" uri="{C3380CC4-5D6E-409C-BE32-E72D297353CC}">
                <c16:uniqueId val="{0000000A-74C9-4B05-8A16-0D81CEE3EFA3}"/>
              </c:ext>
            </c:extLst>
          </c:dPt>
          <c:dPt>
            <c:idx val="15"/>
            <c:bubble3D val="0"/>
            <c:extLst>
              <c:ext xmlns:c16="http://schemas.microsoft.com/office/drawing/2014/chart" uri="{C3380CC4-5D6E-409C-BE32-E72D297353CC}">
                <c16:uniqueId val="{0000000B-74C9-4B05-8A16-0D81CEE3EFA3}"/>
              </c:ext>
            </c:extLst>
          </c:dPt>
          <c:dPt>
            <c:idx val="16"/>
            <c:bubble3D val="0"/>
            <c:extLst>
              <c:ext xmlns:c16="http://schemas.microsoft.com/office/drawing/2014/chart" uri="{C3380CC4-5D6E-409C-BE32-E72D297353CC}">
                <c16:uniqueId val="{0000000C-74C9-4B05-8A16-0D81CEE3EFA3}"/>
              </c:ext>
            </c:extLst>
          </c:dPt>
          <c:val>
            <c:numRef>
              <c:f>'Slika 6.2. - Figure 6.2'!$C$4:$C$21</c:f>
              <c:numCache>
                <c:formatCode>0.00</c:formatCode>
                <c:ptCount val="18"/>
                <c:pt idx="1">
                  <c:v>2.4500000000000002</c:v>
                </c:pt>
                <c:pt idx="2">
                  <c:v>2.4900000000000002</c:v>
                </c:pt>
                <c:pt idx="3">
                  <c:v>2.62</c:v>
                </c:pt>
                <c:pt idx="4">
                  <c:v>2.9</c:v>
                </c:pt>
                <c:pt idx="5">
                  <c:v>2.94</c:v>
                </c:pt>
                <c:pt idx="6">
                  <c:v>3.07</c:v>
                </c:pt>
                <c:pt idx="7">
                  <c:v>3.1</c:v>
                </c:pt>
                <c:pt idx="8">
                  <c:v>3.19</c:v>
                </c:pt>
                <c:pt idx="9">
                  <c:v>3.13</c:v>
                </c:pt>
                <c:pt idx="10">
                  <c:v>3.6</c:v>
                </c:pt>
                <c:pt idx="14">
                  <c:v>3.72</c:v>
                </c:pt>
              </c:numCache>
            </c:numRef>
          </c:val>
          <c:smooth val="0"/>
          <c:extLst>
            <c:ext xmlns:c16="http://schemas.microsoft.com/office/drawing/2014/chart" uri="{C3380CC4-5D6E-409C-BE32-E72D297353CC}">
              <c16:uniqueId val="{0000000D-74C9-4B05-8A16-0D81CEE3EFA3}"/>
            </c:ext>
          </c:extLst>
        </c:ser>
        <c:ser>
          <c:idx val="3"/>
          <c:order val="1"/>
          <c:tx>
            <c:strRef>
              <c:f>'Slika 6.2. - Figure 6.2'!$D$3</c:f>
              <c:strCache>
                <c:ptCount val="1"/>
                <c:pt idx="0">
                  <c:v>Governement bonds issued on foreign capital markets - January 2026</c:v>
                </c:pt>
              </c:strCache>
            </c:strRef>
          </c:tx>
          <c:spPr>
            <a:ln>
              <a:solidFill>
                <a:schemeClr val="accent1">
                  <a:lumMod val="75000"/>
                </a:schemeClr>
              </a:solidFill>
            </a:ln>
          </c:spPr>
          <c:marker>
            <c:symbol val="circle"/>
            <c:size val="5"/>
            <c:spPr>
              <a:solidFill>
                <a:schemeClr val="accent1">
                  <a:lumMod val="75000"/>
                </a:schemeClr>
              </a:solidFill>
              <a:ln>
                <a:solidFill>
                  <a:schemeClr val="accent1">
                    <a:lumMod val="75000"/>
                  </a:schemeClr>
                </a:solidFill>
              </a:ln>
            </c:spPr>
          </c:marker>
          <c:dPt>
            <c:idx val="1"/>
            <c:bubble3D val="0"/>
            <c:extLst>
              <c:ext xmlns:c16="http://schemas.microsoft.com/office/drawing/2014/chart" uri="{C3380CC4-5D6E-409C-BE32-E72D297353CC}">
                <c16:uniqueId val="{0000000E-74C9-4B05-8A16-0D81CEE3EFA3}"/>
              </c:ext>
            </c:extLst>
          </c:dPt>
          <c:dPt>
            <c:idx val="2"/>
            <c:bubble3D val="0"/>
            <c:extLst>
              <c:ext xmlns:c16="http://schemas.microsoft.com/office/drawing/2014/chart" uri="{C3380CC4-5D6E-409C-BE32-E72D297353CC}">
                <c16:uniqueId val="{0000000F-74C9-4B05-8A16-0D81CEE3EFA3}"/>
              </c:ext>
            </c:extLst>
          </c:dPt>
          <c:dPt>
            <c:idx val="6"/>
            <c:bubble3D val="0"/>
            <c:extLst>
              <c:ext xmlns:c16="http://schemas.microsoft.com/office/drawing/2014/chart" uri="{C3380CC4-5D6E-409C-BE32-E72D297353CC}">
                <c16:uniqueId val="{00000010-74C9-4B05-8A16-0D81CEE3EFA3}"/>
              </c:ext>
            </c:extLst>
          </c:dPt>
          <c:dPt>
            <c:idx val="9"/>
            <c:bubble3D val="0"/>
            <c:extLst>
              <c:ext xmlns:c16="http://schemas.microsoft.com/office/drawing/2014/chart" uri="{C3380CC4-5D6E-409C-BE32-E72D297353CC}">
                <c16:uniqueId val="{00000011-74C9-4B05-8A16-0D81CEE3EFA3}"/>
              </c:ext>
            </c:extLst>
          </c:dPt>
          <c:dPt>
            <c:idx val="10"/>
            <c:bubble3D val="0"/>
            <c:extLst>
              <c:ext xmlns:c16="http://schemas.microsoft.com/office/drawing/2014/chart" uri="{C3380CC4-5D6E-409C-BE32-E72D297353CC}">
                <c16:uniqueId val="{00000012-74C9-4B05-8A16-0D81CEE3EFA3}"/>
              </c:ext>
            </c:extLst>
          </c:dPt>
          <c:dPt>
            <c:idx val="11"/>
            <c:bubble3D val="0"/>
            <c:extLst>
              <c:ext xmlns:c16="http://schemas.microsoft.com/office/drawing/2014/chart" uri="{C3380CC4-5D6E-409C-BE32-E72D297353CC}">
                <c16:uniqueId val="{00000013-74C9-4B05-8A16-0D81CEE3EFA3}"/>
              </c:ext>
            </c:extLst>
          </c:dPt>
          <c:dPt>
            <c:idx val="12"/>
            <c:marker>
              <c:symbol val="none"/>
            </c:marker>
            <c:bubble3D val="0"/>
            <c:extLst>
              <c:ext xmlns:c16="http://schemas.microsoft.com/office/drawing/2014/chart" uri="{C3380CC4-5D6E-409C-BE32-E72D297353CC}">
                <c16:uniqueId val="{00000014-74C9-4B05-8A16-0D81CEE3EFA3}"/>
              </c:ext>
            </c:extLst>
          </c:dPt>
          <c:dPt>
            <c:idx val="13"/>
            <c:marker>
              <c:symbol val="none"/>
            </c:marker>
            <c:bubble3D val="0"/>
            <c:extLst>
              <c:ext xmlns:c16="http://schemas.microsoft.com/office/drawing/2014/chart" uri="{C3380CC4-5D6E-409C-BE32-E72D297353CC}">
                <c16:uniqueId val="{00000015-74C9-4B05-8A16-0D81CEE3EFA3}"/>
              </c:ext>
            </c:extLst>
          </c:dPt>
          <c:dPt>
            <c:idx val="14"/>
            <c:bubble3D val="0"/>
            <c:extLst>
              <c:ext xmlns:c16="http://schemas.microsoft.com/office/drawing/2014/chart" uri="{C3380CC4-5D6E-409C-BE32-E72D297353CC}">
                <c16:uniqueId val="{00000016-74C9-4B05-8A16-0D81CEE3EFA3}"/>
              </c:ext>
            </c:extLst>
          </c:dPt>
          <c:dPt>
            <c:idx val="15"/>
            <c:bubble3D val="0"/>
            <c:extLst>
              <c:ext xmlns:c16="http://schemas.microsoft.com/office/drawing/2014/chart" uri="{C3380CC4-5D6E-409C-BE32-E72D297353CC}">
                <c16:uniqueId val="{00000017-74C9-4B05-8A16-0D81CEE3EFA3}"/>
              </c:ext>
            </c:extLst>
          </c:dPt>
          <c:dPt>
            <c:idx val="16"/>
            <c:bubble3D val="0"/>
            <c:extLst>
              <c:ext xmlns:c16="http://schemas.microsoft.com/office/drawing/2014/chart" uri="{C3380CC4-5D6E-409C-BE32-E72D297353CC}">
                <c16:uniqueId val="{00000018-74C9-4B05-8A16-0D81CEE3EFA3}"/>
              </c:ext>
            </c:extLst>
          </c:dPt>
          <c:val>
            <c:numRef>
              <c:f>'Slika 6.2. - Figure 6.2'!$D$4:$D$21</c:f>
              <c:numCache>
                <c:formatCode>0.00</c:formatCode>
                <c:ptCount val="18"/>
                <c:pt idx="1">
                  <c:v>2.44</c:v>
                </c:pt>
                <c:pt idx="2">
                  <c:v>2.59</c:v>
                </c:pt>
                <c:pt idx="3">
                  <c:v>2.64</c:v>
                </c:pt>
                <c:pt idx="4">
                  <c:v>2.9</c:v>
                </c:pt>
                <c:pt idx="5">
                  <c:v>3.01</c:v>
                </c:pt>
                <c:pt idx="6">
                  <c:v>3.11</c:v>
                </c:pt>
                <c:pt idx="7">
                  <c:v>3.14</c:v>
                </c:pt>
                <c:pt idx="8">
                  <c:v>3.2</c:v>
                </c:pt>
                <c:pt idx="10">
                  <c:v>3.63</c:v>
                </c:pt>
                <c:pt idx="14">
                  <c:v>3.76</c:v>
                </c:pt>
              </c:numCache>
            </c:numRef>
          </c:val>
          <c:smooth val="0"/>
          <c:extLst>
            <c:ext xmlns:c16="http://schemas.microsoft.com/office/drawing/2014/chart" uri="{C3380CC4-5D6E-409C-BE32-E72D297353CC}">
              <c16:uniqueId val="{00000019-74C9-4B05-8A16-0D81CEE3EFA3}"/>
            </c:ext>
          </c:extLst>
        </c:ser>
        <c:ser>
          <c:idx val="1"/>
          <c:order val="2"/>
          <c:tx>
            <c:strRef>
              <c:f>'Slika 6.2. - Figure 6.2'!$E$3</c:f>
              <c:strCache>
                <c:ptCount val="1"/>
                <c:pt idx="0">
                  <c:v>Governement bonds issued on domestic capital market - December 2025</c:v>
                </c:pt>
              </c:strCache>
            </c:strRef>
          </c:tx>
          <c:spPr>
            <a:ln>
              <a:solidFill>
                <a:srgbClr val="FFA7A7"/>
              </a:solidFill>
            </a:ln>
          </c:spPr>
          <c:marker>
            <c:symbol val="circle"/>
            <c:size val="5"/>
            <c:spPr>
              <a:solidFill>
                <a:srgbClr val="FFA7A7"/>
              </a:solidFill>
              <a:ln>
                <a:solidFill>
                  <a:srgbClr val="FFA7A7"/>
                </a:solidFill>
              </a:ln>
            </c:spPr>
          </c:marker>
          <c:dPt>
            <c:idx val="6"/>
            <c:marker>
              <c:symbol val="none"/>
            </c:marker>
            <c:bubble3D val="0"/>
            <c:extLst>
              <c:ext xmlns:c16="http://schemas.microsoft.com/office/drawing/2014/chart" uri="{C3380CC4-5D6E-409C-BE32-E72D297353CC}">
                <c16:uniqueId val="{0000001A-74C9-4B05-8A16-0D81CEE3EFA3}"/>
              </c:ext>
            </c:extLst>
          </c:dPt>
          <c:dPt>
            <c:idx val="7"/>
            <c:bubble3D val="0"/>
            <c:extLst>
              <c:ext xmlns:c16="http://schemas.microsoft.com/office/drawing/2014/chart" uri="{C3380CC4-5D6E-409C-BE32-E72D297353CC}">
                <c16:uniqueId val="{0000001B-74C9-4B05-8A16-0D81CEE3EFA3}"/>
              </c:ext>
            </c:extLst>
          </c:dPt>
          <c:dPt>
            <c:idx val="8"/>
            <c:bubble3D val="0"/>
            <c:extLst>
              <c:ext xmlns:c16="http://schemas.microsoft.com/office/drawing/2014/chart" uri="{C3380CC4-5D6E-409C-BE32-E72D297353CC}">
                <c16:uniqueId val="{0000001C-74C9-4B05-8A16-0D81CEE3EFA3}"/>
              </c:ext>
            </c:extLst>
          </c:dPt>
          <c:dPt>
            <c:idx val="9"/>
            <c:bubble3D val="0"/>
            <c:extLst>
              <c:ext xmlns:c16="http://schemas.microsoft.com/office/drawing/2014/chart" uri="{C3380CC4-5D6E-409C-BE32-E72D297353CC}">
                <c16:uniqueId val="{0000001D-74C9-4B05-8A16-0D81CEE3EFA3}"/>
              </c:ext>
            </c:extLst>
          </c:dPt>
          <c:dPt>
            <c:idx val="10"/>
            <c:marker>
              <c:symbol val="none"/>
            </c:marker>
            <c:bubble3D val="0"/>
            <c:extLst>
              <c:ext xmlns:c16="http://schemas.microsoft.com/office/drawing/2014/chart" uri="{C3380CC4-5D6E-409C-BE32-E72D297353CC}">
                <c16:uniqueId val="{0000001E-74C9-4B05-8A16-0D81CEE3EFA3}"/>
              </c:ext>
            </c:extLst>
          </c:dPt>
          <c:dPt>
            <c:idx val="11"/>
            <c:marker>
              <c:symbol val="none"/>
            </c:marker>
            <c:bubble3D val="0"/>
            <c:extLst>
              <c:ext xmlns:c16="http://schemas.microsoft.com/office/drawing/2014/chart" uri="{C3380CC4-5D6E-409C-BE32-E72D297353CC}">
                <c16:uniqueId val="{0000001F-74C9-4B05-8A16-0D81CEE3EFA3}"/>
              </c:ext>
            </c:extLst>
          </c:dPt>
          <c:dPt>
            <c:idx val="12"/>
            <c:marker>
              <c:symbol val="none"/>
            </c:marker>
            <c:bubble3D val="0"/>
            <c:extLst>
              <c:ext xmlns:c16="http://schemas.microsoft.com/office/drawing/2014/chart" uri="{C3380CC4-5D6E-409C-BE32-E72D297353CC}">
                <c16:uniqueId val="{00000020-74C9-4B05-8A16-0D81CEE3EFA3}"/>
              </c:ext>
            </c:extLst>
          </c:dPt>
          <c:dPt>
            <c:idx val="13"/>
            <c:marker>
              <c:symbol val="none"/>
            </c:marker>
            <c:bubble3D val="0"/>
            <c:extLst>
              <c:ext xmlns:c16="http://schemas.microsoft.com/office/drawing/2014/chart" uri="{C3380CC4-5D6E-409C-BE32-E72D297353CC}">
                <c16:uniqueId val="{00000021-74C9-4B05-8A16-0D81CEE3EFA3}"/>
              </c:ext>
            </c:extLst>
          </c:dPt>
          <c:dPt>
            <c:idx val="14"/>
            <c:bubble3D val="0"/>
            <c:extLst>
              <c:ext xmlns:c16="http://schemas.microsoft.com/office/drawing/2014/chart" uri="{C3380CC4-5D6E-409C-BE32-E72D297353CC}">
                <c16:uniqueId val="{00000022-74C9-4B05-8A16-0D81CEE3EFA3}"/>
              </c:ext>
            </c:extLst>
          </c:dPt>
          <c:dPt>
            <c:idx val="15"/>
            <c:bubble3D val="0"/>
            <c:extLst>
              <c:ext xmlns:c16="http://schemas.microsoft.com/office/drawing/2014/chart" uri="{C3380CC4-5D6E-409C-BE32-E72D297353CC}">
                <c16:uniqueId val="{00000023-74C9-4B05-8A16-0D81CEE3EFA3}"/>
              </c:ext>
            </c:extLst>
          </c:dPt>
          <c:val>
            <c:numRef>
              <c:f>'Slika 6.2. - Figure 6.2'!$E$4:$E$21</c:f>
              <c:numCache>
                <c:formatCode>0.00</c:formatCode>
                <c:ptCount val="18"/>
                <c:pt idx="1">
                  <c:v>2.36</c:v>
                </c:pt>
                <c:pt idx="2">
                  <c:v>2.4500000000000002</c:v>
                </c:pt>
                <c:pt idx="3">
                  <c:v>2.61</c:v>
                </c:pt>
                <c:pt idx="6">
                  <c:v>2.86</c:v>
                </c:pt>
                <c:pt idx="7">
                  <c:v>3.04</c:v>
                </c:pt>
                <c:pt idx="8">
                  <c:v>3.16</c:v>
                </c:pt>
                <c:pt idx="9">
                  <c:v>3.14</c:v>
                </c:pt>
                <c:pt idx="13">
                  <c:v>3.6</c:v>
                </c:pt>
              </c:numCache>
            </c:numRef>
          </c:val>
          <c:smooth val="0"/>
          <c:extLst>
            <c:ext xmlns:c16="http://schemas.microsoft.com/office/drawing/2014/chart" uri="{C3380CC4-5D6E-409C-BE32-E72D297353CC}">
              <c16:uniqueId val="{00000024-74C9-4B05-8A16-0D81CEE3EFA3}"/>
            </c:ext>
          </c:extLst>
        </c:ser>
        <c:ser>
          <c:idx val="2"/>
          <c:order val="3"/>
          <c:tx>
            <c:strRef>
              <c:f>'Slika 6.2. - Figure 6.2'!$F$3</c:f>
              <c:strCache>
                <c:ptCount val="1"/>
                <c:pt idx="0">
                  <c:v>Governement bonds issued on domestic capital market - January 2026</c:v>
                </c:pt>
              </c:strCache>
            </c:strRef>
          </c:tx>
          <c:spPr>
            <a:ln>
              <a:solidFill>
                <a:srgbClr val="FF0000"/>
              </a:solidFill>
            </a:ln>
          </c:spPr>
          <c:marker>
            <c:symbol val="circle"/>
            <c:size val="6"/>
            <c:spPr>
              <a:solidFill>
                <a:srgbClr val="FF0000"/>
              </a:solidFill>
              <a:ln>
                <a:solidFill>
                  <a:srgbClr val="FF0000"/>
                </a:solidFill>
              </a:ln>
            </c:spPr>
          </c:marker>
          <c:dPt>
            <c:idx val="6"/>
            <c:marker>
              <c:symbol val="circle"/>
              <c:size val="5"/>
              <c:spPr>
                <a:solidFill>
                  <a:srgbClr val="FF0000"/>
                </a:solidFill>
                <a:ln>
                  <a:noFill/>
                </a:ln>
              </c:spPr>
            </c:marker>
            <c:bubble3D val="0"/>
            <c:extLst>
              <c:ext xmlns:c16="http://schemas.microsoft.com/office/drawing/2014/chart" uri="{C3380CC4-5D6E-409C-BE32-E72D297353CC}">
                <c16:uniqueId val="{00000025-74C9-4B05-8A16-0D81CEE3EFA3}"/>
              </c:ext>
            </c:extLst>
          </c:dPt>
          <c:dPt>
            <c:idx val="7"/>
            <c:marker>
              <c:symbol val="circle"/>
              <c:size val="5"/>
              <c:spPr>
                <a:solidFill>
                  <a:srgbClr val="FF0000"/>
                </a:solidFill>
                <a:ln>
                  <a:noFill/>
                </a:ln>
              </c:spPr>
            </c:marker>
            <c:bubble3D val="0"/>
            <c:extLst>
              <c:ext xmlns:c16="http://schemas.microsoft.com/office/drawing/2014/chart" uri="{C3380CC4-5D6E-409C-BE32-E72D297353CC}">
                <c16:uniqueId val="{00000026-74C9-4B05-8A16-0D81CEE3EFA3}"/>
              </c:ext>
            </c:extLst>
          </c:dPt>
          <c:dPt>
            <c:idx val="8"/>
            <c:marker>
              <c:symbol val="circle"/>
              <c:size val="5"/>
            </c:marker>
            <c:bubble3D val="0"/>
            <c:extLst>
              <c:ext xmlns:c16="http://schemas.microsoft.com/office/drawing/2014/chart" uri="{C3380CC4-5D6E-409C-BE32-E72D297353CC}">
                <c16:uniqueId val="{00000027-74C9-4B05-8A16-0D81CEE3EFA3}"/>
              </c:ext>
            </c:extLst>
          </c:dPt>
          <c:dPt>
            <c:idx val="9"/>
            <c:marker>
              <c:symbol val="circle"/>
              <c:size val="5"/>
            </c:marker>
            <c:bubble3D val="0"/>
            <c:extLst>
              <c:ext xmlns:c16="http://schemas.microsoft.com/office/drawing/2014/chart" uri="{C3380CC4-5D6E-409C-BE32-E72D297353CC}">
                <c16:uniqueId val="{00000028-74C9-4B05-8A16-0D81CEE3EFA3}"/>
              </c:ext>
            </c:extLst>
          </c:dPt>
          <c:dPt>
            <c:idx val="10"/>
            <c:marker>
              <c:symbol val="circle"/>
              <c:size val="5"/>
            </c:marker>
            <c:bubble3D val="0"/>
            <c:extLst>
              <c:ext xmlns:c16="http://schemas.microsoft.com/office/drawing/2014/chart" uri="{C3380CC4-5D6E-409C-BE32-E72D297353CC}">
                <c16:uniqueId val="{00000029-74C9-4B05-8A16-0D81CEE3EFA3}"/>
              </c:ext>
            </c:extLst>
          </c:dPt>
          <c:dPt>
            <c:idx val="11"/>
            <c:marker>
              <c:symbol val="none"/>
            </c:marker>
            <c:bubble3D val="0"/>
            <c:extLst>
              <c:ext xmlns:c16="http://schemas.microsoft.com/office/drawing/2014/chart" uri="{C3380CC4-5D6E-409C-BE32-E72D297353CC}">
                <c16:uniqueId val="{0000002A-74C9-4B05-8A16-0D81CEE3EFA3}"/>
              </c:ext>
            </c:extLst>
          </c:dPt>
          <c:dPt>
            <c:idx val="12"/>
            <c:marker>
              <c:symbol val="none"/>
            </c:marker>
            <c:bubble3D val="0"/>
            <c:extLst>
              <c:ext xmlns:c16="http://schemas.microsoft.com/office/drawing/2014/chart" uri="{C3380CC4-5D6E-409C-BE32-E72D297353CC}">
                <c16:uniqueId val="{0000002B-74C9-4B05-8A16-0D81CEE3EFA3}"/>
              </c:ext>
            </c:extLst>
          </c:dPt>
          <c:dPt>
            <c:idx val="13"/>
            <c:marker>
              <c:symbol val="circle"/>
              <c:size val="5"/>
            </c:marker>
            <c:bubble3D val="0"/>
            <c:extLst>
              <c:ext xmlns:c16="http://schemas.microsoft.com/office/drawing/2014/chart" uri="{C3380CC4-5D6E-409C-BE32-E72D297353CC}">
                <c16:uniqueId val="{0000002C-74C9-4B05-8A16-0D81CEE3EFA3}"/>
              </c:ext>
            </c:extLst>
          </c:dPt>
          <c:dPt>
            <c:idx val="14"/>
            <c:marker>
              <c:symbol val="circle"/>
              <c:size val="5"/>
            </c:marker>
            <c:bubble3D val="0"/>
            <c:extLst>
              <c:ext xmlns:c16="http://schemas.microsoft.com/office/drawing/2014/chart" uri="{C3380CC4-5D6E-409C-BE32-E72D297353CC}">
                <c16:uniqueId val="{0000002D-74C9-4B05-8A16-0D81CEE3EFA3}"/>
              </c:ext>
            </c:extLst>
          </c:dPt>
          <c:dPt>
            <c:idx val="15"/>
            <c:marker>
              <c:symbol val="circle"/>
              <c:size val="5"/>
            </c:marker>
            <c:bubble3D val="0"/>
            <c:extLst>
              <c:ext xmlns:c16="http://schemas.microsoft.com/office/drawing/2014/chart" uri="{C3380CC4-5D6E-409C-BE32-E72D297353CC}">
                <c16:uniqueId val="{0000002E-74C9-4B05-8A16-0D81CEE3EFA3}"/>
              </c:ext>
            </c:extLst>
          </c:dPt>
          <c:val>
            <c:numRef>
              <c:f>'Slika 6.2. - Figure 6.2'!$F$4:$F$21</c:f>
              <c:numCache>
                <c:formatCode>0.00</c:formatCode>
                <c:ptCount val="18"/>
                <c:pt idx="1">
                  <c:v>2.4500000000000002</c:v>
                </c:pt>
                <c:pt idx="2">
                  <c:v>2.5299999999999998</c:v>
                </c:pt>
                <c:pt idx="3">
                  <c:v>2.75</c:v>
                </c:pt>
                <c:pt idx="5">
                  <c:v>2.91</c:v>
                </c:pt>
                <c:pt idx="6">
                  <c:v>2.85</c:v>
                </c:pt>
                <c:pt idx="7">
                  <c:v>3.16</c:v>
                </c:pt>
                <c:pt idx="8">
                  <c:v>3.11</c:v>
                </c:pt>
                <c:pt idx="9">
                  <c:v>2.94</c:v>
                </c:pt>
                <c:pt idx="13">
                  <c:v>3.57</c:v>
                </c:pt>
              </c:numCache>
            </c:numRef>
          </c:val>
          <c:smooth val="0"/>
          <c:extLst>
            <c:ext xmlns:c16="http://schemas.microsoft.com/office/drawing/2014/chart" uri="{C3380CC4-5D6E-409C-BE32-E72D297353CC}">
              <c16:uniqueId val="{0000002F-74C9-4B05-8A16-0D81CEE3EFA3}"/>
            </c:ext>
          </c:extLst>
        </c:ser>
        <c:dLbls>
          <c:showLegendKey val="0"/>
          <c:showVal val="0"/>
          <c:showCatName val="0"/>
          <c:showSerName val="0"/>
          <c:showPercent val="0"/>
          <c:showBubbleSize val="0"/>
        </c:dLbls>
        <c:marker val="1"/>
        <c:smooth val="0"/>
        <c:axId val="155766032"/>
        <c:axId val="155768944"/>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60000000" vert="horz"/>
          <a:lstStyle/>
          <a:p>
            <a:pPr>
              <a:defRPr/>
            </a:pPr>
            <a:endParaRPr lang="sr-Latn-RS"/>
          </a:p>
        </c:txPr>
        <c:crossAx val="155768944"/>
        <c:crosses val="autoZero"/>
        <c:auto val="1"/>
        <c:lblAlgn val="ctr"/>
        <c:lblOffset val="100"/>
        <c:tickLblSkip val="1"/>
        <c:tickMarkSkip val="1"/>
        <c:noMultiLvlLbl val="0"/>
      </c:catAx>
      <c:valAx>
        <c:axId val="155768944"/>
        <c:scaling>
          <c:orientation val="minMax"/>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majorUnit val="0.2"/>
      </c:valAx>
      <c:spPr>
        <a:ln w="6350">
          <a:solidFill>
            <a:schemeClr val="bg1">
              <a:lumMod val="75000"/>
            </a:schemeClr>
          </a:solidFill>
        </a:ln>
      </c:spPr>
    </c:plotArea>
    <c:legend>
      <c:legendPos val="b"/>
      <c:layout>
        <c:manualLayout>
          <c:xMode val="edge"/>
          <c:yMode val="edge"/>
          <c:x val="3.4632034632034632E-3"/>
          <c:y val="0.83381889763779515"/>
          <c:w val="0.9965367965367965"/>
          <c:h val="0.16618110236220474"/>
        </c:manualLayout>
      </c:layout>
      <c:overlay val="0"/>
      <c:spPr>
        <a:noFill/>
        <a:ln>
          <a:noFill/>
        </a:ln>
        <a:effectLst/>
      </c:spPr>
      <c:txPr>
        <a:bodyPr rot="0" vert="horz"/>
        <a:lstStyle/>
        <a:p>
          <a:pPr>
            <a:defRPr/>
          </a:pPr>
          <a:endParaRPr lang="sr-Latn-RS"/>
        </a:p>
      </c:txPr>
    </c:legend>
    <c:plotVisOnly val="1"/>
    <c:dispBlanksAs val="span"/>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7273359911796"/>
          <c:y val="5.1507238580862293E-2"/>
          <c:w val="0.77299169807318435"/>
          <c:h val="0.67228635790604918"/>
        </c:manualLayout>
      </c:layout>
      <c:barChart>
        <c:barDir val="col"/>
        <c:grouping val="clustered"/>
        <c:varyColors val="0"/>
        <c:ser>
          <c:idx val="3"/>
          <c:order val="1"/>
          <c:tx>
            <c:strRef>
              <c:f>'Slika 6.11. - Figure 6.11'!$F$3</c:f>
              <c:strCache>
                <c:ptCount val="1"/>
                <c:pt idx="0">
                  <c:v>Year-on-year rate of change – right</c:v>
                </c:pt>
              </c:strCache>
            </c:strRef>
          </c:tx>
          <c:spPr>
            <a:solidFill>
              <a:schemeClr val="tx2">
                <a:lumMod val="40000"/>
                <a:lumOff val="60000"/>
              </a:schemeClr>
            </a:solidFill>
            <a:ln w="12700">
              <a:solidFill>
                <a:schemeClr val="tx2">
                  <a:lumMod val="40000"/>
                  <a:lumOff val="60000"/>
                </a:schemeClr>
              </a:solidFill>
              <a:prstDash val="solid"/>
            </a:ln>
          </c:spPr>
          <c:invertIfNegative val="0"/>
          <c:cat>
            <c:strRef>
              <c:f>'Slika 6.11. - Figure 6.11'!$B$66:$B$185</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6.11. - Figure 6.11'!$F$66:$F$185</c:f>
              <c:numCache>
                <c:formatCode>#,##0.0</c:formatCode>
                <c:ptCount val="120"/>
                <c:pt idx="0">
                  <c:v>0.3436979443447683</c:v>
                </c:pt>
                <c:pt idx="1">
                  <c:v>-4.4154147673605308</c:v>
                </c:pt>
                <c:pt idx="2">
                  <c:v>-2.3523070510547512</c:v>
                </c:pt>
                <c:pt idx="3">
                  <c:v>-2.5915035262368207</c:v>
                </c:pt>
                <c:pt idx="4">
                  <c:v>-3.3118527847664581</c:v>
                </c:pt>
                <c:pt idx="5">
                  <c:v>3.7974370606022489E-2</c:v>
                </c:pt>
                <c:pt idx="6">
                  <c:v>-5.4807489572970667</c:v>
                </c:pt>
                <c:pt idx="7">
                  <c:v>-5.3739653994169032</c:v>
                </c:pt>
                <c:pt idx="8">
                  <c:v>-8.0259579970138617</c:v>
                </c:pt>
                <c:pt idx="9">
                  <c:v>-9.164833341801554</c:v>
                </c:pt>
                <c:pt idx="10">
                  <c:v>-7.4012515215653565</c:v>
                </c:pt>
                <c:pt idx="11">
                  <c:v>-11.460078513406089</c:v>
                </c:pt>
                <c:pt idx="12">
                  <c:v>-13.743858933241086</c:v>
                </c:pt>
                <c:pt idx="13">
                  <c:v>-11.708678395126071</c:v>
                </c:pt>
                <c:pt idx="14">
                  <c:v>-7.8141425092791224</c:v>
                </c:pt>
                <c:pt idx="15">
                  <c:v>-7.0361275139357389</c:v>
                </c:pt>
                <c:pt idx="16">
                  <c:v>-7.2216802563738014</c:v>
                </c:pt>
                <c:pt idx="17">
                  <c:v>-8.5789007580139014</c:v>
                </c:pt>
                <c:pt idx="18">
                  <c:v>-11.200944354229819</c:v>
                </c:pt>
                <c:pt idx="19">
                  <c:v>-12.037760287457985</c:v>
                </c:pt>
                <c:pt idx="20">
                  <c:v>-8.1443314335096346</c:v>
                </c:pt>
                <c:pt idx="21">
                  <c:v>-8.2635687090850638</c:v>
                </c:pt>
                <c:pt idx="22">
                  <c:v>-10.934604824807806</c:v>
                </c:pt>
                <c:pt idx="23">
                  <c:v>-21.793487321763038</c:v>
                </c:pt>
                <c:pt idx="24">
                  <c:v>-22.470859249696446</c:v>
                </c:pt>
                <c:pt idx="25">
                  <c:v>-23.583875998750187</c:v>
                </c:pt>
                <c:pt idx="26">
                  <c:v>-22.807756756830628</c:v>
                </c:pt>
                <c:pt idx="27">
                  <c:v>-23.710163036284158</c:v>
                </c:pt>
                <c:pt idx="28">
                  <c:v>-19.790740528451096</c:v>
                </c:pt>
                <c:pt idx="29">
                  <c:v>-18.44695475137928</c:v>
                </c:pt>
                <c:pt idx="30">
                  <c:v>-19.378065400074689</c:v>
                </c:pt>
                <c:pt idx="31">
                  <c:v>-17.673126316346938</c:v>
                </c:pt>
                <c:pt idx="32">
                  <c:v>-18.647648413906225</c:v>
                </c:pt>
                <c:pt idx="33">
                  <c:v>-17.961776153989518</c:v>
                </c:pt>
                <c:pt idx="34">
                  <c:v>-17.104954576939861</c:v>
                </c:pt>
                <c:pt idx="35">
                  <c:v>1.7478768532815963</c:v>
                </c:pt>
                <c:pt idx="36">
                  <c:v>4.8825609764217006</c:v>
                </c:pt>
                <c:pt idx="37">
                  <c:v>4.3530636252657047</c:v>
                </c:pt>
                <c:pt idx="38">
                  <c:v>0.67964730337874357</c:v>
                </c:pt>
                <c:pt idx="39">
                  <c:v>3.275484758063385E-2</c:v>
                </c:pt>
                <c:pt idx="40">
                  <c:v>-3.5325563298842013</c:v>
                </c:pt>
                <c:pt idx="41">
                  <c:v>-7.1058691525513922</c:v>
                </c:pt>
                <c:pt idx="42">
                  <c:v>-5.9851067098348807</c:v>
                </c:pt>
                <c:pt idx="43">
                  <c:v>-5.4701733642592529</c:v>
                </c:pt>
                <c:pt idx="44">
                  <c:v>-1.783773922124567</c:v>
                </c:pt>
                <c:pt idx="45">
                  <c:v>0.567685563284968</c:v>
                </c:pt>
                <c:pt idx="46">
                  <c:v>7.2607901229301888</c:v>
                </c:pt>
                <c:pt idx="47">
                  <c:v>3.2839168278309074</c:v>
                </c:pt>
                <c:pt idx="48">
                  <c:v>2.3240252466147666</c:v>
                </c:pt>
                <c:pt idx="49">
                  <c:v>4.2597295995255138</c:v>
                </c:pt>
                <c:pt idx="50">
                  <c:v>9.2185781414323884</c:v>
                </c:pt>
                <c:pt idx="51">
                  <c:v>22.945521480145189</c:v>
                </c:pt>
                <c:pt idx="52">
                  <c:v>21.511134064348283</c:v>
                </c:pt>
                <c:pt idx="53">
                  <c:v>26.781921378954877</c:v>
                </c:pt>
                <c:pt idx="54">
                  <c:v>29.170485378197498</c:v>
                </c:pt>
                <c:pt idx="55">
                  <c:v>28.174718074547798</c:v>
                </c:pt>
                <c:pt idx="56">
                  <c:v>23.796896968026132</c:v>
                </c:pt>
                <c:pt idx="57">
                  <c:v>22.974403752879653</c:v>
                </c:pt>
                <c:pt idx="58">
                  <c:v>15.580198492923444</c:v>
                </c:pt>
                <c:pt idx="59">
                  <c:v>17.917905893697821</c:v>
                </c:pt>
                <c:pt idx="60">
                  <c:v>19.184073134614607</c:v>
                </c:pt>
                <c:pt idx="61">
                  <c:v>13.656129703321355</c:v>
                </c:pt>
                <c:pt idx="62">
                  <c:v>9.0062605656325871</c:v>
                </c:pt>
                <c:pt idx="63">
                  <c:v>-2.205516199535964</c:v>
                </c:pt>
                <c:pt idx="64">
                  <c:v>-2.7745675347839409</c:v>
                </c:pt>
                <c:pt idx="65">
                  <c:v>4.4571431075259369</c:v>
                </c:pt>
                <c:pt idx="66">
                  <c:v>5.0451662422083672</c:v>
                </c:pt>
                <c:pt idx="67">
                  <c:v>4.6023108040108553</c:v>
                </c:pt>
                <c:pt idx="68">
                  <c:v>3.6282932419071017</c:v>
                </c:pt>
                <c:pt idx="69">
                  <c:v>2.5532107259845986</c:v>
                </c:pt>
                <c:pt idx="70">
                  <c:v>2.7660805452607065</c:v>
                </c:pt>
                <c:pt idx="71">
                  <c:v>-1.0388493715164202</c:v>
                </c:pt>
                <c:pt idx="72">
                  <c:v>-1.696714710501368</c:v>
                </c:pt>
                <c:pt idx="73">
                  <c:v>2.1934888268103236</c:v>
                </c:pt>
                <c:pt idx="74">
                  <c:v>-0.58029396324459981</c:v>
                </c:pt>
                <c:pt idx="75">
                  <c:v>10.627103251951041</c:v>
                </c:pt>
                <c:pt idx="76">
                  <c:v>9.5101338646000215</c:v>
                </c:pt>
                <c:pt idx="77">
                  <c:v>0.92389140607946274</c:v>
                </c:pt>
                <c:pt idx="78">
                  <c:v>0.23743070415474676</c:v>
                </c:pt>
                <c:pt idx="79">
                  <c:v>0.32865762123068976</c:v>
                </c:pt>
                <c:pt idx="80">
                  <c:v>-0.22895987284702812</c:v>
                </c:pt>
                <c:pt idx="81">
                  <c:v>-1.2688347199713235E-2</c:v>
                </c:pt>
                <c:pt idx="82">
                  <c:v>-3.896459996318697</c:v>
                </c:pt>
                <c:pt idx="83">
                  <c:v>1.8705197384900458</c:v>
                </c:pt>
                <c:pt idx="84">
                  <c:v>11.855289633318719</c:v>
                </c:pt>
                <c:pt idx="85">
                  <c:v>12.110324535967564</c:v>
                </c:pt>
                <c:pt idx="86">
                  <c:v>13.395699827921874</c:v>
                </c:pt>
                <c:pt idx="87">
                  <c:v>1.6367387298036533</c:v>
                </c:pt>
                <c:pt idx="88">
                  <c:v>1.2904603967905501</c:v>
                </c:pt>
                <c:pt idx="89">
                  <c:v>-2.1599382223134</c:v>
                </c:pt>
                <c:pt idx="90">
                  <c:v>-3.3037257239346758</c:v>
                </c:pt>
                <c:pt idx="91" formatCode="0.0">
                  <c:v>-2.304119645301256</c:v>
                </c:pt>
                <c:pt idx="92" formatCode="0.0">
                  <c:v>0.22793534646518765</c:v>
                </c:pt>
                <c:pt idx="93" formatCode="0.0">
                  <c:v>-2.9770718694738463</c:v>
                </c:pt>
                <c:pt idx="94" formatCode="0.0">
                  <c:v>1.5306359161417049</c:v>
                </c:pt>
                <c:pt idx="95" formatCode="0.0">
                  <c:v>-4.7430317292398172</c:v>
                </c:pt>
                <c:pt idx="96" formatCode="0.0">
                  <c:v>-13.644737333381215</c:v>
                </c:pt>
                <c:pt idx="97" formatCode="0.0">
                  <c:v>-13.681288852252166</c:v>
                </c:pt>
                <c:pt idx="98" formatCode="0.0">
                  <c:v>-10.548803166997843</c:v>
                </c:pt>
                <c:pt idx="99" formatCode="0.0">
                  <c:v>-11.892985956157986</c:v>
                </c:pt>
                <c:pt idx="100" formatCode="0.0">
                  <c:v>-10.020840197007487</c:v>
                </c:pt>
                <c:pt idx="101" formatCode="0.0">
                  <c:v>-7.041010841287104</c:v>
                </c:pt>
                <c:pt idx="102" formatCode="0.0">
                  <c:v>-7.6757367507792651</c:v>
                </c:pt>
                <c:pt idx="103" formatCode="0.0">
                  <c:v>-8.3528977351467262</c:v>
                </c:pt>
                <c:pt idx="104" formatCode="0.0">
                  <c:v>-10.355006910057341</c:v>
                </c:pt>
                <c:pt idx="105" formatCode="0.0">
                  <c:v>-7.5949383921984719</c:v>
                </c:pt>
                <c:pt idx="106" formatCode="0.0">
                  <c:v>-7.9752441807302858</c:v>
                </c:pt>
                <c:pt idx="107" formatCode="0.0">
                  <c:v>-14.703829483878863</c:v>
                </c:pt>
                <c:pt idx="108" formatCode="0.0">
                  <c:v>-11.72106332502581</c:v>
                </c:pt>
                <c:pt idx="109" formatCode="0.0">
                  <c:v>-13.315647</c:v>
                </c:pt>
                <c:pt idx="110" formatCode="0.0">
                  <c:v>-15.085986</c:v>
                </c:pt>
                <c:pt idx="111" formatCode="0.0">
                  <c:v>-14.202052</c:v>
                </c:pt>
                <c:pt idx="112" formatCode="0.0">
                  <c:v>-16.273424802099044</c:v>
                </c:pt>
                <c:pt idx="113" formatCode="0.0">
                  <c:v>-17.964439227805087</c:v>
                </c:pt>
                <c:pt idx="114" formatCode="0.0">
                  <c:v>-15.821836916312776</c:v>
                </c:pt>
                <c:pt idx="115" formatCode="0.0">
                  <c:v>-15.770345944477853</c:v>
                </c:pt>
                <c:pt idx="116" formatCode="0.0">
                  <c:v>-14.443247870710707</c:v>
                </c:pt>
                <c:pt idx="117" formatCode="0.0">
                  <c:v>-12.77886063753283</c:v>
                </c:pt>
                <c:pt idx="118" formatCode="0.0">
                  <c:v>-12.274991203190694</c:v>
                </c:pt>
                <c:pt idx="119" formatCode="0.0">
                  <c:v>-3.3229502713301429</c:v>
                </c:pt>
              </c:numCache>
            </c:numRef>
          </c:val>
          <c:extLst>
            <c:ext xmlns:c16="http://schemas.microsoft.com/office/drawing/2014/chart" uri="{C3380CC4-5D6E-409C-BE32-E72D297353CC}">
              <c16:uniqueId val="{00000000-08FE-44FC-A4D8-F35F97A47107}"/>
            </c:ext>
          </c:extLst>
        </c:ser>
        <c:dLbls>
          <c:showLegendKey val="0"/>
          <c:showVal val="0"/>
          <c:showCatName val="0"/>
          <c:showSerName val="0"/>
          <c:showPercent val="0"/>
          <c:showBubbleSize val="0"/>
        </c:dLbls>
        <c:gapWidth val="150"/>
        <c:axId val="1362363248"/>
        <c:axId val="1362362688"/>
      </c:barChart>
      <c:lineChart>
        <c:grouping val="standard"/>
        <c:varyColors val="0"/>
        <c:ser>
          <c:idx val="0"/>
          <c:order val="0"/>
          <c:tx>
            <c:strRef>
              <c:f>'Slika 6.11. - Figure 6.11'!$E$3</c:f>
              <c:strCache>
                <c:ptCount val="1"/>
                <c:pt idx="0">
                  <c:v>Placements to the general government (balance)</c:v>
                </c:pt>
              </c:strCache>
            </c:strRef>
          </c:tx>
          <c:spPr>
            <a:ln w="25400">
              <a:solidFill>
                <a:srgbClr val="FF0000"/>
              </a:solidFill>
              <a:prstDash val="solid"/>
            </a:ln>
          </c:spPr>
          <c:marker>
            <c:symbol val="none"/>
          </c:marker>
          <c:cat>
            <c:strRef>
              <c:f>'Slika 6.11. - Figure 6.11'!$A$66:$A$185</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6.11. - Figure 6.11'!$E$66:$E$185</c:f>
              <c:numCache>
                <c:formatCode>#,##0.0</c:formatCode>
                <c:ptCount val="120"/>
                <c:pt idx="0">
                  <c:v>7.6804838632026007</c:v>
                </c:pt>
                <c:pt idx="1">
                  <c:v>7.5485554285327483</c:v>
                </c:pt>
                <c:pt idx="2">
                  <c:v>7.3486820009343683</c:v>
                </c:pt>
                <c:pt idx="3">
                  <c:v>7.2688179157316348</c:v>
                </c:pt>
                <c:pt idx="4">
                  <c:v>7.2736764835848424</c:v>
                </c:pt>
                <c:pt idx="5">
                  <c:v>7.2920755159161192</c:v>
                </c:pt>
                <c:pt idx="6">
                  <c:v>7.3315029599654906</c:v>
                </c:pt>
                <c:pt idx="7">
                  <c:v>7.2871254777384022</c:v>
                </c:pt>
                <c:pt idx="8">
                  <c:v>7.061385498794877</c:v>
                </c:pt>
                <c:pt idx="9">
                  <c:v>6.8948875383369828</c:v>
                </c:pt>
                <c:pt idx="10">
                  <c:v>7.012356360394187</c:v>
                </c:pt>
                <c:pt idx="11">
                  <c:v>6.7873982073475343</c:v>
                </c:pt>
                <c:pt idx="12">
                  <c:v>6.6277816004379853</c:v>
                </c:pt>
                <c:pt idx="13">
                  <c:v>6.6674914022323968</c:v>
                </c:pt>
                <c:pt idx="14">
                  <c:v>6.780795609019842</c:v>
                </c:pt>
                <c:pt idx="15">
                  <c:v>6.7630068453221837</c:v>
                </c:pt>
                <c:pt idx="16">
                  <c:v>6.7514109858490947</c:v>
                </c:pt>
                <c:pt idx="17">
                  <c:v>6.6681943186979886</c:v>
                </c:pt>
                <c:pt idx="18">
                  <c:v>6.5105425548410629</c:v>
                </c:pt>
                <c:pt idx="19">
                  <c:v>6.4100711332245011</c:v>
                </c:pt>
                <c:pt idx="20">
                  <c:v>6.4865679003278238</c:v>
                </c:pt>
                <c:pt idx="21">
                  <c:v>6.3232143170256814</c:v>
                </c:pt>
                <c:pt idx="22">
                  <c:v>6.241203881729378</c:v>
                </c:pt>
                <c:pt idx="23">
                  <c:v>5.303135841510386</c:v>
                </c:pt>
                <c:pt idx="24">
                  <c:v>5.1339217628150511</c:v>
                </c:pt>
                <c:pt idx="25">
                  <c:v>5.0902806677138486</c:v>
                </c:pt>
                <c:pt idx="26">
                  <c:v>5.2294959134647288</c:v>
                </c:pt>
                <c:pt idx="27">
                  <c:v>5.1560318468033701</c:v>
                </c:pt>
                <c:pt idx="28">
                  <c:v>5.4141063880576015</c:v>
                </c:pt>
                <c:pt idx="29">
                  <c:v>5.4375483730493066</c:v>
                </c:pt>
                <c:pt idx="30">
                  <c:v>5.249571176615567</c:v>
                </c:pt>
                <c:pt idx="31">
                  <c:v>5.2788523277244677</c:v>
                </c:pt>
                <c:pt idx="32">
                  <c:v>5.2788396734979095</c:v>
                </c:pt>
                <c:pt idx="33">
                  <c:v>5.1902470489149888</c:v>
                </c:pt>
                <c:pt idx="34">
                  <c:v>5.1765295552246346</c:v>
                </c:pt>
                <c:pt idx="35">
                  <c:v>5.3985207295640052</c:v>
                </c:pt>
                <c:pt idx="36">
                  <c:v>5.387140758363528</c:v>
                </c:pt>
                <c:pt idx="37">
                  <c:v>5.3145976020333139</c:v>
                </c:pt>
                <c:pt idx="38">
                  <c:v>5.2687995885646011</c:v>
                </c:pt>
                <c:pt idx="39">
                  <c:v>5.1609043612409584</c:v>
                </c:pt>
                <c:pt idx="40">
                  <c:v>5.2250365352379049</c:v>
                </c:pt>
                <c:pt idx="41">
                  <c:v>5.0529358380715363</c:v>
                </c:pt>
                <c:pt idx="42">
                  <c:v>4.9379605064211294</c:v>
                </c:pt>
                <c:pt idx="43">
                  <c:v>4.9924303159214274</c:v>
                </c:pt>
                <c:pt idx="44">
                  <c:v>5.1871253701944378</c:v>
                </c:pt>
                <c:pt idx="45">
                  <c:v>5.2206974548145197</c:v>
                </c:pt>
                <c:pt idx="46">
                  <c:v>5.5536930317114601</c:v>
                </c:pt>
                <c:pt idx="47">
                  <c:v>5.5771428746791427</c:v>
                </c:pt>
                <c:pt idx="48">
                  <c:v>5.5143882859274012</c:v>
                </c:pt>
                <c:pt idx="49">
                  <c:v>5.5426086296078045</c:v>
                </c:pt>
                <c:pt idx="50">
                  <c:v>5.7555032294073927</c:v>
                </c:pt>
                <c:pt idx="51">
                  <c:v>6.3463438115163573</c:v>
                </c:pt>
                <c:pt idx="52">
                  <c:v>6.34970123930984</c:v>
                </c:pt>
                <c:pt idx="53">
                  <c:v>6.4073665951410179</c:v>
                </c:pt>
                <c:pt idx="54">
                  <c:v>6.3788629361895275</c:v>
                </c:pt>
                <c:pt idx="55">
                  <c:v>6.3991064149445878</c:v>
                </c:pt>
                <c:pt idx="56">
                  <c:v>6.4211868599362933</c:v>
                </c:pt>
                <c:pt idx="57">
                  <c:v>6.4205239795447611</c:v>
                </c:pt>
                <c:pt idx="58">
                  <c:v>6.4190053355298948</c:v>
                </c:pt>
                <c:pt idx="59">
                  <c:v>6.5767204191678275</c:v>
                </c:pt>
                <c:pt idx="60">
                  <c:v>6.5721994304598841</c:v>
                </c:pt>
                <c:pt idx="61">
                  <c:v>6.2991837105474815</c:v>
                </c:pt>
                <c:pt idx="62">
                  <c:v>6.2734296719185076</c:v>
                </c:pt>
                <c:pt idx="63">
                  <c:v>6.2059743260203071</c:v>
                </c:pt>
                <c:pt idx="64">
                  <c:v>6.1732964971079705</c:v>
                </c:pt>
                <c:pt idx="65">
                  <c:v>6.6926607739053683</c:v>
                </c:pt>
                <c:pt idx="66">
                  <c:v>6.7006696378777617</c:v>
                </c:pt>
                <c:pt idx="67">
                  <c:v>6.6935785335589619</c:v>
                </c:pt>
                <c:pt idx="68">
                  <c:v>6.6541344603198622</c:v>
                </c:pt>
                <c:pt idx="69">
                  <c:v>6.5844941714659235</c:v>
                </c:pt>
                <c:pt idx="70">
                  <c:v>6.5968701456208105</c:v>
                </c:pt>
                <c:pt idx="71">
                  <c:v>6.5087541165545151</c:v>
                </c:pt>
                <c:pt idx="72">
                  <c:v>6.4610080029942267</c:v>
                </c:pt>
                <c:pt idx="73">
                  <c:v>6.4378564212475942</c:v>
                </c:pt>
                <c:pt idx="74">
                  <c:v>6.2376493782135505</c:v>
                </c:pt>
                <c:pt idx="75">
                  <c:v>6.8660858377583116</c:v>
                </c:pt>
                <c:pt idx="76">
                  <c:v>6.7609279833127607</c:v>
                </c:pt>
                <c:pt idx="77">
                  <c:v>6.7552385195115798</c:v>
                </c:pt>
                <c:pt idx="78">
                  <c:v>6.7173015680921093</c:v>
                </c:pt>
                <c:pt idx="79">
                  <c:v>6.7162879398088791</c:v>
                </c:pt>
                <c:pt idx="80">
                  <c:v>6.6397618858915646</c:v>
                </c:pt>
                <c:pt idx="81">
                  <c:v>6.5842441035171539</c:v>
                </c:pt>
                <c:pt idx="82">
                  <c:v>6.3402591320299955</c:v>
                </c:pt>
                <c:pt idx="83">
                  <c:v>6.6307347580038494</c:v>
                </c:pt>
                <c:pt idx="84">
                  <c:v>7.2203895772199997</c:v>
                </c:pt>
                <c:pt idx="85">
                  <c:v>7.2056663746100007</c:v>
                </c:pt>
                <c:pt idx="86">
                  <c:v>7.0750686685000002</c:v>
                </c:pt>
                <c:pt idx="87">
                  <c:v>6.9699163846299994</c:v>
                </c:pt>
                <c:pt idx="88">
                  <c:v>6.8237198500999998</c:v>
                </c:pt>
                <c:pt idx="89">
                  <c:v>6.5987419186399991</c:v>
                </c:pt>
                <c:pt idx="90">
                  <c:v>6.4813094917500003</c:v>
                </c:pt>
                <c:pt idx="91">
                  <c:v>6.5293600532799996</c:v>
                </c:pt>
                <c:pt idx="92">
                  <c:v>6.6549536636299997</c:v>
                </c:pt>
                <c:pt idx="93">
                  <c:v>6.3881523270600002</c:v>
                </c:pt>
                <c:pt idx="94">
                  <c:v>6.4375710980800012</c:v>
                </c:pt>
                <c:pt idx="95">
                  <c:v>6.3163821779099996</c:v>
                </c:pt>
                <c:pt idx="96">
                  <c:v>6.2350286836999995</c:v>
                </c:pt>
                <c:pt idx="97">
                  <c:v>6.2197307147400007</c:v>
                </c:pt>
                <c:pt idx="98">
                  <c:v>6.3286579845100004</c:v>
                </c:pt>
                <c:pt idx="99">
                  <c:v>6.1409289668399998</c:v>
                </c:pt>
                <c:pt idx="100">
                  <c:v>6.1399224053999992</c:v>
                </c:pt>
                <c:pt idx="101">
                  <c:v>6.1340648151400003</c:v>
                </c:pt>
                <c:pt idx="102">
                  <c:v>5.9838199677299997</c:v>
                </c:pt>
                <c:pt idx="103">
                  <c:v>5.983964695400001</c:v>
                </c:pt>
                <c:pt idx="104">
                  <c:v>5.9658127725099996</c:v>
                </c:pt>
                <c:pt idx="105">
                  <c:v>5.9029493977299996</c:v>
                </c:pt>
                <c:pt idx="106">
                  <c:v>5.9240955049400013</c:v>
                </c:pt>
                <c:pt idx="107">
                  <c:v>5.3876465469600001</c:v>
                </c:pt>
                <c:pt idx="108">
                  <c:v>5.504218346650001</c:v>
                </c:pt>
                <c:pt idx="109">
                  <c:v>5.3942815</c:v>
                </c:pt>
                <c:pt idx="110">
                  <c:v>5.3739270000000001</c:v>
                </c:pt>
                <c:pt idx="111">
                  <c:v>5.2687379999999999</c:v>
                </c:pt>
                <c:pt idx="112">
                  <c:v>5.1406739767099996</c:v>
                </c:pt>
                <c:pt idx="113">
                  <c:v>5.0320762208399996</c:v>
                </c:pt>
                <c:pt idx="114">
                  <c:v>5.03702403594</c:v>
                </c:pt>
                <c:pt idx="115">
                  <c:v>5.04022913823</c:v>
                </c:pt>
                <c:pt idx="116">
                  <c:v>5.1041506449699989</c:v>
                </c:pt>
                <c:pt idx="117">
                  <c:v>5.1485970082599994</c:v>
                </c:pt>
                <c:pt idx="118">
                  <c:v>5.1969152112399994</c:v>
                </c:pt>
                <c:pt idx="119">
                  <c:v>5.2086073665099999</c:v>
                </c:pt>
              </c:numCache>
            </c:numRef>
          </c:val>
          <c:smooth val="0"/>
          <c:extLst>
            <c:ext xmlns:c16="http://schemas.microsoft.com/office/drawing/2014/chart" uri="{C3380CC4-5D6E-409C-BE32-E72D297353CC}">
              <c16:uniqueId val="{00000001-08FE-44FC-A4D8-F35F97A47107}"/>
            </c:ext>
          </c:extLst>
        </c:ser>
        <c:dLbls>
          <c:showLegendKey val="0"/>
          <c:showVal val="0"/>
          <c:showCatName val="0"/>
          <c:showSerName val="0"/>
          <c:showPercent val="0"/>
          <c:showBubbleSize val="0"/>
        </c:dLbls>
        <c:marker val="1"/>
        <c:smooth val="0"/>
        <c:axId val="1362361568"/>
        <c:axId val="1362362128"/>
      </c:lineChart>
      <c:catAx>
        <c:axId val="1362361568"/>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low"/>
        <c:spPr>
          <a:ln w="9525">
            <a:solidFill>
              <a:schemeClr val="bg1">
                <a:lumMod val="50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362362128"/>
        <c:crosses val="autoZero"/>
        <c:auto val="0"/>
        <c:lblAlgn val="ctr"/>
        <c:lblOffset val="0"/>
        <c:tickLblSkip val="1"/>
        <c:tickMarkSkip val="12"/>
        <c:noMultiLvlLbl val="0"/>
      </c:catAx>
      <c:valAx>
        <c:axId val="1362362128"/>
        <c:scaling>
          <c:orientation val="minMax"/>
          <c:max val="8"/>
          <c:min val="4.5"/>
        </c:scaling>
        <c:delete val="0"/>
        <c:axPos val="l"/>
        <c:majorGridlines>
          <c:spPr>
            <a:ln w="6350">
              <a:solidFill>
                <a:schemeClr val="bg1">
                  <a:lumMod val="7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hr-HR"/>
                  <a:t>in</a:t>
                </a:r>
                <a:r>
                  <a:rPr lang="hr-HR" baseline="0"/>
                  <a:t> bn</a:t>
                </a:r>
                <a:r>
                  <a:rPr lang="hr-HR"/>
                  <a:t> EUR</a:t>
                </a:r>
              </a:p>
            </c:rich>
          </c:tx>
          <c:layout>
            <c:manualLayout>
              <c:xMode val="edge"/>
              <c:yMode val="edge"/>
              <c:x val="5.3028365731948813E-3"/>
              <c:y val="0.30710755025811703"/>
            </c:manualLayout>
          </c:layout>
          <c:overlay val="0"/>
          <c:spPr>
            <a:noFill/>
            <a:ln w="25400">
              <a:noFill/>
            </a:ln>
          </c:spPr>
        </c:title>
        <c:numFmt formatCode="##,#0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62361568"/>
        <c:crosses val="autoZero"/>
        <c:crossBetween val="between"/>
        <c:majorUnit val="0.5"/>
      </c:valAx>
      <c:valAx>
        <c:axId val="1362362688"/>
        <c:scaling>
          <c:orientation val="minMax"/>
          <c:max val="30"/>
          <c:min val="-30"/>
        </c:scaling>
        <c:delete val="0"/>
        <c:axPos val="r"/>
        <c:title>
          <c:tx>
            <c:rich>
              <a:bodyPr rot="0" vert="horz"/>
              <a:lstStyle/>
              <a:p>
                <a:pPr>
                  <a:defRPr/>
                </a:pPr>
                <a:r>
                  <a:rPr lang="en-US" b="0"/>
                  <a:t>%</a:t>
                </a:r>
              </a:p>
            </c:rich>
          </c:tx>
          <c:overlay val="0"/>
        </c:title>
        <c:numFmt formatCode="#,##0" sourceLinked="0"/>
        <c:majorTickMark val="none"/>
        <c:minorTickMark val="none"/>
        <c:tickLblPos val="nextTo"/>
        <c:spPr>
          <a:ln w="6350">
            <a:solidFill>
              <a:schemeClr val="bg1">
                <a:lumMod val="75000"/>
              </a:schemeClr>
            </a:solidFill>
          </a:ln>
        </c:spPr>
        <c:crossAx val="1362363248"/>
        <c:crosses val="max"/>
        <c:crossBetween val="between"/>
        <c:majorUnit val="10"/>
        <c:minorUnit val="1"/>
      </c:valAx>
      <c:catAx>
        <c:axId val="1362363248"/>
        <c:scaling>
          <c:orientation val="minMax"/>
        </c:scaling>
        <c:delete val="1"/>
        <c:axPos val="b"/>
        <c:numFmt formatCode="General" sourceLinked="1"/>
        <c:majorTickMark val="out"/>
        <c:minorTickMark val="none"/>
        <c:tickLblPos val="none"/>
        <c:crossAx val="1362362688"/>
        <c:crosses val="autoZero"/>
        <c:auto val="0"/>
        <c:lblAlgn val="ctr"/>
        <c:lblOffset val="100"/>
        <c:noMultiLvlLbl val="0"/>
      </c:catAx>
      <c:spPr>
        <a:solidFill>
          <a:srgbClr val="FFFFFF"/>
        </a:solidFill>
        <a:ln w="3175">
          <a:solidFill>
            <a:schemeClr val="bg1">
              <a:lumMod val="75000"/>
            </a:schemeClr>
          </a:solidFill>
          <a:prstDash val="solid"/>
        </a:ln>
      </c:spPr>
    </c:plotArea>
    <c:legend>
      <c:legendPos val="b"/>
      <c:layout>
        <c:manualLayout>
          <c:xMode val="edge"/>
          <c:yMode val="edge"/>
          <c:x val="0"/>
          <c:y val="0.87353252732232956"/>
          <c:w val="0.99333787712291888"/>
          <c:h val="0.11518931361677145"/>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58257941745846031"/>
        </c:manualLayout>
      </c:layout>
      <c:barChart>
        <c:barDir val="col"/>
        <c:grouping val="stacked"/>
        <c:varyColors val="0"/>
        <c:ser>
          <c:idx val="2"/>
          <c:order val="0"/>
          <c:tx>
            <c:strRef>
              <c:f>'Slika 6.12. - Figure 6.12'!$E$3</c:f>
              <c:strCache>
                <c:ptCount val="1"/>
                <c:pt idx="0">
                  <c:v>Deposits of non-financial corporates</c:v>
                </c:pt>
              </c:strCache>
            </c:strRef>
          </c:tx>
          <c:spPr>
            <a:solidFill>
              <a:schemeClr val="accent1">
                <a:lumMod val="75000"/>
              </a:schemeClr>
            </a:solidFill>
            <a:ln>
              <a:noFill/>
            </a:ln>
            <a:effectLst/>
          </c:spPr>
          <c:invertIfNegative val="0"/>
          <c:cat>
            <c:strRef>
              <c:f>'Slika 6.12. - Figure 6.12'!$A$54:$A$173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6.12'!$E$54:$E$173</c:f>
              <c:numCache>
                <c:formatCode>0.0</c:formatCode>
                <c:ptCount val="120"/>
                <c:pt idx="0">
                  <c:v>4.3004932121280008</c:v>
                </c:pt>
                <c:pt idx="1">
                  <c:v>3.3942413475074171</c:v>
                </c:pt>
                <c:pt idx="2">
                  <c:v>3.3887910500954779</c:v>
                </c:pt>
                <c:pt idx="3">
                  <c:v>4.1942248619095297</c:v>
                </c:pt>
                <c:pt idx="4">
                  <c:v>4.0809117689474768</c:v>
                </c:pt>
                <c:pt idx="5">
                  <c:v>3.8791346129493269</c:v>
                </c:pt>
                <c:pt idx="6">
                  <c:v>4.9477851083127176</c:v>
                </c:pt>
                <c:pt idx="7">
                  <c:v>4.5912897912423674</c:v>
                </c:pt>
                <c:pt idx="8">
                  <c:v>2.1194855917418089</c:v>
                </c:pt>
                <c:pt idx="9">
                  <c:v>1.5721094703623204</c:v>
                </c:pt>
                <c:pt idx="10">
                  <c:v>1.6412788071503002</c:v>
                </c:pt>
                <c:pt idx="11">
                  <c:v>1.7873689530321561</c:v>
                </c:pt>
                <c:pt idx="12">
                  <c:v>1.4174856090358772</c:v>
                </c:pt>
                <c:pt idx="13">
                  <c:v>1.7803282521737305</c:v>
                </c:pt>
                <c:pt idx="14">
                  <c:v>1.9847636647109599</c:v>
                </c:pt>
                <c:pt idx="15">
                  <c:v>1.6248153593191794</c:v>
                </c:pt>
                <c:pt idx="16">
                  <c:v>1.6561389354781899</c:v>
                </c:pt>
                <c:pt idx="17">
                  <c:v>2.0710843184849566</c:v>
                </c:pt>
                <c:pt idx="18">
                  <c:v>1.5979999146161905</c:v>
                </c:pt>
                <c:pt idx="19">
                  <c:v>2.0178662250277584</c:v>
                </c:pt>
                <c:pt idx="20">
                  <c:v>2.3004386679363953</c:v>
                </c:pt>
                <c:pt idx="21">
                  <c:v>2.1823847940806966</c:v>
                </c:pt>
                <c:pt idx="22">
                  <c:v>1.7975660934321036</c:v>
                </c:pt>
                <c:pt idx="23">
                  <c:v>1.9646266978784248</c:v>
                </c:pt>
                <c:pt idx="24">
                  <c:v>2.0506067495910334</c:v>
                </c:pt>
                <c:pt idx="25">
                  <c:v>1.9396981542022813</c:v>
                </c:pt>
                <c:pt idx="26">
                  <c:v>2.3730764166397651</c:v>
                </c:pt>
                <c:pt idx="27">
                  <c:v>1.7325120509914995</c:v>
                </c:pt>
                <c:pt idx="28">
                  <c:v>2.3241686585086438</c:v>
                </c:pt>
                <c:pt idx="29">
                  <c:v>1.4939402854325039</c:v>
                </c:pt>
                <c:pt idx="30">
                  <c:v>1.2663056021446464</c:v>
                </c:pt>
                <c:pt idx="31">
                  <c:v>1.4277992850749783</c:v>
                </c:pt>
                <c:pt idx="32">
                  <c:v>1.5050076647722068</c:v>
                </c:pt>
                <c:pt idx="33">
                  <c:v>1.2236065131280718</c:v>
                </c:pt>
                <c:pt idx="34">
                  <c:v>1.9645770241220937</c:v>
                </c:pt>
                <c:pt idx="35">
                  <c:v>1.6702074300236072</c:v>
                </c:pt>
                <c:pt idx="36">
                  <c:v>1.7281388860469291</c:v>
                </c:pt>
                <c:pt idx="37">
                  <c:v>1.0268938008640718</c:v>
                </c:pt>
                <c:pt idx="38">
                  <c:v>1.0328758289499524</c:v>
                </c:pt>
                <c:pt idx="39">
                  <c:v>1.5802629991826782</c:v>
                </c:pt>
                <c:pt idx="40">
                  <c:v>1.24380172495295</c:v>
                </c:pt>
                <c:pt idx="41">
                  <c:v>1.6763653903615763</c:v>
                </c:pt>
                <c:pt idx="42">
                  <c:v>1.864043564995008</c:v>
                </c:pt>
                <c:pt idx="43">
                  <c:v>1.8826068711504478</c:v>
                </c:pt>
                <c:pt idx="44">
                  <c:v>1.3097058494119433</c:v>
                </c:pt>
                <c:pt idx="45">
                  <c:v>1.8538232413107476</c:v>
                </c:pt>
                <c:pt idx="46">
                  <c:v>1.8259229678008377</c:v>
                </c:pt>
                <c:pt idx="47">
                  <c:v>1.3017655160641075</c:v>
                </c:pt>
                <c:pt idx="48">
                  <c:v>1.552979411915284</c:v>
                </c:pt>
                <c:pt idx="49">
                  <c:v>2.4744021365744064</c:v>
                </c:pt>
                <c:pt idx="50">
                  <c:v>3.0780648846848697</c:v>
                </c:pt>
                <c:pt idx="51">
                  <c:v>3.5068046311417516</c:v>
                </c:pt>
                <c:pt idx="52">
                  <c:v>4.3839873172608321</c:v>
                </c:pt>
                <c:pt idx="53">
                  <c:v>4.3596994819481933</c:v>
                </c:pt>
                <c:pt idx="54">
                  <c:v>4.2696491819203448</c:v>
                </c:pt>
                <c:pt idx="55">
                  <c:v>3.2225485437352765</c:v>
                </c:pt>
                <c:pt idx="56">
                  <c:v>3.3482783479104707</c:v>
                </c:pt>
                <c:pt idx="57">
                  <c:v>3.647619051170496</c:v>
                </c:pt>
                <c:pt idx="58">
                  <c:v>3.9763887126186059</c:v>
                </c:pt>
                <c:pt idx="59">
                  <c:v>4.1313013820607463</c:v>
                </c:pt>
                <c:pt idx="60">
                  <c:v>4.1612135964425727</c:v>
                </c:pt>
                <c:pt idx="61">
                  <c:v>3.5523072392953456</c:v>
                </c:pt>
                <c:pt idx="62">
                  <c:v>3.0890308271191809</c:v>
                </c:pt>
                <c:pt idx="63">
                  <c:v>3.1762923537201364</c:v>
                </c:pt>
                <c:pt idx="64">
                  <c:v>2.5703243550098511</c:v>
                </c:pt>
                <c:pt idx="65">
                  <c:v>2.3847473184983397</c:v>
                </c:pt>
                <c:pt idx="66">
                  <c:v>3.3649249530979617</c:v>
                </c:pt>
                <c:pt idx="67">
                  <c:v>4.567932672501442</c:v>
                </c:pt>
                <c:pt idx="68">
                  <c:v>4.7640242654846476</c:v>
                </c:pt>
                <c:pt idx="69">
                  <c:v>4.4513229910625736</c:v>
                </c:pt>
                <c:pt idx="70">
                  <c:v>4.039673836738352</c:v>
                </c:pt>
                <c:pt idx="71">
                  <c:v>4.3193797678264083</c:v>
                </c:pt>
                <c:pt idx="72">
                  <c:v>3.7052306420681087</c:v>
                </c:pt>
                <c:pt idx="73">
                  <c:v>3.8461602453216965</c:v>
                </c:pt>
                <c:pt idx="74">
                  <c:v>3.4457142020074634</c:v>
                </c:pt>
                <c:pt idx="75">
                  <c:v>3.4366106889770189</c:v>
                </c:pt>
                <c:pt idx="76">
                  <c:v>3.4793295181797093</c:v>
                </c:pt>
                <c:pt idx="77">
                  <c:v>5.2815311112412404</c:v>
                </c:pt>
                <c:pt idx="78">
                  <c:v>6.0698245644047555</c:v>
                </c:pt>
                <c:pt idx="79">
                  <c:v>5.7967731123818931</c:v>
                </c:pt>
                <c:pt idx="80">
                  <c:v>5.6893834103138214</c:v>
                </c:pt>
                <c:pt idx="81">
                  <c:v>4.3819071867272648</c:v>
                </c:pt>
                <c:pt idx="82">
                  <c:v>3.9272429725004798</c:v>
                </c:pt>
                <c:pt idx="83">
                  <c:v>5.1128824448239865</c:v>
                </c:pt>
                <c:pt idx="84">
                  <c:v>4.1290012368360536</c:v>
                </c:pt>
                <c:pt idx="85">
                  <c:v>4.1414522549460093</c:v>
                </c:pt>
                <c:pt idx="86">
                  <c:v>4.0041517975523364</c:v>
                </c:pt>
                <c:pt idx="87">
                  <c:v>3.5918544227658868</c:v>
                </c:pt>
                <c:pt idx="88">
                  <c:v>3.0680184599416185</c:v>
                </c:pt>
                <c:pt idx="89">
                  <c:v>2.2920721740217771</c:v>
                </c:pt>
                <c:pt idx="90">
                  <c:v>1.5674842077379536</c:v>
                </c:pt>
                <c:pt idx="91">
                  <c:v>1.6122894151712086</c:v>
                </c:pt>
                <c:pt idx="92">
                  <c:v>1.7412367349001512</c:v>
                </c:pt>
                <c:pt idx="93">
                  <c:v>2.2656367236805846</c:v>
                </c:pt>
                <c:pt idx="94">
                  <c:v>2.3164970514112797</c:v>
                </c:pt>
                <c:pt idx="95">
                  <c:v>2.3375704826889518</c:v>
                </c:pt>
                <c:pt idx="96">
                  <c:v>2.3649643969926877</c:v>
                </c:pt>
                <c:pt idx="97">
                  <c:v>1.8206448014772154</c:v>
                </c:pt>
                <c:pt idx="98">
                  <c:v>2.3635024640173068</c:v>
                </c:pt>
                <c:pt idx="99">
                  <c:v>2.0346585519251943</c:v>
                </c:pt>
                <c:pt idx="100">
                  <c:v>2.3556120402165059</c:v>
                </c:pt>
                <c:pt idx="101">
                  <c:v>1.3832657988923167</c:v>
                </c:pt>
                <c:pt idx="102">
                  <c:v>1.2563769425350115</c:v>
                </c:pt>
                <c:pt idx="103">
                  <c:v>1.3955676120307512</c:v>
                </c:pt>
                <c:pt idx="104">
                  <c:v>0.79581847721516463</c:v>
                </c:pt>
                <c:pt idx="105">
                  <c:v>0.94270674317827152</c:v>
                </c:pt>
                <c:pt idx="106">
                  <c:v>1.3910409941011772</c:v>
                </c:pt>
                <c:pt idx="107">
                  <c:v>0.46508516987670756</c:v>
                </c:pt>
                <c:pt idx="108">
                  <c:v>1.0590269740782101</c:v>
                </c:pt>
                <c:pt idx="109">
                  <c:v>1.1527580196638989</c:v>
                </c:pt>
                <c:pt idx="110">
                  <c:v>0.45812365138139932</c:v>
                </c:pt>
                <c:pt idx="111">
                  <c:v>0.41825687378811538</c:v>
                </c:pt>
                <c:pt idx="112">
                  <c:v>1.0165353336775909</c:v>
                </c:pt>
                <c:pt idx="113">
                  <c:v>1.4731794438795702</c:v>
                </c:pt>
                <c:pt idx="114">
                  <c:v>1.2732606796295161</c:v>
                </c:pt>
                <c:pt idx="115">
                  <c:v>1.1023429316625954</c:v>
                </c:pt>
                <c:pt idx="116">
                  <c:v>1.7280174070047818</c:v>
                </c:pt>
                <c:pt idx="117">
                  <c:v>1.9536143432512036</c:v>
                </c:pt>
                <c:pt idx="118">
                  <c:v>1.7640566031743514</c:v>
                </c:pt>
                <c:pt idx="119">
                  <c:v>1.6779082998131261</c:v>
                </c:pt>
              </c:numCache>
            </c:numRef>
          </c:val>
          <c:extLst>
            <c:ext xmlns:c16="http://schemas.microsoft.com/office/drawing/2014/chart" uri="{C3380CC4-5D6E-409C-BE32-E72D297353CC}">
              <c16:uniqueId val="{00000000-B321-47CD-A02E-753B4CDC3D3C}"/>
            </c:ext>
          </c:extLst>
        </c:ser>
        <c:ser>
          <c:idx val="1"/>
          <c:order val="1"/>
          <c:tx>
            <c:strRef>
              <c:f>'Slika 6.12. - Figure 6.12'!$F$3</c:f>
              <c:strCache>
                <c:ptCount val="1"/>
                <c:pt idx="0">
                  <c:v>Deposits of households</c:v>
                </c:pt>
              </c:strCache>
            </c:strRef>
          </c:tx>
          <c:spPr>
            <a:solidFill>
              <a:schemeClr val="bg1">
                <a:lumMod val="65000"/>
              </a:schemeClr>
            </a:solidFill>
            <a:ln>
              <a:noFill/>
            </a:ln>
            <a:effectLst/>
          </c:spPr>
          <c:invertIfNegative val="0"/>
          <c:cat>
            <c:strRef>
              <c:f>'Slika 6.12. - Figure 6.12'!$A$54:$A$173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6.12'!$F$54:$F$173</c:f>
              <c:numCache>
                <c:formatCode>0.0</c:formatCode>
                <c:ptCount val="120"/>
                <c:pt idx="0">
                  <c:v>1.5954362998808538</c:v>
                </c:pt>
                <c:pt idx="1">
                  <c:v>0.8115214126417869</c:v>
                </c:pt>
                <c:pt idx="2">
                  <c:v>0.61756326867660494</c:v>
                </c:pt>
                <c:pt idx="3">
                  <c:v>0.78560791530818996</c:v>
                </c:pt>
                <c:pt idx="4">
                  <c:v>1.1439038107269124</c:v>
                </c:pt>
                <c:pt idx="5">
                  <c:v>0.94837417225173881</c:v>
                </c:pt>
                <c:pt idx="6">
                  <c:v>0.81856300092397405</c:v>
                </c:pt>
                <c:pt idx="7">
                  <c:v>1.3505056324255051</c:v>
                </c:pt>
                <c:pt idx="8">
                  <c:v>0.84072121227224017</c:v>
                </c:pt>
                <c:pt idx="9">
                  <c:v>0.63381816332301855</c:v>
                </c:pt>
                <c:pt idx="10">
                  <c:v>0.6630940357293198</c:v>
                </c:pt>
                <c:pt idx="11">
                  <c:v>0.62729737353296977</c:v>
                </c:pt>
                <c:pt idx="12">
                  <c:v>-0.1823603627703102</c:v>
                </c:pt>
                <c:pt idx="13">
                  <c:v>-0.15824935158184902</c:v>
                </c:pt>
                <c:pt idx="14">
                  <c:v>0.39810249760485517</c:v>
                </c:pt>
                <c:pt idx="15">
                  <c:v>0.85097799198369395</c:v>
                </c:pt>
                <c:pt idx="16">
                  <c:v>0.30454631508758273</c:v>
                </c:pt>
                <c:pt idx="17">
                  <c:v>-1.6575830850829733E-2</c:v>
                </c:pt>
                <c:pt idx="18">
                  <c:v>0.43284207151477588</c:v>
                </c:pt>
                <c:pt idx="19">
                  <c:v>0.57706988300906814</c:v>
                </c:pt>
                <c:pt idx="20">
                  <c:v>0.98986024382372018</c:v>
                </c:pt>
                <c:pt idx="21">
                  <c:v>1.4501092443898871</c:v>
                </c:pt>
                <c:pt idx="22">
                  <c:v>1.4456921702052363</c:v>
                </c:pt>
                <c:pt idx="23">
                  <c:v>1.1693440386726466</c:v>
                </c:pt>
                <c:pt idx="24">
                  <c:v>1.0573852038852172</c:v>
                </c:pt>
                <c:pt idx="25">
                  <c:v>1.9980775942372042</c:v>
                </c:pt>
                <c:pt idx="26">
                  <c:v>2.1057217484987989</c:v>
                </c:pt>
                <c:pt idx="27">
                  <c:v>2.7274156097207425</c:v>
                </c:pt>
                <c:pt idx="28">
                  <c:v>3.0220636191481844</c:v>
                </c:pt>
                <c:pt idx="29">
                  <c:v>3.1704097129241555</c:v>
                </c:pt>
                <c:pt idx="30">
                  <c:v>3.0840714439518901</c:v>
                </c:pt>
                <c:pt idx="31">
                  <c:v>3.4093776941038496</c:v>
                </c:pt>
                <c:pt idx="32">
                  <c:v>2.8898816337804267</c:v>
                </c:pt>
                <c:pt idx="33">
                  <c:v>2.7145371111794718</c:v>
                </c:pt>
                <c:pt idx="34">
                  <c:v>2.3232750010713321</c:v>
                </c:pt>
                <c:pt idx="35">
                  <c:v>2.9181187429062967</c:v>
                </c:pt>
                <c:pt idx="36">
                  <c:v>3.7411278107071606</c:v>
                </c:pt>
                <c:pt idx="37">
                  <c:v>3.4381818668031148</c:v>
                </c:pt>
                <c:pt idx="38">
                  <c:v>3.5024498335722924</c:v>
                </c:pt>
                <c:pt idx="39">
                  <c:v>2.593792698308524</c:v>
                </c:pt>
                <c:pt idx="40">
                  <c:v>2.7536705103620824</c:v>
                </c:pt>
                <c:pt idx="41">
                  <c:v>2.8225919446155983</c:v>
                </c:pt>
                <c:pt idx="42">
                  <c:v>2.6328644085951223</c:v>
                </c:pt>
                <c:pt idx="43">
                  <c:v>2.4681711566214646</c:v>
                </c:pt>
                <c:pt idx="44">
                  <c:v>2.3346401253639697</c:v>
                </c:pt>
                <c:pt idx="45">
                  <c:v>2.6952194926577904</c:v>
                </c:pt>
                <c:pt idx="46">
                  <c:v>3.1156339520781029</c:v>
                </c:pt>
                <c:pt idx="47">
                  <c:v>3.1333285215130577</c:v>
                </c:pt>
                <c:pt idx="48">
                  <c:v>2.8641634497435779</c:v>
                </c:pt>
                <c:pt idx="49">
                  <c:v>2.9532303622665608</c:v>
                </c:pt>
                <c:pt idx="50">
                  <c:v>4.7869122028967821</c:v>
                </c:pt>
                <c:pt idx="51">
                  <c:v>4.9969429591268373</c:v>
                </c:pt>
                <c:pt idx="52">
                  <c:v>5.1785573136264063</c:v>
                </c:pt>
                <c:pt idx="53">
                  <c:v>4.9725335859685371</c:v>
                </c:pt>
                <c:pt idx="54">
                  <c:v>4.4347730863332178</c:v>
                </c:pt>
                <c:pt idx="55">
                  <c:v>3.9867711829834658</c:v>
                </c:pt>
                <c:pt idx="56">
                  <c:v>4.2570380582814478</c:v>
                </c:pt>
                <c:pt idx="57">
                  <c:v>4.1982199928591655</c:v>
                </c:pt>
                <c:pt idx="58">
                  <c:v>4.1158853678697982</c:v>
                </c:pt>
                <c:pt idx="59">
                  <c:v>4.5293043270150051</c:v>
                </c:pt>
                <c:pt idx="60">
                  <c:v>5.3304922984371856</c:v>
                </c:pt>
                <c:pt idx="61">
                  <c:v>5.8640514273480946</c:v>
                </c:pt>
                <c:pt idx="62">
                  <c:v>4.0058408295503583</c:v>
                </c:pt>
                <c:pt idx="63">
                  <c:v>4.2768989691933195</c:v>
                </c:pt>
                <c:pt idx="64">
                  <c:v>4.5102615173366312</c:v>
                </c:pt>
                <c:pt idx="65">
                  <c:v>4.870046208928926</c:v>
                </c:pt>
                <c:pt idx="66">
                  <c:v>5.9070984958211543</c:v>
                </c:pt>
                <c:pt idx="67">
                  <c:v>5.7514755368887283</c:v>
                </c:pt>
                <c:pt idx="68">
                  <c:v>6.0059555109660536</c:v>
                </c:pt>
                <c:pt idx="69">
                  <c:v>6.4166963608160623</c:v>
                </c:pt>
                <c:pt idx="70">
                  <c:v>6.518879146474073</c:v>
                </c:pt>
                <c:pt idx="71">
                  <c:v>6.3955418277100113</c:v>
                </c:pt>
                <c:pt idx="72">
                  <c:v>6.2813871886053949</c:v>
                </c:pt>
                <c:pt idx="73">
                  <c:v>6.1725285057818251</c:v>
                </c:pt>
                <c:pt idx="74">
                  <c:v>5.8863168764085696</c:v>
                </c:pt>
                <c:pt idx="75">
                  <c:v>5.8648062314147813</c:v>
                </c:pt>
                <c:pt idx="76">
                  <c:v>5.554772179646438</c:v>
                </c:pt>
                <c:pt idx="77">
                  <c:v>6.2220296426710942</c:v>
                </c:pt>
                <c:pt idx="78">
                  <c:v>6.0948071563640074</c:v>
                </c:pt>
                <c:pt idx="79">
                  <c:v>6.4571571342321556</c:v>
                </c:pt>
                <c:pt idx="80">
                  <c:v>6.7079162588847909</c:v>
                </c:pt>
                <c:pt idx="81">
                  <c:v>6.6814852944322318</c:v>
                </c:pt>
                <c:pt idx="82">
                  <c:v>7.1048891683775057</c:v>
                </c:pt>
                <c:pt idx="83">
                  <c:v>8.9245404438317983</c:v>
                </c:pt>
                <c:pt idx="84">
                  <c:v>8.4718474377298456</c:v>
                </c:pt>
                <c:pt idx="85">
                  <c:v>6.2721965483903919</c:v>
                </c:pt>
                <c:pt idx="86">
                  <c:v>5.793425855480538</c:v>
                </c:pt>
                <c:pt idx="87">
                  <c:v>5.7017334766826311</c:v>
                </c:pt>
                <c:pt idx="88">
                  <c:v>5.8070290448762334</c:v>
                </c:pt>
                <c:pt idx="89">
                  <c:v>5.0222788647792997</c:v>
                </c:pt>
                <c:pt idx="90">
                  <c:v>4.7753472271993074</c:v>
                </c:pt>
                <c:pt idx="91">
                  <c:v>4.945897011788051</c:v>
                </c:pt>
                <c:pt idx="92">
                  <c:v>3.9615237840979241</c:v>
                </c:pt>
                <c:pt idx="93">
                  <c:v>3.7948125220545963</c:v>
                </c:pt>
                <c:pt idx="94">
                  <c:v>1.7063503029214311</c:v>
                </c:pt>
                <c:pt idx="95">
                  <c:v>0.95480808858269894</c:v>
                </c:pt>
                <c:pt idx="96">
                  <c:v>1.3316520875466233</c:v>
                </c:pt>
                <c:pt idx="97">
                  <c:v>1.0367902026900018</c:v>
                </c:pt>
                <c:pt idx="98">
                  <c:v>1.9760554275284956</c:v>
                </c:pt>
                <c:pt idx="99">
                  <c:v>2.1596797044202294</c:v>
                </c:pt>
                <c:pt idx="100">
                  <c:v>1.7215601750170666</c:v>
                </c:pt>
                <c:pt idx="101">
                  <c:v>2.0609201367259806</c:v>
                </c:pt>
                <c:pt idx="102">
                  <c:v>1.886326283732451</c:v>
                </c:pt>
                <c:pt idx="103">
                  <c:v>1.7291363364295744</c:v>
                </c:pt>
                <c:pt idx="104">
                  <c:v>1.5865597003298189</c:v>
                </c:pt>
                <c:pt idx="105">
                  <c:v>1.9541221508640951</c:v>
                </c:pt>
                <c:pt idx="106">
                  <c:v>3.890460184780502</c:v>
                </c:pt>
                <c:pt idx="107">
                  <c:v>3.2687479903393801</c:v>
                </c:pt>
                <c:pt idx="108">
                  <c:v>3.0732691257168465</c:v>
                </c:pt>
                <c:pt idx="109">
                  <c:v>4.9871174100087297</c:v>
                </c:pt>
                <c:pt idx="110">
                  <c:v>5.4898610363365137</c:v>
                </c:pt>
                <c:pt idx="111">
                  <c:v>5.2872749042972531</c:v>
                </c:pt>
                <c:pt idx="112">
                  <c:v>5.4281588856541809</c:v>
                </c:pt>
                <c:pt idx="113">
                  <c:v>5.4744761573547871</c:v>
                </c:pt>
                <c:pt idx="114">
                  <c:v>5.833335771593454</c:v>
                </c:pt>
                <c:pt idx="115">
                  <c:v>5.5112491328862063</c:v>
                </c:pt>
                <c:pt idx="116">
                  <c:v>5.0979875568554682</c:v>
                </c:pt>
                <c:pt idx="117">
                  <c:v>4.6446196873889098</c:v>
                </c:pt>
                <c:pt idx="118">
                  <c:v>4.3073925152517871</c:v>
                </c:pt>
                <c:pt idx="119">
                  <c:v>4.4388849502814285</c:v>
                </c:pt>
              </c:numCache>
            </c:numRef>
          </c:val>
          <c:extLst>
            <c:ext xmlns:c16="http://schemas.microsoft.com/office/drawing/2014/chart" uri="{C3380CC4-5D6E-409C-BE32-E72D297353CC}">
              <c16:uniqueId val="{00000001-B321-47CD-A02E-753B4CDC3D3C}"/>
            </c:ext>
          </c:extLst>
        </c:ser>
        <c:ser>
          <c:idx val="0"/>
          <c:order val="2"/>
          <c:tx>
            <c:strRef>
              <c:f>'Slika 6.12. - Figure 6.12'!$G$3</c:f>
              <c:strCache>
                <c:ptCount val="1"/>
                <c:pt idx="0">
                  <c:v>Deposits of other financial institutions</c:v>
                </c:pt>
              </c:strCache>
            </c:strRef>
          </c:tx>
          <c:spPr>
            <a:solidFill>
              <a:srgbClr val="92D050"/>
            </a:solidFill>
            <a:ln>
              <a:noFill/>
            </a:ln>
            <a:effectLst/>
          </c:spPr>
          <c:invertIfNegative val="0"/>
          <c:cat>
            <c:strRef>
              <c:f>'Slika 6.12. - Figure 6.12'!$A$54:$A$173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6.12'!$G$54:$G$173</c:f>
              <c:numCache>
                <c:formatCode>0.0</c:formatCode>
                <c:ptCount val="120"/>
                <c:pt idx="0">
                  <c:v>-0.94607759461025331</c:v>
                </c:pt>
                <c:pt idx="1">
                  <c:v>-0.63875662104583542</c:v>
                </c:pt>
                <c:pt idx="2">
                  <c:v>-0.27612419625914586</c:v>
                </c:pt>
                <c:pt idx="3">
                  <c:v>-0.73983665549449051</c:v>
                </c:pt>
                <c:pt idx="4">
                  <c:v>-0.42773996238452144</c:v>
                </c:pt>
                <c:pt idx="5">
                  <c:v>-0.28407891280554626</c:v>
                </c:pt>
                <c:pt idx="6">
                  <c:v>0.23552805686843792</c:v>
                </c:pt>
                <c:pt idx="7">
                  <c:v>0.48414554160681611</c:v>
                </c:pt>
                <c:pt idx="8">
                  <c:v>0.21075759232646682</c:v>
                </c:pt>
                <c:pt idx="9">
                  <c:v>0.17725485210679887</c:v>
                </c:pt>
                <c:pt idx="10">
                  <c:v>0.30741074428900894</c:v>
                </c:pt>
                <c:pt idx="11">
                  <c:v>0.80238416468204365</c:v>
                </c:pt>
                <c:pt idx="12">
                  <c:v>1.1355476387098773</c:v>
                </c:pt>
                <c:pt idx="13">
                  <c:v>0.79011354383040866</c:v>
                </c:pt>
                <c:pt idx="14">
                  <c:v>0.35820491101825525</c:v>
                </c:pt>
                <c:pt idx="15">
                  <c:v>0.83896964256857764</c:v>
                </c:pt>
                <c:pt idx="16">
                  <c:v>0.54475360442919329</c:v>
                </c:pt>
                <c:pt idx="17">
                  <c:v>0.60650945976678805</c:v>
                </c:pt>
                <c:pt idx="18">
                  <c:v>0.77271143051088131</c:v>
                </c:pt>
                <c:pt idx="19">
                  <c:v>0.63779527169225081</c:v>
                </c:pt>
                <c:pt idx="20">
                  <c:v>0.71730314732461409</c:v>
                </c:pt>
                <c:pt idx="21">
                  <c:v>1.0641442400527332</c:v>
                </c:pt>
                <c:pt idx="22">
                  <c:v>0.41160744657837606</c:v>
                </c:pt>
                <c:pt idx="23">
                  <c:v>0.28478667780583333</c:v>
                </c:pt>
                <c:pt idx="24">
                  <c:v>0.32010995693060712</c:v>
                </c:pt>
                <c:pt idx="25">
                  <c:v>1.1680313009229519</c:v>
                </c:pt>
                <c:pt idx="26">
                  <c:v>1.39642423024562</c:v>
                </c:pt>
                <c:pt idx="27">
                  <c:v>1.1883281870518618</c:v>
                </c:pt>
                <c:pt idx="28">
                  <c:v>1.5515036597003631</c:v>
                </c:pt>
                <c:pt idx="29">
                  <c:v>0.90401901856715372</c:v>
                </c:pt>
                <c:pt idx="30">
                  <c:v>0.76042580200756393</c:v>
                </c:pt>
                <c:pt idx="31">
                  <c:v>0.56349605061379704</c:v>
                </c:pt>
                <c:pt idx="32">
                  <c:v>0.72198327131078621</c:v>
                </c:pt>
                <c:pt idx="33">
                  <c:v>0.58950707760858545</c:v>
                </c:pt>
                <c:pt idx="34">
                  <c:v>0.87457263791060713</c:v>
                </c:pt>
                <c:pt idx="35">
                  <c:v>0.67555495743950411</c:v>
                </c:pt>
                <c:pt idx="36">
                  <c:v>0.77023220317801488</c:v>
                </c:pt>
                <c:pt idx="37">
                  <c:v>-0.38204414290376476</c:v>
                </c:pt>
                <c:pt idx="38">
                  <c:v>0.98265096212235326</c:v>
                </c:pt>
                <c:pt idx="39">
                  <c:v>0.76196931046468741</c:v>
                </c:pt>
                <c:pt idx="40">
                  <c:v>0.40569445538688059</c:v>
                </c:pt>
                <c:pt idx="41">
                  <c:v>0.56978957440183031</c:v>
                </c:pt>
                <c:pt idx="42">
                  <c:v>0.92341201482658208</c:v>
                </c:pt>
                <c:pt idx="43">
                  <c:v>0.83817627708314468</c:v>
                </c:pt>
                <c:pt idx="44">
                  <c:v>1.0815933557451929</c:v>
                </c:pt>
                <c:pt idx="45">
                  <c:v>0.42399992962875771</c:v>
                </c:pt>
                <c:pt idx="46">
                  <c:v>-0.2263391857656811</c:v>
                </c:pt>
                <c:pt idx="47">
                  <c:v>-0.26619762449826034</c:v>
                </c:pt>
                <c:pt idx="48">
                  <c:v>0.36371224088326065</c:v>
                </c:pt>
                <c:pt idx="49">
                  <c:v>1.2215115310380005</c:v>
                </c:pt>
                <c:pt idx="50">
                  <c:v>0.46460426614896372</c:v>
                </c:pt>
                <c:pt idx="51">
                  <c:v>-2.6459905450508872E-2</c:v>
                </c:pt>
                <c:pt idx="52">
                  <c:v>-0.23327686828220079</c:v>
                </c:pt>
                <c:pt idx="53">
                  <c:v>-0.41369601818468521</c:v>
                </c:pt>
                <c:pt idx="54">
                  <c:v>-0.38999700913089769</c:v>
                </c:pt>
                <c:pt idx="55">
                  <c:v>-0.29523377383907967</c:v>
                </c:pt>
                <c:pt idx="56">
                  <c:v>-0.71649622116450018</c:v>
                </c:pt>
                <c:pt idx="57">
                  <c:v>-2.5638536844143821E-2</c:v>
                </c:pt>
                <c:pt idx="58">
                  <c:v>0.90095614173531124</c:v>
                </c:pt>
                <c:pt idx="59">
                  <c:v>1.0683004085106811</c:v>
                </c:pt>
                <c:pt idx="60">
                  <c:v>4.9391941485765763E-2</c:v>
                </c:pt>
                <c:pt idx="61">
                  <c:v>-0.18573225405169932</c:v>
                </c:pt>
                <c:pt idx="62">
                  <c:v>-0.21226263583157362</c:v>
                </c:pt>
                <c:pt idx="63">
                  <c:v>0.48167798425249836</c:v>
                </c:pt>
                <c:pt idx="64">
                  <c:v>0.5630681524001393</c:v>
                </c:pt>
                <c:pt idx="65">
                  <c:v>1.047199186789054</c:v>
                </c:pt>
                <c:pt idx="66">
                  <c:v>0.40047136504989278</c:v>
                </c:pt>
                <c:pt idx="67">
                  <c:v>0.68499314493735142</c:v>
                </c:pt>
                <c:pt idx="68">
                  <c:v>0.38074881408633959</c:v>
                </c:pt>
                <c:pt idx="69">
                  <c:v>0.35074419035842824</c:v>
                </c:pt>
                <c:pt idx="70">
                  <c:v>0.22933607754460958</c:v>
                </c:pt>
                <c:pt idx="71">
                  <c:v>7.3253798455735E-2</c:v>
                </c:pt>
                <c:pt idx="72">
                  <c:v>0.80679195922890157</c:v>
                </c:pt>
                <c:pt idx="73">
                  <c:v>0.37626205506174631</c:v>
                </c:pt>
                <c:pt idx="74">
                  <c:v>-0.12535039763225789</c:v>
                </c:pt>
                <c:pt idx="75">
                  <c:v>-0.59428614765884824</c:v>
                </c:pt>
                <c:pt idx="76">
                  <c:v>0.15367071222492673</c:v>
                </c:pt>
                <c:pt idx="77">
                  <c:v>-8.7672045350776981E-2</c:v>
                </c:pt>
                <c:pt idx="78">
                  <c:v>0.2535455479914373</c:v>
                </c:pt>
                <c:pt idx="79">
                  <c:v>-3.7133008266059649E-2</c:v>
                </c:pt>
                <c:pt idx="80">
                  <c:v>3.3894246685165955E-2</c:v>
                </c:pt>
                <c:pt idx="81">
                  <c:v>0.4824724000140429</c:v>
                </c:pt>
                <c:pt idx="82">
                  <c:v>0.26584657213420526</c:v>
                </c:pt>
                <c:pt idx="83">
                  <c:v>0.4061367593112975</c:v>
                </c:pt>
                <c:pt idx="84">
                  <c:v>-0.69408109106447557</c:v>
                </c:pt>
                <c:pt idx="85">
                  <c:v>-0.5133901025832438</c:v>
                </c:pt>
                <c:pt idx="86">
                  <c:v>-1.0867880276542483</c:v>
                </c:pt>
                <c:pt idx="87">
                  <c:v>-0.29694295117289277</c:v>
                </c:pt>
                <c:pt idx="88">
                  <c:v>-1.1540575810580156</c:v>
                </c:pt>
                <c:pt idx="89">
                  <c:v>-1.5629333144167543</c:v>
                </c:pt>
                <c:pt idx="90">
                  <c:v>-1.1851085130990051</c:v>
                </c:pt>
                <c:pt idx="91">
                  <c:v>-1.1465893044929503</c:v>
                </c:pt>
                <c:pt idx="92">
                  <c:v>-1.0448756604737874</c:v>
                </c:pt>
                <c:pt idx="93">
                  <c:v>-1.7749960993736589</c:v>
                </c:pt>
                <c:pt idx="94">
                  <c:v>-1.3112153834669815</c:v>
                </c:pt>
                <c:pt idx="95">
                  <c:v>-0.43996159145134267</c:v>
                </c:pt>
                <c:pt idx="96">
                  <c:v>1.9120671190684651E-2</c:v>
                </c:pt>
                <c:pt idx="97">
                  <c:v>-0.19051688971749853</c:v>
                </c:pt>
                <c:pt idx="98">
                  <c:v>0.10125241780757133</c:v>
                </c:pt>
                <c:pt idx="99">
                  <c:v>-0.46888616882402645</c:v>
                </c:pt>
                <c:pt idx="100">
                  <c:v>1.0941681262704167E-2</c:v>
                </c:pt>
                <c:pt idx="101">
                  <c:v>0.56245660208830339</c:v>
                </c:pt>
                <c:pt idx="102">
                  <c:v>1.7833429069308612E-2</c:v>
                </c:pt>
                <c:pt idx="103">
                  <c:v>0.30370017920621439</c:v>
                </c:pt>
                <c:pt idx="104">
                  <c:v>0.26489849057053244</c:v>
                </c:pt>
                <c:pt idx="105">
                  <c:v>0.95715615004992505</c:v>
                </c:pt>
                <c:pt idx="106">
                  <c:v>1.2427539318297807</c:v>
                </c:pt>
                <c:pt idx="107">
                  <c:v>0.780120696649377</c:v>
                </c:pt>
                <c:pt idx="108">
                  <c:v>0.65087015194704856</c:v>
                </c:pt>
                <c:pt idx="109">
                  <c:v>0.86429388209240998</c:v>
                </c:pt>
                <c:pt idx="110">
                  <c:v>1.4085587574364911</c:v>
                </c:pt>
                <c:pt idx="111">
                  <c:v>1.4611294090014164</c:v>
                </c:pt>
                <c:pt idx="112">
                  <c:v>1.3779039207162049</c:v>
                </c:pt>
                <c:pt idx="113">
                  <c:v>1.3701585209456959</c:v>
                </c:pt>
                <c:pt idx="114">
                  <c:v>1.5535768163437806</c:v>
                </c:pt>
                <c:pt idx="115">
                  <c:v>1.1555017131482301</c:v>
                </c:pt>
                <c:pt idx="116">
                  <c:v>1.2688682085039547</c:v>
                </c:pt>
                <c:pt idx="117">
                  <c:v>1.0274219972747203</c:v>
                </c:pt>
                <c:pt idx="118">
                  <c:v>0.49894132797974128</c:v>
                </c:pt>
                <c:pt idx="119">
                  <c:v>0.24225000584424802</c:v>
                </c:pt>
              </c:numCache>
            </c:numRef>
          </c:val>
          <c:extLst>
            <c:ext xmlns:c16="http://schemas.microsoft.com/office/drawing/2014/chart" uri="{C3380CC4-5D6E-409C-BE32-E72D297353CC}">
              <c16:uniqueId val="{00000002-B321-47CD-A02E-753B4CDC3D3C}"/>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6.12. - Figure 6.12'!$H$3</c:f>
              <c:strCache>
                <c:ptCount val="1"/>
                <c:pt idx="0">
                  <c:v>Annual rate of change of deposits of the domestic sectors (excl. general government)</c:v>
                </c:pt>
              </c:strCache>
            </c:strRef>
          </c:tx>
          <c:spPr>
            <a:ln w="25400" cap="rnd">
              <a:solidFill>
                <a:srgbClr val="FF0000"/>
              </a:solidFill>
              <a:round/>
            </a:ln>
            <a:effectLst/>
          </c:spPr>
          <c:marker>
            <c:symbol val="none"/>
          </c:marker>
          <c:cat>
            <c:strRef>
              <c:f>'Slika 6.12. - Figure 6.12'!$A$4:$A$173</c:f>
              <c:strCache>
                <c:ptCount val="165"/>
                <c:pt idx="7">
                  <c:v>2012</c:v>
                </c:pt>
                <c:pt idx="19">
                  <c:v>2013</c:v>
                </c:pt>
                <c:pt idx="31">
                  <c:v>2014</c:v>
                </c:pt>
                <c:pt idx="43">
                  <c:v>2015</c:v>
                </c:pt>
                <c:pt idx="55">
                  <c:v>2016</c:v>
                </c:pt>
                <c:pt idx="67">
                  <c:v>2017</c:v>
                </c:pt>
                <c:pt idx="79">
                  <c:v>2018</c:v>
                </c:pt>
                <c:pt idx="91">
                  <c:v>2019</c:v>
                </c:pt>
                <c:pt idx="103">
                  <c:v>2020</c:v>
                </c:pt>
                <c:pt idx="115">
                  <c:v>2021</c:v>
                </c:pt>
                <c:pt idx="127">
                  <c:v>2022</c:v>
                </c:pt>
                <c:pt idx="139">
                  <c:v>2023</c:v>
                </c:pt>
                <c:pt idx="152">
                  <c:v>2024</c:v>
                </c:pt>
                <c:pt idx="164">
                  <c:v>2025</c:v>
                </c:pt>
              </c:strCache>
            </c:strRef>
          </c:cat>
          <c:val>
            <c:numRef>
              <c:f>'Slika 6.12. - Figure 6.12'!$H$54:$H$173</c:f>
              <c:numCache>
                <c:formatCode>0.0</c:formatCode>
                <c:ptCount val="120"/>
                <c:pt idx="0">
                  <c:v>4.9498519173986324</c:v>
                </c:pt>
                <c:pt idx="1">
                  <c:v>3.5670061391033698</c:v>
                </c:pt>
                <c:pt idx="2">
                  <c:v>3.7302301225129213</c:v>
                </c:pt>
                <c:pt idx="3">
                  <c:v>4.2399961217232089</c:v>
                </c:pt>
                <c:pt idx="4">
                  <c:v>4.7970756172898774</c:v>
                </c:pt>
                <c:pt idx="5">
                  <c:v>4.5434298723955351</c:v>
                </c:pt>
                <c:pt idx="6">
                  <c:v>6.0018761661051485</c:v>
                </c:pt>
                <c:pt idx="7">
                  <c:v>6.4259409652746911</c:v>
                </c:pt>
                <c:pt idx="8">
                  <c:v>3.1709643963405227</c:v>
                </c:pt>
                <c:pt idx="9">
                  <c:v>2.3831824857921191</c:v>
                </c:pt>
                <c:pt idx="10">
                  <c:v>2.6117835871686452</c:v>
                </c:pt>
                <c:pt idx="11">
                  <c:v>3.2170504912471927</c:v>
                </c:pt>
                <c:pt idx="12">
                  <c:v>2.3706728849754342</c:v>
                </c:pt>
                <c:pt idx="13">
                  <c:v>2.4121924444223026</c:v>
                </c:pt>
                <c:pt idx="14">
                  <c:v>2.7410710733340835</c:v>
                </c:pt>
                <c:pt idx="15">
                  <c:v>3.3147629938714545</c:v>
                </c:pt>
                <c:pt idx="16">
                  <c:v>2.5054388549949635</c:v>
                </c:pt>
                <c:pt idx="17">
                  <c:v>2.6610179474009215</c:v>
                </c:pt>
                <c:pt idx="18">
                  <c:v>2.8035534166418472</c:v>
                </c:pt>
                <c:pt idx="19">
                  <c:v>3.2327313797290742</c:v>
                </c:pt>
                <c:pt idx="20">
                  <c:v>4.0076020590847179</c:v>
                </c:pt>
                <c:pt idx="21">
                  <c:v>4.6966382785233094</c:v>
                </c:pt>
                <c:pt idx="22">
                  <c:v>3.6548657102157165</c:v>
                </c:pt>
                <c:pt idx="23">
                  <c:v>3.4187574143569037</c:v>
                </c:pt>
                <c:pt idx="24">
                  <c:v>3.428101910406852</c:v>
                </c:pt>
                <c:pt idx="25">
                  <c:v>5.1058070493624257</c:v>
                </c:pt>
                <c:pt idx="26">
                  <c:v>5.8752223953841849</c:v>
                </c:pt>
                <c:pt idx="27">
                  <c:v>5.6482558477640907</c:v>
                </c:pt>
                <c:pt idx="28">
                  <c:v>6.8977359373571829</c:v>
                </c:pt>
                <c:pt idx="29">
                  <c:v>5.5683690169238105</c:v>
                </c:pt>
                <c:pt idx="30">
                  <c:v>5.1108028481041003</c:v>
                </c:pt>
                <c:pt idx="31">
                  <c:v>5.4006730297926424</c:v>
                </c:pt>
                <c:pt idx="32">
                  <c:v>5.1168725698634177</c:v>
                </c:pt>
                <c:pt idx="33">
                  <c:v>4.5276507019161443</c:v>
                </c:pt>
                <c:pt idx="34">
                  <c:v>5.1624246631040336</c:v>
                </c:pt>
                <c:pt idx="35">
                  <c:v>5.2638811303694126</c:v>
                </c:pt>
                <c:pt idx="36">
                  <c:v>6.2394988999321157</c:v>
                </c:pt>
                <c:pt idx="37">
                  <c:v>4.0830315247634417</c:v>
                </c:pt>
                <c:pt idx="38">
                  <c:v>5.5179766246446178</c:v>
                </c:pt>
                <c:pt idx="39">
                  <c:v>4.9360250079558909</c:v>
                </c:pt>
                <c:pt idx="40">
                  <c:v>4.4031666907019371</c:v>
                </c:pt>
                <c:pt idx="41">
                  <c:v>5.0687469093790156</c:v>
                </c:pt>
                <c:pt idx="42">
                  <c:v>5.4203199884166935</c:v>
                </c:pt>
                <c:pt idx="43">
                  <c:v>5.1889543048550593</c:v>
                </c:pt>
                <c:pt idx="44">
                  <c:v>4.7259393305211006</c:v>
                </c:pt>
                <c:pt idx="45">
                  <c:v>4.9730426635973117</c:v>
                </c:pt>
                <c:pt idx="46">
                  <c:v>4.7152177341132813</c:v>
                </c:pt>
                <c:pt idx="47">
                  <c:v>4.1688964130789117</c:v>
                </c:pt>
                <c:pt idx="48">
                  <c:v>4.7808551025421337</c:v>
                </c:pt>
                <c:pt idx="49">
                  <c:v>6.6491440298789541</c:v>
                </c:pt>
                <c:pt idx="50">
                  <c:v>8.3295813537306032</c:v>
                </c:pt>
                <c:pt idx="51">
                  <c:v>8.47728768481808</c:v>
                </c:pt>
                <c:pt idx="52">
                  <c:v>9.3292677626050278</c:v>
                </c:pt>
                <c:pt idx="53">
                  <c:v>8.9185370497320662</c:v>
                </c:pt>
                <c:pt idx="54">
                  <c:v>8.3144252591226717</c:v>
                </c:pt>
                <c:pt idx="55">
                  <c:v>6.9140859528796597</c:v>
                </c:pt>
                <c:pt idx="56">
                  <c:v>6.8888201850274129</c:v>
                </c:pt>
                <c:pt idx="57">
                  <c:v>7.8202005071855041</c:v>
                </c:pt>
                <c:pt idx="58">
                  <c:v>8.9932302222237155</c:v>
                </c:pt>
                <c:pt idx="59">
                  <c:v>9.7289061175864333</c:v>
                </c:pt>
                <c:pt idx="60">
                  <c:v>9.5410978363655232</c:v>
                </c:pt>
                <c:pt idx="61">
                  <c:v>9.2306264125917608</c:v>
                </c:pt>
                <c:pt idx="62">
                  <c:v>6.8826090208379753</c:v>
                </c:pt>
                <c:pt idx="63">
                  <c:v>7.934869307165954</c:v>
                </c:pt>
                <c:pt idx="64">
                  <c:v>7.643654024746624</c:v>
                </c:pt>
                <c:pt idx="65">
                  <c:v>8.3019927142163255</c:v>
                </c:pt>
                <c:pt idx="66">
                  <c:v>9.6724948139690099</c:v>
                </c:pt>
                <c:pt idx="67">
                  <c:v>11.004401354327499</c:v>
                </c:pt>
                <c:pt idx="68">
                  <c:v>11.150728590537028</c:v>
                </c:pt>
                <c:pt idx="69">
                  <c:v>11.21876354223707</c:v>
                </c:pt>
                <c:pt idx="70">
                  <c:v>10.787889060757053</c:v>
                </c:pt>
                <c:pt idx="71">
                  <c:v>10.788175393992148</c:v>
                </c:pt>
                <c:pt idx="72">
                  <c:v>10.793409789902427</c:v>
                </c:pt>
                <c:pt idx="73">
                  <c:v>10.394950806165255</c:v>
                </c:pt>
                <c:pt idx="74">
                  <c:v>9.2066806807837906</c:v>
                </c:pt>
                <c:pt idx="75">
                  <c:v>8.7071307727329526</c:v>
                </c:pt>
                <c:pt idx="76">
                  <c:v>9.1877724100510676</c:v>
                </c:pt>
                <c:pt idx="77">
                  <c:v>11.415888708561567</c:v>
                </c:pt>
                <c:pt idx="78">
                  <c:v>12.418177268760203</c:v>
                </c:pt>
                <c:pt idx="79">
                  <c:v>12.216797238347993</c:v>
                </c:pt>
                <c:pt idx="80">
                  <c:v>12.431193915883782</c:v>
                </c:pt>
                <c:pt idx="81">
                  <c:v>11.545864881173529</c:v>
                </c:pt>
                <c:pt idx="82">
                  <c:v>11.297978713012185</c:v>
                </c:pt>
                <c:pt idx="83">
                  <c:v>14.443559647967106</c:v>
                </c:pt>
                <c:pt idx="84">
                  <c:v>11.90676758350142</c:v>
                </c:pt>
                <c:pt idx="85">
                  <c:v>9.9002587007531559</c:v>
                </c:pt>
                <c:pt idx="86">
                  <c:v>8.7107896253786095</c:v>
                </c:pt>
                <c:pt idx="87">
                  <c:v>8.9966449482756161</c:v>
                </c:pt>
                <c:pt idx="88">
                  <c:v>7.7209899237598449</c:v>
                </c:pt>
                <c:pt idx="89">
                  <c:v>5.751417724384325</c:v>
                </c:pt>
                <c:pt idx="90">
                  <c:v>5.1577229218382428</c:v>
                </c:pt>
                <c:pt idx="91">
                  <c:v>5.4115971224663042</c:v>
                </c:pt>
                <c:pt idx="92">
                  <c:v>4.6578848585242696</c:v>
                </c:pt>
                <c:pt idx="93">
                  <c:v>4.2854531463615331</c:v>
                </c:pt>
                <c:pt idx="94">
                  <c:v>2.7116319708657244</c:v>
                </c:pt>
                <c:pt idx="95">
                  <c:v>2.8524169798203047</c:v>
                </c:pt>
                <c:pt idx="96">
                  <c:v>3.7157371557299967</c:v>
                </c:pt>
                <c:pt idx="97">
                  <c:v>2.6669181144497287</c:v>
                </c:pt>
                <c:pt idx="98">
                  <c:v>4.4408103093533668</c:v>
                </c:pt>
                <c:pt idx="99">
                  <c:v>3.7254520875214041</c:v>
                </c:pt>
                <c:pt idx="100">
                  <c:v>4.0881138964962531</c:v>
                </c:pt>
                <c:pt idx="101">
                  <c:v>4.0066425377065968</c:v>
                </c:pt>
                <c:pt idx="102">
                  <c:v>3.1605366553367702</c:v>
                </c:pt>
                <c:pt idx="103">
                  <c:v>3.4284041276665391</c:v>
                </c:pt>
                <c:pt idx="104">
                  <c:v>2.6472766681155093</c:v>
                </c:pt>
                <c:pt idx="105">
                  <c:v>3.8539850440922834</c:v>
                </c:pt>
                <c:pt idx="106">
                  <c:v>6.5242551107114366</c:v>
                </c:pt>
                <c:pt idx="107">
                  <c:v>4.5139538568654558</c:v>
                </c:pt>
                <c:pt idx="108">
                  <c:v>4.7831662517421165</c:v>
                </c:pt>
                <c:pt idx="109">
                  <c:v>7.0041693117650397</c:v>
                </c:pt>
                <c:pt idx="110">
                  <c:v>7.3565434451544149</c:v>
                </c:pt>
                <c:pt idx="111">
                  <c:v>7.166661187086774</c:v>
                </c:pt>
                <c:pt idx="112">
                  <c:v>7.8225981400479725</c:v>
                </c:pt>
                <c:pt idx="113">
                  <c:v>8.3178141221800672</c:v>
                </c:pt>
                <c:pt idx="114">
                  <c:v>8.660173267566762</c:v>
                </c:pt>
                <c:pt idx="115">
                  <c:v>7.7690937776970372</c:v>
                </c:pt>
                <c:pt idx="116">
                  <c:v>8.0948731723642169</c:v>
                </c:pt>
                <c:pt idx="117">
                  <c:v>7.6256560279148289</c:v>
                </c:pt>
                <c:pt idx="118">
                  <c:v>6.5703904464058809</c:v>
                </c:pt>
                <c:pt idx="119">
                  <c:v>6.3590432559388148</c:v>
                </c:pt>
              </c:numCache>
            </c:numRef>
          </c:val>
          <c:smooth val="0"/>
          <c:extLst>
            <c:ext xmlns:c16="http://schemas.microsoft.com/office/drawing/2014/chart" uri="{C3380CC4-5D6E-409C-BE32-E72D297353CC}">
              <c16:uniqueId val="{00000003-B321-47CD-A02E-753B4CDC3D3C}"/>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6"/>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spPr>
        <a:ln>
          <a:solidFill>
            <a:schemeClr val="bg1">
              <a:lumMod val="75000"/>
            </a:schemeClr>
          </a:solidFill>
        </a:ln>
      </c:spPr>
    </c:plotArea>
    <c:legend>
      <c:legendPos val="b"/>
      <c:layout>
        <c:manualLayout>
          <c:xMode val="edge"/>
          <c:yMode val="edge"/>
          <c:x val="1.8811273269504541E-4"/>
          <c:y val="0.77533087348293905"/>
          <c:w val="0.99981188726730497"/>
          <c:h val="0.224669126517061"/>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40464260149299"/>
          <c:y val="6.3728607752961158E-2"/>
          <c:w val="0.86268458148747407"/>
          <c:h val="0.77604677097766217"/>
        </c:manualLayout>
      </c:layout>
      <c:areaChart>
        <c:grouping val="standard"/>
        <c:varyColors val="0"/>
        <c:ser>
          <c:idx val="1"/>
          <c:order val="0"/>
          <c:tx>
            <c:strRef>
              <c:f>'Slika 6.13. - Figure 6.13'!$E$3</c:f>
              <c:strCache>
                <c:ptCount val="1"/>
                <c:pt idx="0">
                  <c:v>Liquidity surplus</c:v>
                </c:pt>
              </c:strCache>
            </c:strRef>
          </c:tx>
          <c:spPr>
            <a:gradFill rotWithShape="0">
              <a:gsLst>
                <a:gs pos="0">
                  <a:srgbClr val="99CCFF">
                    <a:gamma/>
                    <a:shade val="46275"/>
                    <a:invGamma/>
                  </a:srgbClr>
                </a:gs>
                <a:gs pos="100000">
                  <a:srgbClr val="99CCFF"/>
                </a:gs>
              </a:gsLst>
              <a:lin ang="0" scaled="1"/>
            </a:gradFill>
            <a:ln w="25400">
              <a:noFill/>
            </a:ln>
          </c:spPr>
          <c:cat>
            <c:strRef>
              <c:f>'Slika 6.13. - Figure 6.13'!$A$114:$A$233</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6.13. - Figure 6.13'!$E$114:$E$233</c:f>
              <c:numCache>
                <c:formatCode>#,##0.0</c:formatCode>
                <c:ptCount val="120"/>
                <c:pt idx="0">
                  <c:v>1.2377951947357944</c:v>
                </c:pt>
                <c:pt idx="1">
                  <c:v>1.2930535410129282</c:v>
                </c:pt>
                <c:pt idx="2">
                  <c:v>1.2188717354713767</c:v>
                </c:pt>
                <c:pt idx="3">
                  <c:v>1.1683478854412557</c:v>
                </c:pt>
                <c:pt idx="4">
                  <c:v>1.0679164099112339</c:v>
                </c:pt>
                <c:pt idx="5">
                  <c:v>1.3115359505007125</c:v>
                </c:pt>
                <c:pt idx="6">
                  <c:v>0.84779152406864933</c:v>
                </c:pt>
                <c:pt idx="7">
                  <c:v>0.62628935468274494</c:v>
                </c:pt>
                <c:pt idx="8">
                  <c:v>0.72792596480432437</c:v>
                </c:pt>
                <c:pt idx="9">
                  <c:v>0.66980044177734788</c:v>
                </c:pt>
                <c:pt idx="10">
                  <c:v>0.71887444738330641</c:v>
                </c:pt>
                <c:pt idx="11">
                  <c:v>1.2176909391402719</c:v>
                </c:pt>
                <c:pt idx="12">
                  <c:v>2.1702685108816895</c:v>
                </c:pt>
                <c:pt idx="13">
                  <c:v>2.1269771716769523</c:v>
                </c:pt>
                <c:pt idx="14">
                  <c:v>2.1899591733100197</c:v>
                </c:pt>
                <c:pt idx="15">
                  <c:v>2.0645134835895234</c:v>
                </c:pt>
                <c:pt idx="16">
                  <c:v>1.9496418294029281</c:v>
                </c:pt>
                <c:pt idx="17">
                  <c:v>2.0267352179972127</c:v>
                </c:pt>
                <c:pt idx="18">
                  <c:v>1.862208065122658</c:v>
                </c:pt>
                <c:pt idx="19">
                  <c:v>1.7762552862891303</c:v>
                </c:pt>
                <c:pt idx="20">
                  <c:v>1.8532800335763424</c:v>
                </c:pt>
                <c:pt idx="21">
                  <c:v>1.7387859799811769</c:v>
                </c:pt>
                <c:pt idx="22">
                  <c:v>1.9048482630648855</c:v>
                </c:pt>
                <c:pt idx="23">
                  <c:v>2.5288068016680465</c:v>
                </c:pt>
                <c:pt idx="24">
                  <c:v>3.4770715191663797</c:v>
                </c:pt>
                <c:pt idx="25">
                  <c:v>3.5869156879629038</c:v>
                </c:pt>
                <c:pt idx="26">
                  <c:v>3.7725329610264295</c:v>
                </c:pt>
                <c:pt idx="27">
                  <c:v>3.6525649987026338</c:v>
                </c:pt>
                <c:pt idx="28">
                  <c:v>3.6000817592540346</c:v>
                </c:pt>
                <c:pt idx="29">
                  <c:v>3.521680290793717</c:v>
                </c:pt>
                <c:pt idx="30">
                  <c:v>3.12070626933343</c:v>
                </c:pt>
                <c:pt idx="31">
                  <c:v>2.8534066988400029</c:v>
                </c:pt>
                <c:pt idx="32">
                  <c:v>2.7854730154012883</c:v>
                </c:pt>
                <c:pt idx="33">
                  <c:v>2.6032955274943235</c:v>
                </c:pt>
                <c:pt idx="34">
                  <c:v>2.9588516193506735</c:v>
                </c:pt>
                <c:pt idx="35">
                  <c:v>3.8071185112288393</c:v>
                </c:pt>
                <c:pt idx="36">
                  <c:v>4.5440860130176937</c:v>
                </c:pt>
                <c:pt idx="37">
                  <c:v>4.3742350037149107</c:v>
                </c:pt>
                <c:pt idx="38">
                  <c:v>4.4225955723967534</c:v>
                </c:pt>
                <c:pt idx="39">
                  <c:v>4.3088015474001811</c:v>
                </c:pt>
                <c:pt idx="40">
                  <c:v>4.0950012598963568</c:v>
                </c:pt>
                <c:pt idx="41">
                  <c:v>3.9575309055582832</c:v>
                </c:pt>
                <c:pt idx="42">
                  <c:v>3.9695297900556556</c:v>
                </c:pt>
                <c:pt idx="43">
                  <c:v>4.0906357517278504</c:v>
                </c:pt>
                <c:pt idx="44">
                  <c:v>4.2914144619389534</c:v>
                </c:pt>
                <c:pt idx="45">
                  <c:v>4.3949193230527452</c:v>
                </c:pt>
                <c:pt idx="46">
                  <c:v>4.5107733973410307</c:v>
                </c:pt>
                <c:pt idx="47">
                  <c:v>4.3759576139957526</c:v>
                </c:pt>
                <c:pt idx="48">
                  <c:v>5.0380682881412167</c:v>
                </c:pt>
                <c:pt idx="49">
                  <c:v>5.0303512578352905</c:v>
                </c:pt>
                <c:pt idx="50">
                  <c:v>4.5882601515276997</c:v>
                </c:pt>
                <c:pt idx="51">
                  <c:v>4.3501059437084004</c:v>
                </c:pt>
                <c:pt idx="52">
                  <c:v>4.7752036546018983</c:v>
                </c:pt>
                <c:pt idx="53">
                  <c:v>5.3169322675904844</c:v>
                </c:pt>
                <c:pt idx="54">
                  <c:v>5.473057098876474</c:v>
                </c:pt>
                <c:pt idx="55">
                  <c:v>5.4418199380098882</c:v>
                </c:pt>
                <c:pt idx="56">
                  <c:v>5.4522642957819478</c:v>
                </c:pt>
                <c:pt idx="57">
                  <c:v>5.6500654239958008</c:v>
                </c:pt>
                <c:pt idx="58">
                  <c:v>6.069236643318269</c:v>
                </c:pt>
                <c:pt idx="59">
                  <c:v>6.856152277446232</c:v>
                </c:pt>
                <c:pt idx="60">
                  <c:v>7.9483602812131595</c:v>
                </c:pt>
                <c:pt idx="61">
                  <c:v>8.3951021936307644</c:v>
                </c:pt>
                <c:pt idx="62">
                  <c:v>8.766913831989255</c:v>
                </c:pt>
                <c:pt idx="63">
                  <c:v>8.9442876328693082</c:v>
                </c:pt>
                <c:pt idx="64">
                  <c:v>9.1645600750544922</c:v>
                </c:pt>
                <c:pt idx="65">
                  <c:v>9.5596185908449769</c:v>
                </c:pt>
                <c:pt idx="66">
                  <c:v>8.5653702321859466</c:v>
                </c:pt>
                <c:pt idx="67">
                  <c:v>8.496729425719975</c:v>
                </c:pt>
                <c:pt idx="68">
                  <c:v>8.2796398936290618</c:v>
                </c:pt>
                <c:pt idx="69">
                  <c:v>8.4496909585931999</c:v>
                </c:pt>
                <c:pt idx="70">
                  <c:v>8.8078272280922434</c:v>
                </c:pt>
                <c:pt idx="71">
                  <c:v>9.4344331258679617</c:v>
                </c:pt>
                <c:pt idx="72">
                  <c:v>10.207675288575151</c:v>
                </c:pt>
                <c:pt idx="73">
                  <c:v>10.245695020026808</c:v>
                </c:pt>
                <c:pt idx="74">
                  <c:v>10.446174490265648</c:v>
                </c:pt>
                <c:pt idx="75">
                  <c:v>9.9035885694947225</c:v>
                </c:pt>
                <c:pt idx="76">
                  <c:v>9.7841594547895507</c:v>
                </c:pt>
                <c:pt idx="77">
                  <c:v>9.5056828145902195</c:v>
                </c:pt>
                <c:pt idx="78">
                  <c:v>9.2102154851909113</c:v>
                </c:pt>
                <c:pt idx="79">
                  <c:v>10.468013826988496</c:v>
                </c:pt>
                <c:pt idx="80">
                  <c:v>11.096383866059885</c:v>
                </c:pt>
                <c:pt idx="81">
                  <c:v>10.893569871959206</c:v>
                </c:pt>
                <c:pt idx="82">
                  <c:v>11.253650979153957</c:v>
                </c:pt>
                <c:pt idx="83">
                  <c:v>14.058150225671497</c:v>
                </c:pt>
                <c:pt idx="84">
                  <c:v>16.385211479072272</c:v>
                </c:pt>
                <c:pt idx="85">
                  <c:v>15.001286991110998</c:v>
                </c:pt>
                <c:pt idx="86">
                  <c:v>13.964955620575653</c:v>
                </c:pt>
                <c:pt idx="87">
                  <c:v>13.87774927792</c:v>
                </c:pt>
                <c:pt idx="88">
                  <c:v>12.505134734919549</c:v>
                </c:pt>
                <c:pt idx="89">
                  <c:v>12.966848431120003</c:v>
                </c:pt>
                <c:pt idx="90">
                  <c:v>13.846265253044285</c:v>
                </c:pt>
                <c:pt idx="91">
                  <c:v>15.195350655060436</c:v>
                </c:pt>
                <c:pt idx="92">
                  <c:v>15.558128999999999</c:v>
                </c:pt>
                <c:pt idx="93">
                  <c:v>14.847219630273633</c:v>
                </c:pt>
                <c:pt idx="94">
                  <c:v>14.33455638566682</c:v>
                </c:pt>
                <c:pt idx="95">
                  <c:v>14.614968256637372</c:v>
                </c:pt>
                <c:pt idx="96">
                  <c:v>15.893139482077272</c:v>
                </c:pt>
                <c:pt idx="97">
                  <c:v>15.913680534779523</c:v>
                </c:pt>
                <c:pt idx="98">
                  <c:v>13.90883951727524</c:v>
                </c:pt>
                <c:pt idx="99">
                  <c:v>12.934481150752385</c:v>
                </c:pt>
                <c:pt idx="100">
                  <c:v>13.26651224501591</c:v>
                </c:pt>
                <c:pt idx="101">
                  <c:v>12.5112885993715</c:v>
                </c:pt>
                <c:pt idx="102">
                  <c:v>12.339578193413477</c:v>
                </c:pt>
                <c:pt idx="103">
                  <c:v>13.101482142212856</c:v>
                </c:pt>
                <c:pt idx="104">
                  <c:v>14.625693581380951</c:v>
                </c:pt>
                <c:pt idx="105">
                  <c:v>14.869424016731307</c:v>
                </c:pt>
                <c:pt idx="106">
                  <c:v>14.375133273899051</c:v>
                </c:pt>
                <c:pt idx="107">
                  <c:v>14.819042723366001</c:v>
                </c:pt>
                <c:pt idx="108">
                  <c:v>15.830367836959546</c:v>
                </c:pt>
                <c:pt idx="109">
                  <c:v>14.360088067678502</c:v>
                </c:pt>
                <c:pt idx="110">
                  <c:v>13.529774812624286</c:v>
                </c:pt>
                <c:pt idx="111">
                  <c:v>12.365026283809501</c:v>
                </c:pt>
                <c:pt idx="112">
                  <c:v>11.716912086207143</c:v>
                </c:pt>
                <c:pt idx="113">
                  <c:v>11.000867074647617</c:v>
                </c:pt>
                <c:pt idx="114">
                  <c:v>11.17030833143739</c:v>
                </c:pt>
                <c:pt idx="115">
                  <c:v>11.965348873390001</c:v>
                </c:pt>
                <c:pt idx="116">
                  <c:v>12.981284127235003</c:v>
                </c:pt>
                <c:pt idx="117">
                  <c:v>12.337076961226501</c:v>
                </c:pt>
                <c:pt idx="118">
                  <c:v>11.71460222408</c:v>
                </c:pt>
                <c:pt idx="119">
                  <c:v>10.8786199105376</c:v>
                </c:pt>
              </c:numCache>
            </c:numRef>
          </c:val>
          <c:extLst>
            <c:ext xmlns:c16="http://schemas.microsoft.com/office/drawing/2014/chart" uri="{C3380CC4-5D6E-409C-BE32-E72D297353CC}">
              <c16:uniqueId val="{00000002-B21C-4C97-BF58-84760271831E}"/>
            </c:ext>
          </c:extLst>
        </c:ser>
        <c:ser>
          <c:idx val="2"/>
          <c:order val="1"/>
          <c:spPr>
            <a:ln w="25400">
              <a:noFill/>
            </a:ln>
          </c:spPr>
          <c:cat>
            <c:strRef>
              <c:f>'Slika 6.13. - Figure 6.13'!$A$114:$A$233</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6.13. - Figure 6.13'!$A$114:$A$216</c:f>
              <c:numCache>
                <c:formatCode>m\/yy/</c:formatCode>
                <c:ptCount val="103"/>
                <c:pt idx="6">
                  <c:v>0</c:v>
                </c:pt>
                <c:pt idx="18">
                  <c:v>0</c:v>
                </c:pt>
                <c:pt idx="30">
                  <c:v>0</c:v>
                </c:pt>
                <c:pt idx="42">
                  <c:v>0</c:v>
                </c:pt>
                <c:pt idx="54">
                  <c:v>0</c:v>
                </c:pt>
                <c:pt idx="66">
                  <c:v>0</c:v>
                </c:pt>
                <c:pt idx="78">
                  <c:v>0</c:v>
                </c:pt>
                <c:pt idx="90">
                  <c:v>0</c:v>
                </c:pt>
                <c:pt idx="102" formatCode="@">
                  <c:v>2024</c:v>
                </c:pt>
              </c:numCache>
            </c:numRef>
          </c:val>
          <c:extLst>
            <c:ext xmlns:c16="http://schemas.microsoft.com/office/drawing/2014/chart" uri="{C3380CC4-5D6E-409C-BE32-E72D297353CC}">
              <c16:uniqueId val="{00000000-87E9-4041-96DE-F616066A8421}"/>
            </c:ext>
          </c:extLst>
        </c:ser>
        <c:ser>
          <c:idx val="0"/>
          <c:order val="2"/>
          <c:spPr>
            <a:ln w="25400">
              <a:noFill/>
            </a:ln>
          </c:spPr>
          <c:cat>
            <c:strRef>
              <c:f>'Slika 6.13. - Figure 6.13'!$A$114:$A$233</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6.13. - Figure 6.13'!$E$3</c:f>
              <c:numCache>
                <c:formatCode>m\/yy/</c:formatCode>
                <c:ptCount val="1"/>
                <c:pt idx="0">
                  <c:v>0</c:v>
                </c:pt>
              </c:numCache>
            </c:numRef>
          </c:val>
          <c:extLst>
            <c:ext xmlns:c16="http://schemas.microsoft.com/office/drawing/2014/chart" uri="{C3380CC4-5D6E-409C-BE32-E72D297353CC}">
              <c16:uniqueId val="{00000001-B21C-4C97-BF58-84760271831E}"/>
            </c:ext>
          </c:extLst>
        </c:ser>
        <c:dLbls>
          <c:showLegendKey val="0"/>
          <c:showVal val="0"/>
          <c:showCatName val="0"/>
          <c:showSerName val="0"/>
          <c:showPercent val="0"/>
          <c:showBubbleSize val="0"/>
        </c:dLbls>
        <c:axId val="1401053552"/>
        <c:axId val="1401054112"/>
      </c:areaChart>
      <c:catAx>
        <c:axId val="1401053552"/>
        <c:scaling>
          <c:orientation val="minMax"/>
        </c:scaling>
        <c:delete val="0"/>
        <c:axPos val="b"/>
        <c:majorGridlines>
          <c:spPr>
            <a:ln w="6350">
              <a:solidFill>
                <a:schemeClr val="bg1">
                  <a:lumMod val="75000"/>
                </a:schemeClr>
              </a:solidFill>
              <a:prstDash val="solid"/>
            </a:ln>
          </c:spPr>
        </c:majorGridlines>
        <c:numFmt formatCode="General" sourceLinked="1"/>
        <c:majorTickMark val="out"/>
        <c:minorTickMark val="none"/>
        <c:tickLblPos val="low"/>
        <c:spPr>
          <a:ln w="9525">
            <a:solidFill>
              <a:schemeClr val="bg1">
                <a:lumMod val="75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401054112"/>
        <c:crosses val="autoZero"/>
        <c:auto val="0"/>
        <c:lblAlgn val="ctr"/>
        <c:lblOffset val="0"/>
        <c:tickLblSkip val="3"/>
        <c:tickMarkSkip val="12"/>
        <c:noMultiLvlLbl val="0"/>
      </c:catAx>
      <c:valAx>
        <c:axId val="1401054112"/>
        <c:scaling>
          <c:orientation val="minMax"/>
          <c:max val="18"/>
          <c:min val="0"/>
        </c:scaling>
        <c:delete val="0"/>
        <c:axPos val="l"/>
        <c:majorGridlines>
          <c:spPr>
            <a:ln w="6350">
              <a:solidFill>
                <a:schemeClr val="bg1">
                  <a:lumMod val="75000"/>
                </a:schemeClr>
              </a:solidFill>
              <a:prstDash val="solid"/>
            </a:ln>
          </c:spPr>
        </c:majorGridlines>
        <c:title>
          <c:tx>
            <c:rich>
              <a:bodyPr rot="-5400000" vert="horz"/>
              <a:lstStyle/>
              <a:p>
                <a:pPr algn="ctr">
                  <a:defRPr sz="800" b="0" i="0" u="none" strike="noStrike" baseline="0">
                    <a:solidFill>
                      <a:srgbClr val="000000"/>
                    </a:solidFill>
                    <a:latin typeface="Arial"/>
                    <a:ea typeface="Arial"/>
                    <a:cs typeface="Arial"/>
                  </a:defRPr>
                </a:pPr>
                <a:r>
                  <a:rPr lang="hr-HR" baseline="0"/>
                  <a:t>in bn EUR</a:t>
                </a:r>
                <a:endParaRPr lang="hr-HR"/>
              </a:p>
            </c:rich>
          </c:tx>
          <c:layout>
            <c:manualLayout>
              <c:xMode val="edge"/>
              <c:yMode val="edge"/>
              <c:x val="2.4870838513606853E-3"/>
              <c:y val="0.293102807903729"/>
            </c:manualLayout>
          </c:layout>
          <c:overlay val="0"/>
          <c:spPr>
            <a:noFill/>
            <a:ln w="25400">
              <a:noFill/>
            </a:ln>
          </c:spPr>
        </c:title>
        <c:numFmt formatCode="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401053552"/>
        <c:crosses val="autoZero"/>
        <c:crossBetween val="midCat"/>
        <c:majorUnit val="2"/>
      </c:valAx>
      <c:spPr>
        <a:noFill/>
        <a:ln w="3175">
          <a:solidFill>
            <a:schemeClr val="bg1">
              <a:lumMod val="75000"/>
            </a:schemeClr>
          </a:solidFill>
          <a:prstDash val="solid"/>
        </a:ln>
      </c:spPr>
    </c:plotArea>
    <c:plotVisOnly val="0"/>
    <c:dispBlanksAs val="gap"/>
    <c:showDLblsOverMax val="0"/>
  </c:chart>
  <c:spPr>
    <a:solidFill>
      <a:srgbClr val="FFFFFF"/>
    </a:solidFill>
    <a:ln w="3175">
      <a:solidFill>
        <a:schemeClr val="tx1"/>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63416542526778752"/>
        </c:manualLayout>
      </c:layout>
      <c:barChart>
        <c:barDir val="col"/>
        <c:grouping val="stacked"/>
        <c:varyColors val="0"/>
        <c:ser>
          <c:idx val="2"/>
          <c:order val="0"/>
          <c:tx>
            <c:strRef>
              <c:f>'Slika 6.10. - Figure 6.10'!$E$3</c:f>
              <c:strCache>
                <c:ptCount val="1"/>
                <c:pt idx="0">
                  <c:v>Loans to non-financial corporates</c:v>
                </c:pt>
              </c:strCache>
            </c:strRef>
          </c:tx>
          <c:spPr>
            <a:solidFill>
              <a:schemeClr val="accent1">
                <a:lumMod val="75000"/>
              </a:schemeClr>
            </a:solidFill>
            <a:ln>
              <a:noFill/>
            </a:ln>
            <a:effectLst/>
          </c:spPr>
          <c:invertIfNegative val="0"/>
          <c:cat>
            <c:strRef>
              <c:f>'Slika 6.10. - Figure 6.10'!$A$55:$A$174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6.10'!$E$55:$E$174</c:f>
              <c:numCache>
                <c:formatCode>0.0</c:formatCode>
                <c:ptCount val="120"/>
                <c:pt idx="0">
                  <c:v>-1.3427864676154224</c:v>
                </c:pt>
                <c:pt idx="1">
                  <c:v>-1.093155025374086</c:v>
                </c:pt>
                <c:pt idx="2">
                  <c:v>-1.1307755614748165</c:v>
                </c:pt>
                <c:pt idx="3">
                  <c:v>-0.5792366607718783</c:v>
                </c:pt>
                <c:pt idx="4">
                  <c:v>-0.44026662524490778</c:v>
                </c:pt>
                <c:pt idx="5">
                  <c:v>-0.20143532977246129</c:v>
                </c:pt>
                <c:pt idx="6">
                  <c:v>-0.35777079832751629</c:v>
                </c:pt>
                <c:pt idx="7">
                  <c:v>-0.16292081371164652</c:v>
                </c:pt>
                <c:pt idx="8">
                  <c:v>-0.33329729874085412</c:v>
                </c:pt>
                <c:pt idx="9">
                  <c:v>0.10679511001527853</c:v>
                </c:pt>
                <c:pt idx="10">
                  <c:v>0.13432684852760571</c:v>
                </c:pt>
                <c:pt idx="11">
                  <c:v>0.35319127347021279</c:v>
                </c:pt>
                <c:pt idx="12">
                  <c:v>-0.38814148977806984</c:v>
                </c:pt>
                <c:pt idx="13">
                  <c:v>-1.1022040929155945</c:v>
                </c:pt>
                <c:pt idx="14">
                  <c:v>-0.55073623625336199</c:v>
                </c:pt>
                <c:pt idx="15">
                  <c:v>-6.7711208604686476E-2</c:v>
                </c:pt>
                <c:pt idx="16">
                  <c:v>-3.2313906918086062E-2</c:v>
                </c:pt>
                <c:pt idx="17">
                  <c:v>0.63404838518829909</c:v>
                </c:pt>
                <c:pt idx="18">
                  <c:v>1.2623356471582643</c:v>
                </c:pt>
                <c:pt idx="19">
                  <c:v>1.4523365071602621</c:v>
                </c:pt>
                <c:pt idx="20">
                  <c:v>1.6925959604926581</c:v>
                </c:pt>
                <c:pt idx="21">
                  <c:v>1.36444447605421</c:v>
                </c:pt>
                <c:pt idx="22">
                  <c:v>1.6951061950581456</c:v>
                </c:pt>
                <c:pt idx="23">
                  <c:v>1.61190195915152</c:v>
                </c:pt>
                <c:pt idx="24">
                  <c:v>1.7440537694744815</c:v>
                </c:pt>
                <c:pt idx="25">
                  <c:v>2.1324525696719752</c:v>
                </c:pt>
                <c:pt idx="26">
                  <c:v>2.0486531354764757</c:v>
                </c:pt>
                <c:pt idx="27">
                  <c:v>1.5758995120098296</c:v>
                </c:pt>
                <c:pt idx="28">
                  <c:v>1.5104088704231142</c:v>
                </c:pt>
                <c:pt idx="29">
                  <c:v>1.6111689884184883</c:v>
                </c:pt>
                <c:pt idx="30">
                  <c:v>1.3486489706368201</c:v>
                </c:pt>
                <c:pt idx="31">
                  <c:v>1.4184709375972706</c:v>
                </c:pt>
                <c:pt idx="32">
                  <c:v>1.4678983754849486</c:v>
                </c:pt>
                <c:pt idx="33">
                  <c:v>1.5688904379191939</c:v>
                </c:pt>
                <c:pt idx="34">
                  <c:v>1.079861637960849</c:v>
                </c:pt>
                <c:pt idx="35">
                  <c:v>0.81992705981241554</c:v>
                </c:pt>
                <c:pt idx="36">
                  <c:v>1.3501288984129911</c:v>
                </c:pt>
                <c:pt idx="37">
                  <c:v>1.3457938539664678</c:v>
                </c:pt>
                <c:pt idx="38">
                  <c:v>1.0614835979796609</c:v>
                </c:pt>
                <c:pt idx="39">
                  <c:v>0.6006381929226835</c:v>
                </c:pt>
                <c:pt idx="40">
                  <c:v>0.82914120561881288</c:v>
                </c:pt>
                <c:pt idx="41">
                  <c:v>0.20047659908630786</c:v>
                </c:pt>
                <c:pt idx="42">
                  <c:v>-0.46564998943660529</c:v>
                </c:pt>
                <c:pt idx="43">
                  <c:v>-0.30875677000509144</c:v>
                </c:pt>
                <c:pt idx="44">
                  <c:v>-0.76345155800247144</c:v>
                </c:pt>
                <c:pt idx="45">
                  <c:v>-0.38014249428792757</c:v>
                </c:pt>
                <c:pt idx="46">
                  <c:v>0.33573073203668541</c:v>
                </c:pt>
                <c:pt idx="47">
                  <c:v>0.79909537063929281</c:v>
                </c:pt>
                <c:pt idx="48">
                  <c:v>0.86716422940780125</c:v>
                </c:pt>
                <c:pt idx="49">
                  <c:v>1.3231311499399669</c:v>
                </c:pt>
                <c:pt idx="50">
                  <c:v>2.9972530741966823</c:v>
                </c:pt>
                <c:pt idx="51">
                  <c:v>2.650299080211711</c:v>
                </c:pt>
                <c:pt idx="52">
                  <c:v>2.3396315186166268</c:v>
                </c:pt>
                <c:pt idx="53">
                  <c:v>2.3898102931756395</c:v>
                </c:pt>
                <c:pt idx="54">
                  <c:v>2.4673519735485501</c:v>
                </c:pt>
                <c:pt idx="55">
                  <c:v>2.1668706021204311</c:v>
                </c:pt>
                <c:pt idx="56">
                  <c:v>2.3207140597390787</c:v>
                </c:pt>
                <c:pt idx="57">
                  <c:v>2.0039834949824211</c:v>
                </c:pt>
                <c:pt idx="58">
                  <c:v>1.4296166495595728</c:v>
                </c:pt>
                <c:pt idx="59">
                  <c:v>2.3556497746358982</c:v>
                </c:pt>
                <c:pt idx="60">
                  <c:v>2.5050633474823663</c:v>
                </c:pt>
                <c:pt idx="61">
                  <c:v>1.8618440799532183</c:v>
                </c:pt>
                <c:pt idx="62">
                  <c:v>0.15667237765216743</c:v>
                </c:pt>
                <c:pt idx="63">
                  <c:v>0.29718396907494937</c:v>
                </c:pt>
                <c:pt idx="64">
                  <c:v>0.2994500185213293</c:v>
                </c:pt>
                <c:pt idx="65">
                  <c:v>0.2074993441670181</c:v>
                </c:pt>
                <c:pt idx="66">
                  <c:v>0.64579466047734357</c:v>
                </c:pt>
                <c:pt idx="67">
                  <c:v>0.41336074755907543</c:v>
                </c:pt>
                <c:pt idx="68">
                  <c:v>0.26037384241273182</c:v>
                </c:pt>
                <c:pt idx="69">
                  <c:v>0.52754462181882888</c:v>
                </c:pt>
                <c:pt idx="70">
                  <c:v>0.76017213436678721</c:v>
                </c:pt>
                <c:pt idx="71">
                  <c:v>0.37909917550252209</c:v>
                </c:pt>
                <c:pt idx="72">
                  <c:v>0.12602930559853096</c:v>
                </c:pt>
                <c:pt idx="73">
                  <c:v>0.85295803593294062</c:v>
                </c:pt>
                <c:pt idx="74">
                  <c:v>2.6124226658377387</c:v>
                </c:pt>
                <c:pt idx="75">
                  <c:v>3.6552716514215717</c:v>
                </c:pt>
                <c:pt idx="76">
                  <c:v>4.4770815658008347</c:v>
                </c:pt>
                <c:pt idx="77">
                  <c:v>4.7673617704382627</c:v>
                </c:pt>
                <c:pt idx="78">
                  <c:v>5.8802157989733947</c:v>
                </c:pt>
                <c:pt idx="79">
                  <c:v>6.4455466669506594</c:v>
                </c:pt>
                <c:pt idx="80">
                  <c:v>7.9640520166367175</c:v>
                </c:pt>
                <c:pt idx="81">
                  <c:v>8.2900441020886451</c:v>
                </c:pt>
                <c:pt idx="82">
                  <c:v>8.2227604315295171</c:v>
                </c:pt>
                <c:pt idx="83">
                  <c:v>7.7652379451875762</c:v>
                </c:pt>
                <c:pt idx="84">
                  <c:v>8.0518638851660977</c:v>
                </c:pt>
                <c:pt idx="85">
                  <c:v>7.5731768803863648</c:v>
                </c:pt>
                <c:pt idx="86">
                  <c:v>5.9188850269321502</c:v>
                </c:pt>
                <c:pt idx="87">
                  <c:v>5.8973350003306741</c:v>
                </c:pt>
                <c:pt idx="88">
                  <c:v>5.448287587385261</c:v>
                </c:pt>
                <c:pt idx="89">
                  <c:v>5.269894868852802</c:v>
                </c:pt>
                <c:pt idx="90">
                  <c:v>4.2682362170497399</c:v>
                </c:pt>
                <c:pt idx="91">
                  <c:v>4.2254606413818214</c:v>
                </c:pt>
                <c:pt idx="92">
                  <c:v>3.1071223204139469</c:v>
                </c:pt>
                <c:pt idx="93">
                  <c:v>2.6235830800780793</c:v>
                </c:pt>
                <c:pt idx="94">
                  <c:v>2.6096389713460293</c:v>
                </c:pt>
                <c:pt idx="95">
                  <c:v>2.5693459663232039</c:v>
                </c:pt>
                <c:pt idx="96">
                  <c:v>1.3900121613926992</c:v>
                </c:pt>
                <c:pt idx="97">
                  <c:v>1.1783039947488081</c:v>
                </c:pt>
                <c:pt idx="98">
                  <c:v>1.6164652365909171</c:v>
                </c:pt>
                <c:pt idx="99">
                  <c:v>1.6682619586225198</c:v>
                </c:pt>
                <c:pt idx="100">
                  <c:v>1.6719181796286309</c:v>
                </c:pt>
                <c:pt idx="101">
                  <c:v>2.0024371406468715</c:v>
                </c:pt>
                <c:pt idx="102">
                  <c:v>1.8093873727457437</c:v>
                </c:pt>
                <c:pt idx="103">
                  <c:v>1.5036563233141849</c:v>
                </c:pt>
                <c:pt idx="104">
                  <c:v>1.5473054463826788</c:v>
                </c:pt>
                <c:pt idx="105">
                  <c:v>1.8813389887038581</c:v>
                </c:pt>
                <c:pt idx="106">
                  <c:v>2.1814452659969814</c:v>
                </c:pt>
                <c:pt idx="107">
                  <c:v>2.5356152246153059</c:v>
                </c:pt>
                <c:pt idx="108">
                  <c:v>4.5328156402417239</c:v>
                </c:pt>
                <c:pt idx="109">
                  <c:v>5.0921095898315256</c:v>
                </c:pt>
                <c:pt idx="110">
                  <c:v>4.7848724110417402</c:v>
                </c:pt>
                <c:pt idx="111">
                  <c:v>4.6615895009228776</c:v>
                </c:pt>
                <c:pt idx="112">
                  <c:v>4.5828833580687753</c:v>
                </c:pt>
                <c:pt idx="113">
                  <c:v>4.7708512089629052</c:v>
                </c:pt>
                <c:pt idx="114">
                  <c:v>5.0932348848165567</c:v>
                </c:pt>
                <c:pt idx="115">
                  <c:v>4.8081904018829027</c:v>
                </c:pt>
                <c:pt idx="116">
                  <c:v>4.9468654115910997</c:v>
                </c:pt>
                <c:pt idx="117">
                  <c:v>5.0554443158957323</c:v>
                </c:pt>
                <c:pt idx="118">
                  <c:v>5.1538266518857032</c:v>
                </c:pt>
                <c:pt idx="119">
                  <c:v>4.9153154260169476</c:v>
                </c:pt>
              </c:numCache>
            </c:numRef>
          </c:val>
          <c:extLst>
            <c:ext xmlns:c16="http://schemas.microsoft.com/office/drawing/2014/chart" uri="{C3380CC4-5D6E-409C-BE32-E72D297353CC}">
              <c16:uniqueId val="{00000000-6634-461D-BFC0-32A398FD2418}"/>
            </c:ext>
          </c:extLst>
        </c:ser>
        <c:ser>
          <c:idx val="1"/>
          <c:order val="1"/>
          <c:tx>
            <c:strRef>
              <c:f>'Slika 6.10. - Figure 6.10'!$F$3</c:f>
              <c:strCache>
                <c:ptCount val="1"/>
                <c:pt idx="0">
                  <c:v>Loans to households</c:v>
                </c:pt>
              </c:strCache>
            </c:strRef>
          </c:tx>
          <c:spPr>
            <a:solidFill>
              <a:schemeClr val="bg1">
                <a:lumMod val="65000"/>
              </a:schemeClr>
            </a:solidFill>
            <a:ln>
              <a:noFill/>
            </a:ln>
            <a:effectLst/>
          </c:spPr>
          <c:invertIfNegative val="0"/>
          <c:cat>
            <c:strRef>
              <c:f>'Slika 6.10. - Figure 6.10'!$A$55:$A$174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6.10'!$F$55:$F$174</c:f>
              <c:numCache>
                <c:formatCode>0.0</c:formatCode>
                <c:ptCount val="120"/>
                <c:pt idx="0">
                  <c:v>-1.1689888217798656</c:v>
                </c:pt>
                <c:pt idx="1">
                  <c:v>-1.0506596429731543</c:v>
                </c:pt>
                <c:pt idx="2">
                  <c:v>-1.2297166928685088</c:v>
                </c:pt>
                <c:pt idx="3">
                  <c:v>-0.9937584865025989</c:v>
                </c:pt>
                <c:pt idx="4">
                  <c:v>-0.86418695903744258</c:v>
                </c:pt>
                <c:pt idx="5">
                  <c:v>-0.58949725575965983</c:v>
                </c:pt>
                <c:pt idx="6">
                  <c:v>-0.6176417801448093</c:v>
                </c:pt>
                <c:pt idx="7">
                  <c:v>-0.41275397609785747</c:v>
                </c:pt>
                <c:pt idx="8">
                  <c:v>-0.63826687550131722</c:v>
                </c:pt>
                <c:pt idx="9">
                  <c:v>-0.38540087175321863</c:v>
                </c:pt>
                <c:pt idx="10">
                  <c:v>-0.18347837966756533</c:v>
                </c:pt>
                <c:pt idx="11">
                  <c:v>-0.12593682438589657</c:v>
                </c:pt>
                <c:pt idx="12">
                  <c:v>-0.34859146850214634</c:v>
                </c:pt>
                <c:pt idx="13">
                  <c:v>-0.33169664375792518</c:v>
                </c:pt>
                <c:pt idx="14">
                  <c:v>0.40871925144125482</c:v>
                </c:pt>
                <c:pt idx="15">
                  <c:v>0.77770797081026755</c:v>
                </c:pt>
                <c:pt idx="16">
                  <c:v>0.71461139210975755</c:v>
                </c:pt>
                <c:pt idx="17">
                  <c:v>0.62050766765701826</c:v>
                </c:pt>
                <c:pt idx="18">
                  <c:v>0.87994298917069902</c:v>
                </c:pt>
                <c:pt idx="19">
                  <c:v>1.0048325592484866</c:v>
                </c:pt>
                <c:pt idx="20">
                  <c:v>1.306391869960654</c:v>
                </c:pt>
                <c:pt idx="21">
                  <c:v>1.7364068532987968</c:v>
                </c:pt>
                <c:pt idx="22">
                  <c:v>1.9431035853793186</c:v>
                </c:pt>
                <c:pt idx="23">
                  <c:v>2.0381761223744186</c:v>
                </c:pt>
                <c:pt idx="24">
                  <c:v>2.0980875425312657</c:v>
                </c:pt>
                <c:pt idx="25">
                  <c:v>2.5106310841852117</c:v>
                </c:pt>
                <c:pt idx="26">
                  <c:v>2.5691545300183449</c:v>
                </c:pt>
                <c:pt idx="27">
                  <c:v>2.5373839003841847</c:v>
                </c:pt>
                <c:pt idx="28">
                  <c:v>2.868163961701701</c:v>
                </c:pt>
                <c:pt idx="29">
                  <c:v>3.0563946540900164</c:v>
                </c:pt>
                <c:pt idx="30">
                  <c:v>3.1843570522664493</c:v>
                </c:pt>
                <c:pt idx="31">
                  <c:v>3.4528759093569694</c:v>
                </c:pt>
                <c:pt idx="32">
                  <c:v>3.060811653179647</c:v>
                </c:pt>
                <c:pt idx="33">
                  <c:v>3.0642082034227229</c:v>
                </c:pt>
                <c:pt idx="34">
                  <c:v>3.0772255602690648</c:v>
                </c:pt>
                <c:pt idx="35">
                  <c:v>3.2126111357299103</c:v>
                </c:pt>
                <c:pt idx="36">
                  <c:v>3.7834862820495907</c:v>
                </c:pt>
                <c:pt idx="37">
                  <c:v>3.7828686971380332</c:v>
                </c:pt>
                <c:pt idx="38">
                  <c:v>3.8978459587321002</c:v>
                </c:pt>
                <c:pt idx="39">
                  <c:v>3.9695775233052322</c:v>
                </c:pt>
                <c:pt idx="40">
                  <c:v>4.1004858338810859</c:v>
                </c:pt>
                <c:pt idx="41">
                  <c:v>3.9401742294054514</c:v>
                </c:pt>
                <c:pt idx="42">
                  <c:v>4.0610443635912921</c:v>
                </c:pt>
                <c:pt idx="43">
                  <c:v>3.9599962665027482</c:v>
                </c:pt>
                <c:pt idx="44">
                  <c:v>4.02465046597188</c:v>
                </c:pt>
                <c:pt idx="45">
                  <c:v>4.1544243293373135</c:v>
                </c:pt>
                <c:pt idx="46">
                  <c:v>4.2042986947361261</c:v>
                </c:pt>
                <c:pt idx="47">
                  <c:v>4.4506153865719096</c:v>
                </c:pt>
                <c:pt idx="48">
                  <c:v>4.4529610554327013</c:v>
                </c:pt>
                <c:pt idx="49">
                  <c:v>4.4590533267373518</c:v>
                </c:pt>
                <c:pt idx="50">
                  <c:v>4.3294515994127822</c:v>
                </c:pt>
                <c:pt idx="51">
                  <c:v>3.2114796879541312</c:v>
                </c:pt>
                <c:pt idx="52">
                  <c:v>2.8592639483703057</c:v>
                </c:pt>
                <c:pt idx="53">
                  <c:v>2.853601177267084</c:v>
                </c:pt>
                <c:pt idx="54">
                  <c:v>2.7891640407883336</c:v>
                </c:pt>
                <c:pt idx="55">
                  <c:v>2.7393013103860331</c:v>
                </c:pt>
                <c:pt idx="56">
                  <c:v>2.7503683012671094</c:v>
                </c:pt>
                <c:pt idx="57">
                  <c:v>2.3263956455605483</c:v>
                </c:pt>
                <c:pt idx="58">
                  <c:v>1.9005206253448976</c:v>
                </c:pt>
                <c:pt idx="59">
                  <c:v>1.6300210293398272</c:v>
                </c:pt>
                <c:pt idx="60">
                  <c:v>1.5753542121469548</c:v>
                </c:pt>
                <c:pt idx="61">
                  <c:v>1.4570000947740529</c:v>
                </c:pt>
                <c:pt idx="62">
                  <c:v>1.1843620664935566</c:v>
                </c:pt>
                <c:pt idx="63">
                  <c:v>1.8471499788630639</c:v>
                </c:pt>
                <c:pt idx="64">
                  <c:v>1.8465919879336514</c:v>
                </c:pt>
                <c:pt idx="65">
                  <c:v>2.1882008043563492</c:v>
                </c:pt>
                <c:pt idx="66">
                  <c:v>2.6683773174528747</c:v>
                </c:pt>
                <c:pt idx="67">
                  <c:v>2.6657571666910989</c:v>
                </c:pt>
                <c:pt idx="68">
                  <c:v>2.7295671257083316</c:v>
                </c:pt>
                <c:pt idx="69">
                  <c:v>2.778477713339119</c:v>
                </c:pt>
                <c:pt idx="70">
                  <c:v>2.8011601822881884</c:v>
                </c:pt>
                <c:pt idx="71">
                  <c:v>2.6605870764225776</c:v>
                </c:pt>
                <c:pt idx="72">
                  <c:v>2.5368267308573498</c:v>
                </c:pt>
                <c:pt idx="73">
                  <c:v>2.5151865436298664</c:v>
                </c:pt>
                <c:pt idx="74">
                  <c:v>2.7407171100370693</c:v>
                </c:pt>
                <c:pt idx="75">
                  <c:v>2.9709691761523747</c:v>
                </c:pt>
                <c:pt idx="76">
                  <c:v>3.4167066534552033</c:v>
                </c:pt>
                <c:pt idx="77">
                  <c:v>3.5588176241686007</c:v>
                </c:pt>
                <c:pt idx="78">
                  <c:v>3.413312484704333</c:v>
                </c:pt>
                <c:pt idx="79">
                  <c:v>3.5140685139806216</c:v>
                </c:pt>
                <c:pt idx="80">
                  <c:v>3.5173810980743996</c:v>
                </c:pt>
                <c:pt idx="81">
                  <c:v>3.4821232972984215</c:v>
                </c:pt>
                <c:pt idx="82">
                  <c:v>3.6333764872832734</c:v>
                </c:pt>
                <c:pt idx="83">
                  <c:v>3.6444920666482119</c:v>
                </c:pt>
                <c:pt idx="84">
                  <c:v>3.4937835935215253</c:v>
                </c:pt>
                <c:pt idx="85">
                  <c:v>3.5295503020673622</c:v>
                </c:pt>
                <c:pt idx="86">
                  <c:v>3.6265301475798086</c:v>
                </c:pt>
                <c:pt idx="87">
                  <c:v>3.7489688264708549</c:v>
                </c:pt>
                <c:pt idx="88">
                  <c:v>3.876012266946435</c:v>
                </c:pt>
                <c:pt idx="89">
                  <c:v>3.9477282334659654</c:v>
                </c:pt>
                <c:pt idx="90">
                  <c:v>4.1057503296864404</c:v>
                </c:pt>
                <c:pt idx="91">
                  <c:v>4.5180385562786904</c:v>
                </c:pt>
                <c:pt idx="92">
                  <c:v>4.7799894230671516</c:v>
                </c:pt>
                <c:pt idx="93">
                  <c:v>5.0196884001989277</c:v>
                </c:pt>
                <c:pt idx="94">
                  <c:v>5.3003361148283679</c:v>
                </c:pt>
                <c:pt idx="95">
                  <c:v>5.5744932602647674</c:v>
                </c:pt>
                <c:pt idx="96">
                  <c:v>6.0528898168283378</c:v>
                </c:pt>
                <c:pt idx="97">
                  <c:v>6.3079456218232179</c:v>
                </c:pt>
                <c:pt idx="98">
                  <c:v>6.3340338043158928</c:v>
                </c:pt>
                <c:pt idx="99">
                  <c:v>6.660631809394518</c:v>
                </c:pt>
                <c:pt idx="100">
                  <c:v>6.5678973509453762</c:v>
                </c:pt>
                <c:pt idx="101">
                  <c:v>6.4589722557284386</c:v>
                </c:pt>
                <c:pt idx="102">
                  <c:v>6.4711455848567754</c:v>
                </c:pt>
                <c:pt idx="103">
                  <c:v>6.2796345196044472</c:v>
                </c:pt>
                <c:pt idx="104">
                  <c:v>6.3054574949871975</c:v>
                </c:pt>
                <c:pt idx="105">
                  <c:v>7.148819919708628</c:v>
                </c:pt>
                <c:pt idx="106">
                  <c:v>7.1068957679384273</c:v>
                </c:pt>
                <c:pt idx="107">
                  <c:v>7.1706399405770354</c:v>
                </c:pt>
                <c:pt idx="108">
                  <c:v>7.3511727799318951</c:v>
                </c:pt>
                <c:pt idx="109">
                  <c:v>7.3637675757026626</c:v>
                </c:pt>
                <c:pt idx="110">
                  <c:v>7.4891609817573075</c:v>
                </c:pt>
                <c:pt idx="111">
                  <c:v>7.5960641634199808</c:v>
                </c:pt>
                <c:pt idx="112">
                  <c:v>7.780279529561354</c:v>
                </c:pt>
                <c:pt idx="113">
                  <c:v>8.3538206815879015</c:v>
                </c:pt>
                <c:pt idx="114">
                  <c:v>8.5305830752675149</c:v>
                </c:pt>
                <c:pt idx="115">
                  <c:v>8.455107301369658</c:v>
                </c:pt>
                <c:pt idx="116">
                  <c:v>8.4655091637546018</c:v>
                </c:pt>
                <c:pt idx="117">
                  <c:v>7.8396962581835012</c:v>
                </c:pt>
                <c:pt idx="118">
                  <c:v>7.8009941121129387</c:v>
                </c:pt>
                <c:pt idx="119">
                  <c:v>7.9006731792112275</c:v>
                </c:pt>
              </c:numCache>
            </c:numRef>
          </c:val>
          <c:extLst>
            <c:ext xmlns:c16="http://schemas.microsoft.com/office/drawing/2014/chart" uri="{C3380CC4-5D6E-409C-BE32-E72D297353CC}">
              <c16:uniqueId val="{00000001-6634-461D-BFC0-32A398FD2418}"/>
            </c:ext>
          </c:extLst>
        </c:ser>
        <c:ser>
          <c:idx val="0"/>
          <c:order val="2"/>
          <c:tx>
            <c:strRef>
              <c:f>'Slika 6.10. - Figure 6.10'!$G$3</c:f>
              <c:strCache>
                <c:ptCount val="1"/>
                <c:pt idx="0">
                  <c:v>Loans to other financial institutions</c:v>
                </c:pt>
              </c:strCache>
            </c:strRef>
          </c:tx>
          <c:spPr>
            <a:solidFill>
              <a:srgbClr val="92D050"/>
            </a:solidFill>
            <a:ln>
              <a:noFill/>
            </a:ln>
            <a:effectLst/>
          </c:spPr>
          <c:invertIfNegative val="0"/>
          <c:cat>
            <c:strRef>
              <c:f>'Slika 6.10. - Figure 6.10'!$A$55:$A$174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6.10'!$G$55:$G$174</c:f>
              <c:numCache>
                <c:formatCode>0.0</c:formatCode>
                <c:ptCount val="120"/>
                <c:pt idx="0">
                  <c:v>-8.1328338136092068E-2</c:v>
                </c:pt>
                <c:pt idx="1">
                  <c:v>-8.0466019088895085E-2</c:v>
                </c:pt>
                <c:pt idx="2">
                  <c:v>0.25885323682197892</c:v>
                </c:pt>
                <c:pt idx="3">
                  <c:v>0.13663939548447687</c:v>
                </c:pt>
                <c:pt idx="4">
                  <c:v>0.21205133879319055</c:v>
                </c:pt>
                <c:pt idx="5">
                  <c:v>9.5704917666871045E-2</c:v>
                </c:pt>
                <c:pt idx="6">
                  <c:v>-0.31432912987910611</c:v>
                </c:pt>
                <c:pt idx="7">
                  <c:v>-0.29264681326849773</c:v>
                </c:pt>
                <c:pt idx="8">
                  <c:v>-0.1803481904572887</c:v>
                </c:pt>
                <c:pt idx="9">
                  <c:v>0.1405952802215053</c:v>
                </c:pt>
                <c:pt idx="10">
                  <c:v>-0.12227749430571346</c:v>
                </c:pt>
                <c:pt idx="11">
                  <c:v>-0.38129026521233672</c:v>
                </c:pt>
                <c:pt idx="12">
                  <c:v>-0.31305526583682547</c:v>
                </c:pt>
                <c:pt idx="13">
                  <c:v>0.21776796566470277</c:v>
                </c:pt>
                <c:pt idx="14">
                  <c:v>-0.10198160496845952</c:v>
                </c:pt>
                <c:pt idx="15">
                  <c:v>-0.15582830247549831</c:v>
                </c:pt>
                <c:pt idx="16">
                  <c:v>-0.48094727912465213</c:v>
                </c:pt>
                <c:pt idx="17">
                  <c:v>-0.50025222252856338</c:v>
                </c:pt>
                <c:pt idx="18">
                  <c:v>-0.64412212948862613</c:v>
                </c:pt>
                <c:pt idx="19">
                  <c:v>-0.7146294270729171</c:v>
                </c:pt>
                <c:pt idx="20">
                  <c:v>-0.64828159562046339</c:v>
                </c:pt>
                <c:pt idx="21">
                  <c:v>-0.66848824215209313</c:v>
                </c:pt>
                <c:pt idx="22">
                  <c:v>-0.19313619977334437</c:v>
                </c:pt>
                <c:pt idx="23">
                  <c:v>-0.3218831139097944</c:v>
                </c:pt>
                <c:pt idx="24">
                  <c:v>-0.3294402522184911</c:v>
                </c:pt>
                <c:pt idx="25">
                  <c:v>-0.78697982407609746</c:v>
                </c:pt>
                <c:pt idx="26">
                  <c:v>-0.74324004074822048</c:v>
                </c:pt>
                <c:pt idx="27">
                  <c:v>-0.68578565025137539</c:v>
                </c:pt>
                <c:pt idx="28">
                  <c:v>-0.42275836526033206</c:v>
                </c:pt>
                <c:pt idx="29">
                  <c:v>-0.14579038161968408</c:v>
                </c:pt>
                <c:pt idx="30">
                  <c:v>-0.11929804640543296</c:v>
                </c:pt>
                <c:pt idx="31">
                  <c:v>-8.1255722599432645E-2</c:v>
                </c:pt>
                <c:pt idx="32">
                  <c:v>-0.11738798924830186</c:v>
                </c:pt>
                <c:pt idx="33">
                  <c:v>-7.0043746800835275E-3</c:v>
                </c:pt>
                <c:pt idx="34">
                  <c:v>-0.22384894524070861</c:v>
                </c:pt>
                <c:pt idx="35">
                  <c:v>8.5106922881743569E-2</c:v>
                </c:pt>
                <c:pt idx="36">
                  <c:v>0.12081514100161132</c:v>
                </c:pt>
                <c:pt idx="37">
                  <c:v>6.6971052477017554E-2</c:v>
                </c:pt>
                <c:pt idx="38">
                  <c:v>9.6602002614104301E-2</c:v>
                </c:pt>
                <c:pt idx="39">
                  <c:v>0.20467555926162184</c:v>
                </c:pt>
                <c:pt idx="40">
                  <c:v>0.26675790932206911</c:v>
                </c:pt>
                <c:pt idx="41">
                  <c:v>0.39191840085686613</c:v>
                </c:pt>
                <c:pt idx="42">
                  <c:v>0.47477175441489944</c:v>
                </c:pt>
                <c:pt idx="43">
                  <c:v>0.47518649140884572</c:v>
                </c:pt>
                <c:pt idx="44">
                  <c:v>0.3486968186974061</c:v>
                </c:pt>
                <c:pt idx="45">
                  <c:v>0.21616178166577471</c:v>
                </c:pt>
                <c:pt idx="46">
                  <c:v>8.7569203340562327E-2</c:v>
                </c:pt>
                <c:pt idx="47">
                  <c:v>-0.13858343375356158</c:v>
                </c:pt>
                <c:pt idx="48">
                  <c:v>-0.12968598919365576</c:v>
                </c:pt>
                <c:pt idx="49">
                  <c:v>0.10466097046248012</c:v>
                </c:pt>
                <c:pt idx="50">
                  <c:v>0.31878473576428012</c:v>
                </c:pt>
                <c:pt idx="51">
                  <c:v>0.28025869568213246</c:v>
                </c:pt>
                <c:pt idx="52">
                  <c:v>0.10603990961577368</c:v>
                </c:pt>
                <c:pt idx="53">
                  <c:v>-0.4509071231292493</c:v>
                </c:pt>
                <c:pt idx="54">
                  <c:v>-0.31773339531437883</c:v>
                </c:pt>
                <c:pt idx="55">
                  <c:v>-0.33943540738457711</c:v>
                </c:pt>
                <c:pt idx="56">
                  <c:v>-0.25960176956723491</c:v>
                </c:pt>
                <c:pt idx="57">
                  <c:v>-0.12964282936666613</c:v>
                </c:pt>
                <c:pt idx="58">
                  <c:v>-0.10601999593677641</c:v>
                </c:pt>
                <c:pt idx="59">
                  <c:v>0.2780796450789132</c:v>
                </c:pt>
                <c:pt idx="60">
                  <c:v>0.32967537820904869</c:v>
                </c:pt>
                <c:pt idx="61">
                  <c:v>0.14462362862623485</c:v>
                </c:pt>
                <c:pt idx="62">
                  <c:v>0.23657114685384026</c:v>
                </c:pt>
                <c:pt idx="63">
                  <c:v>-4.5522135729714718E-2</c:v>
                </c:pt>
                <c:pt idx="64">
                  <c:v>0.21151799643884586</c:v>
                </c:pt>
                <c:pt idx="65">
                  <c:v>0.33667748009892529</c:v>
                </c:pt>
                <c:pt idx="66">
                  <c:v>0.26870222451486597</c:v>
                </c:pt>
                <c:pt idx="67">
                  <c:v>0.24979969202544591</c:v>
                </c:pt>
                <c:pt idx="68">
                  <c:v>0.19521270972180929</c:v>
                </c:pt>
                <c:pt idx="69">
                  <c:v>0.23598706264709901</c:v>
                </c:pt>
                <c:pt idx="70">
                  <c:v>0.26158215565642784</c:v>
                </c:pt>
                <c:pt idx="71">
                  <c:v>-1.8398044860724473E-2</c:v>
                </c:pt>
                <c:pt idx="72">
                  <c:v>6.2385483912964931E-2</c:v>
                </c:pt>
                <c:pt idx="73">
                  <c:v>-0.17232524095260895</c:v>
                </c:pt>
                <c:pt idx="74">
                  <c:v>-0.64864061773366199</c:v>
                </c:pt>
                <c:pt idx="75">
                  <c:v>-0.26904246260227188</c:v>
                </c:pt>
                <c:pt idx="76">
                  <c:v>-0.40803245816220435</c:v>
                </c:pt>
                <c:pt idx="77">
                  <c:v>-0.31289779966610859</c:v>
                </c:pt>
                <c:pt idx="78">
                  <c:v>-0.19619122395548297</c:v>
                </c:pt>
                <c:pt idx="79">
                  <c:v>-0.17579943642757551</c:v>
                </c:pt>
                <c:pt idx="80">
                  <c:v>-0.16845963585309734</c:v>
                </c:pt>
                <c:pt idx="81">
                  <c:v>-0.18901320249570633</c:v>
                </c:pt>
                <c:pt idx="82">
                  <c:v>-0.34330641602306355</c:v>
                </c:pt>
                <c:pt idx="83">
                  <c:v>-0.37219747956343407</c:v>
                </c:pt>
                <c:pt idx="84">
                  <c:v>-0.51262996673408445</c:v>
                </c:pt>
                <c:pt idx="85">
                  <c:v>-0.2921840471342973</c:v>
                </c:pt>
                <c:pt idx="86">
                  <c:v>-1.709578853543426E-2</c:v>
                </c:pt>
                <c:pt idx="87">
                  <c:v>-5.2543336571660375E-2</c:v>
                </c:pt>
                <c:pt idx="88">
                  <c:v>-4.6555710646030486E-2</c:v>
                </c:pt>
                <c:pt idx="89">
                  <c:v>-1.2590210083798178E-2</c:v>
                </c:pt>
                <c:pt idx="90">
                  <c:v>-0.13112356266664424</c:v>
                </c:pt>
                <c:pt idx="91">
                  <c:v>-0.15704154494579359</c:v>
                </c:pt>
                <c:pt idx="92">
                  <c:v>-6.879429116980168E-2</c:v>
                </c:pt>
                <c:pt idx="93">
                  <c:v>-0.16660700239348541</c:v>
                </c:pt>
                <c:pt idx="94">
                  <c:v>-6.8585997201227447E-2</c:v>
                </c:pt>
                <c:pt idx="95">
                  <c:v>7.2568734915185945E-3</c:v>
                </c:pt>
                <c:pt idx="96">
                  <c:v>6.2138376185260531E-2</c:v>
                </c:pt>
                <c:pt idx="97">
                  <c:v>0.12573769628760376</c:v>
                </c:pt>
                <c:pt idx="98">
                  <c:v>1.4269955045417624E-2</c:v>
                </c:pt>
                <c:pt idx="99">
                  <c:v>-6.9499578517334307E-2</c:v>
                </c:pt>
                <c:pt idx="100">
                  <c:v>3.3193771935039313E-3</c:v>
                </c:pt>
                <c:pt idx="101">
                  <c:v>-6.9685442068198877E-2</c:v>
                </c:pt>
                <c:pt idx="102">
                  <c:v>-4.404937680904919E-2</c:v>
                </c:pt>
                <c:pt idx="103">
                  <c:v>3.0496500777430616E-2</c:v>
                </c:pt>
                <c:pt idx="104">
                  <c:v>3.8214606855524855E-3</c:v>
                </c:pt>
                <c:pt idx="105">
                  <c:v>7.4012831487445141E-2</c:v>
                </c:pt>
                <c:pt idx="106">
                  <c:v>0.11218903461937252</c:v>
                </c:pt>
                <c:pt idx="107">
                  <c:v>7.8990674746530154E-2</c:v>
                </c:pt>
                <c:pt idx="108">
                  <c:v>5.031749831802846E-2</c:v>
                </c:pt>
                <c:pt idx="109">
                  <c:v>4.1243645481483576E-3</c:v>
                </c:pt>
                <c:pt idx="110">
                  <c:v>1.3290246103205455E-2</c:v>
                </c:pt>
                <c:pt idx="111">
                  <c:v>0.20832915507020888</c:v>
                </c:pt>
                <c:pt idx="112">
                  <c:v>0.24702631835644276</c:v>
                </c:pt>
                <c:pt idx="113">
                  <c:v>0.31771895778448289</c:v>
                </c:pt>
                <c:pt idx="114">
                  <c:v>0.29929215844676865</c:v>
                </c:pt>
                <c:pt idx="115">
                  <c:v>0.28228465410636117</c:v>
                </c:pt>
                <c:pt idx="116">
                  <c:v>0.21300319891704239</c:v>
                </c:pt>
                <c:pt idx="117">
                  <c:v>0.26765829009430231</c:v>
                </c:pt>
                <c:pt idx="118">
                  <c:v>0.24206661443115041</c:v>
                </c:pt>
                <c:pt idx="119">
                  <c:v>0.3632084215140774</c:v>
                </c:pt>
              </c:numCache>
            </c:numRef>
          </c:val>
          <c:extLst>
            <c:ext xmlns:c16="http://schemas.microsoft.com/office/drawing/2014/chart" uri="{C3380CC4-5D6E-409C-BE32-E72D297353CC}">
              <c16:uniqueId val="{00000002-6634-461D-BFC0-32A398FD2418}"/>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6.10. - Figure 6.10'!$H$3</c:f>
              <c:strCache>
                <c:ptCount val="1"/>
                <c:pt idx="0">
                  <c:v>Annual rate of change of loans to the domestic sectors (excel. general government)</c:v>
                </c:pt>
              </c:strCache>
            </c:strRef>
          </c:tx>
          <c:spPr>
            <a:ln w="25400" cap="rnd">
              <a:solidFill>
                <a:srgbClr val="FF0000"/>
              </a:solidFill>
              <a:round/>
            </a:ln>
            <a:effectLst/>
          </c:spPr>
          <c:marker>
            <c:symbol val="none"/>
          </c:marker>
          <c:cat>
            <c:strRef>
              <c:f>'Slika 6.10. - Figure 6.10'!$B$55:$B$174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6.10'!$H$55:$H$174</c:f>
              <c:numCache>
                <c:formatCode>0.0</c:formatCode>
                <c:ptCount val="120"/>
                <c:pt idx="0">
                  <c:v>-2.5931036275313915</c:v>
                </c:pt>
                <c:pt idx="1">
                  <c:v>-2.2242806874361349</c:v>
                </c:pt>
                <c:pt idx="2">
                  <c:v>-2.1016390175213502</c:v>
                </c:pt>
                <c:pt idx="3">
                  <c:v>-1.4363557517900034</c:v>
                </c:pt>
                <c:pt idx="4">
                  <c:v>-1.0924022454891542</c:v>
                </c:pt>
                <c:pt idx="5">
                  <c:v>-0.69522766786525381</c:v>
                </c:pt>
                <c:pt idx="6">
                  <c:v>-1.2897417083514284</c:v>
                </c:pt>
                <c:pt idx="7">
                  <c:v>-0.86832160307800166</c:v>
                </c:pt>
                <c:pt idx="8">
                  <c:v>-1.1519123646994558</c:v>
                </c:pt>
                <c:pt idx="9">
                  <c:v>-0.13801048151643158</c:v>
                </c:pt>
                <c:pt idx="10">
                  <c:v>-0.17142902544566141</c:v>
                </c:pt>
                <c:pt idx="11">
                  <c:v>-0.15403581612801531</c:v>
                </c:pt>
                <c:pt idx="12">
                  <c:v>-1.0497882241170373</c:v>
                </c:pt>
                <c:pt idx="13">
                  <c:v>-1.2161327710088301</c:v>
                </c:pt>
                <c:pt idx="14">
                  <c:v>-0.24399858978057409</c:v>
                </c:pt>
                <c:pt idx="15">
                  <c:v>0.55416845973009288</c:v>
                </c:pt>
                <c:pt idx="16">
                  <c:v>0.20135020606701914</c:v>
                </c:pt>
                <c:pt idx="17">
                  <c:v>0.75430383031674353</c:v>
                </c:pt>
                <c:pt idx="18">
                  <c:v>1.4981565068403313</c:v>
                </c:pt>
                <c:pt idx="19">
                  <c:v>1.7425396393358312</c:v>
                </c:pt>
                <c:pt idx="20">
                  <c:v>2.3507062348328418</c:v>
                </c:pt>
                <c:pt idx="21">
                  <c:v>2.4323630872009119</c:v>
                </c:pt>
                <c:pt idx="22">
                  <c:v>3.4450735806641006</c:v>
                </c:pt>
                <c:pt idx="23">
                  <c:v>3.3281949676161418</c:v>
                </c:pt>
                <c:pt idx="24">
                  <c:v>3.5127010597872754</c:v>
                </c:pt>
                <c:pt idx="25">
                  <c:v>3.8561038297811052</c:v>
                </c:pt>
                <c:pt idx="26">
                  <c:v>3.8745676247466037</c:v>
                </c:pt>
                <c:pt idx="27">
                  <c:v>3.4274977621426359</c:v>
                </c:pt>
                <c:pt idx="28">
                  <c:v>3.9558144668644815</c:v>
                </c:pt>
                <c:pt idx="29">
                  <c:v>4.5217732608888355</c:v>
                </c:pt>
                <c:pt idx="30">
                  <c:v>4.4137079764978466</c:v>
                </c:pt>
                <c:pt idx="31">
                  <c:v>4.7900911243548165</c:v>
                </c:pt>
                <c:pt idx="32">
                  <c:v>4.4113220394163051</c:v>
                </c:pt>
                <c:pt idx="33">
                  <c:v>4.6260942666618234</c:v>
                </c:pt>
                <c:pt idx="34">
                  <c:v>3.9332382529892129</c:v>
                </c:pt>
                <c:pt idx="35">
                  <c:v>4.117645118424079</c:v>
                </c:pt>
                <c:pt idx="36">
                  <c:v>5.2544303214641701</c:v>
                </c:pt>
                <c:pt idx="37">
                  <c:v>5.1956336035815269</c:v>
                </c:pt>
                <c:pt idx="38">
                  <c:v>5.0559315593258702</c:v>
                </c:pt>
                <c:pt idx="39">
                  <c:v>4.7748912754895372</c:v>
                </c:pt>
                <c:pt idx="40">
                  <c:v>5.1963849488219722</c:v>
                </c:pt>
                <c:pt idx="41">
                  <c:v>4.5325692293486384</c:v>
                </c:pt>
                <c:pt idx="42">
                  <c:v>4.070166128569582</c:v>
                </c:pt>
                <c:pt idx="43">
                  <c:v>4.126425987906515</c:v>
                </c:pt>
                <c:pt idx="44">
                  <c:v>3.6098957266668066</c:v>
                </c:pt>
                <c:pt idx="45">
                  <c:v>3.9904436167151687</c:v>
                </c:pt>
                <c:pt idx="46">
                  <c:v>4.6275986301133685</c:v>
                </c:pt>
                <c:pt idx="47">
                  <c:v>5.1111273234576373</c:v>
                </c:pt>
                <c:pt idx="48">
                  <c:v>5.1904392956468399</c:v>
                </c:pt>
                <c:pt idx="49">
                  <c:v>5.8868454471397769</c:v>
                </c:pt>
                <c:pt idx="50">
                  <c:v>7.6454894093737522</c:v>
                </c:pt>
                <c:pt idx="51">
                  <c:v>6.1420374638479842</c:v>
                </c:pt>
                <c:pt idx="52">
                  <c:v>5.3049353766026996</c:v>
                </c:pt>
                <c:pt idx="53">
                  <c:v>4.7925043473134679</c:v>
                </c:pt>
                <c:pt idx="54">
                  <c:v>4.9387826190225184</c:v>
                </c:pt>
                <c:pt idx="55">
                  <c:v>4.5667365051218951</c:v>
                </c:pt>
                <c:pt idx="56">
                  <c:v>4.8114805914389649</c:v>
                </c:pt>
                <c:pt idx="57">
                  <c:v>4.2007363111763283</c:v>
                </c:pt>
                <c:pt idx="58">
                  <c:v>3.2241172789676682</c:v>
                </c:pt>
                <c:pt idx="59">
                  <c:v>4.2637504490546547</c:v>
                </c:pt>
                <c:pt idx="60">
                  <c:v>4.4100929378383569</c:v>
                </c:pt>
                <c:pt idx="61">
                  <c:v>3.4634678033535096</c:v>
                </c:pt>
                <c:pt idx="62">
                  <c:v>1.5776055909995534</c:v>
                </c:pt>
                <c:pt idx="63">
                  <c:v>2.0988118122082966</c:v>
                </c:pt>
                <c:pt idx="64">
                  <c:v>2.3575600028938197</c:v>
                </c:pt>
                <c:pt idx="65">
                  <c:v>2.7323776286222881</c:v>
                </c:pt>
                <c:pt idx="66">
                  <c:v>3.582874202445069</c:v>
                </c:pt>
                <c:pt idx="67">
                  <c:v>3.3289176062756241</c:v>
                </c:pt>
                <c:pt idx="68">
                  <c:v>3.1851536778428908</c:v>
                </c:pt>
                <c:pt idx="69">
                  <c:v>3.542009397805046</c:v>
                </c:pt>
                <c:pt idx="70">
                  <c:v>3.8229144723113961</c:v>
                </c:pt>
                <c:pt idx="71">
                  <c:v>3.021288207064373</c:v>
                </c:pt>
                <c:pt idx="72">
                  <c:v>2.7252415203688543</c:v>
                </c:pt>
                <c:pt idx="73">
                  <c:v>3.1958193386102209</c:v>
                </c:pt>
                <c:pt idx="74">
                  <c:v>4.7044991581411466</c:v>
                </c:pt>
                <c:pt idx="75">
                  <c:v>6.3571983649716799</c:v>
                </c:pt>
                <c:pt idx="76">
                  <c:v>7.4857557610938272</c:v>
                </c:pt>
                <c:pt idx="77">
                  <c:v>8.0132815949407501</c:v>
                </c:pt>
                <c:pt idx="78">
                  <c:v>9.0973370597222498</c:v>
                </c:pt>
                <c:pt idx="79">
                  <c:v>9.7838157445036842</c:v>
                </c:pt>
                <c:pt idx="80">
                  <c:v>11.312973478857998</c:v>
                </c:pt>
                <c:pt idx="81">
                  <c:v>11.583154196891357</c:v>
                </c:pt>
                <c:pt idx="82">
                  <c:v>11.512830502789754</c:v>
                </c:pt>
                <c:pt idx="83">
                  <c:v>11.037532532272351</c:v>
                </c:pt>
                <c:pt idx="84">
                  <c:v>11.033017511953531</c:v>
                </c:pt>
                <c:pt idx="85">
                  <c:v>10.810543135319421</c:v>
                </c:pt>
                <c:pt idx="86">
                  <c:v>9.5283193859765305</c:v>
                </c:pt>
                <c:pt idx="87">
                  <c:v>9.5937604902298688</c:v>
                </c:pt>
                <c:pt idx="88">
                  <c:v>9.2777441436856805</c:v>
                </c:pt>
                <c:pt idx="89">
                  <c:v>9.2050328922349536</c:v>
                </c:pt>
                <c:pt idx="90">
                  <c:v>8.2428629840695322</c:v>
                </c:pt>
                <c:pt idx="91">
                  <c:v>8.5864576527147136</c:v>
                </c:pt>
                <c:pt idx="92">
                  <c:v>7.818317452311291</c:v>
                </c:pt>
                <c:pt idx="93">
                  <c:v>7.4766644778835314</c:v>
                </c:pt>
                <c:pt idx="94">
                  <c:v>7.8413890889731874</c:v>
                </c:pt>
                <c:pt idx="95">
                  <c:v>8.1510961000795135</c:v>
                </c:pt>
                <c:pt idx="96">
                  <c:v>7.5050403544062902</c:v>
                </c:pt>
                <c:pt idx="97">
                  <c:v>7.6119873128596396</c:v>
                </c:pt>
                <c:pt idx="98">
                  <c:v>7.9647689959522268</c:v>
                </c:pt>
                <c:pt idx="99">
                  <c:v>8.2593941894997016</c:v>
                </c:pt>
                <c:pt idx="100">
                  <c:v>8.2431349077674838</c:v>
                </c:pt>
                <c:pt idx="101">
                  <c:v>8.3917239543071105</c:v>
                </c:pt>
                <c:pt idx="102">
                  <c:v>8.2364835807934753</c:v>
                </c:pt>
                <c:pt idx="103">
                  <c:v>7.8137873436960632</c:v>
                </c:pt>
                <c:pt idx="104">
                  <c:v>7.8565844020554039</c:v>
                </c:pt>
                <c:pt idx="105">
                  <c:v>9.1041717398999253</c:v>
                </c:pt>
                <c:pt idx="106">
                  <c:v>9.4005300685547866</c:v>
                </c:pt>
                <c:pt idx="107">
                  <c:v>9.7852458399388524</c:v>
                </c:pt>
                <c:pt idx="108">
                  <c:v>11.934305918491674</c:v>
                </c:pt>
                <c:pt idx="109">
                  <c:v>12.460001530082337</c:v>
                </c:pt>
                <c:pt idx="110">
                  <c:v>12.287323638902265</c:v>
                </c:pt>
                <c:pt idx="111">
                  <c:v>12.465982819413071</c:v>
                </c:pt>
                <c:pt idx="112">
                  <c:v>12.610189205986572</c:v>
                </c:pt>
                <c:pt idx="113">
                  <c:v>13.442390848335293</c:v>
                </c:pt>
                <c:pt idx="114">
                  <c:v>13.923110118530843</c:v>
                </c:pt>
                <c:pt idx="115">
                  <c:v>13.545582357358924</c:v>
                </c:pt>
                <c:pt idx="116">
                  <c:v>13.625377774262731</c:v>
                </c:pt>
                <c:pt idx="117">
                  <c:v>13.162798864173524</c:v>
                </c:pt>
                <c:pt idx="118">
                  <c:v>13.196887378429793</c:v>
                </c:pt>
                <c:pt idx="119">
                  <c:v>13.179197026742258</c:v>
                </c:pt>
              </c:numCache>
            </c:numRef>
          </c:val>
          <c:smooth val="0"/>
          <c:extLst>
            <c:ext xmlns:c16="http://schemas.microsoft.com/office/drawing/2014/chart" uri="{C3380CC4-5D6E-409C-BE32-E72D297353CC}">
              <c16:uniqueId val="{00000003-6634-461D-BFC0-32A398FD2418}"/>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6"/>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spPr>
        <a:ln>
          <a:solidFill>
            <a:schemeClr val="bg1">
              <a:lumMod val="75000"/>
            </a:schemeClr>
          </a:solidFill>
        </a:ln>
      </c:spPr>
    </c:plotArea>
    <c:legend>
      <c:legendPos val="b"/>
      <c:layout>
        <c:manualLayout>
          <c:xMode val="edge"/>
          <c:yMode val="edge"/>
          <c:x val="1.047093251274625E-2"/>
          <c:y val="0.80947967652692043"/>
          <c:w val="0.97905789362536588"/>
          <c:h val="0.19052032347307937"/>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372996762049514"/>
          <c:y val="7.5075335299760043E-2"/>
          <c:w val="0.74537983581157152"/>
          <c:h val="0.67431742448370047"/>
        </c:manualLayout>
      </c:layout>
      <c:barChart>
        <c:barDir val="col"/>
        <c:grouping val="stacked"/>
        <c:varyColors val="0"/>
        <c:ser>
          <c:idx val="1"/>
          <c:order val="0"/>
          <c:tx>
            <c:strRef>
              <c:f>'Slika 7.2. - Figure 7.2'!$B$10</c:f>
              <c:strCache>
                <c:ptCount val="1"/>
                <c:pt idx="0">
                  <c:v>GGD held by foreign investors - lhs</c:v>
                </c:pt>
              </c:strCache>
            </c:strRef>
          </c:tx>
          <c:spPr>
            <a:solidFill>
              <a:srgbClr val="C0C0C0"/>
            </a:solidFill>
            <a:ln w="25400">
              <a:noFill/>
            </a:ln>
          </c:spPr>
          <c:invertIfNegative val="0"/>
          <c:cat>
            <c:strRef>
              <c:f>'Slika 7.2. - Figure 7.2'!$P$2:$Y$2</c:f>
              <c:strCache>
                <c:ptCount val="10"/>
                <c:pt idx="0">
                  <c:v>2016</c:v>
                </c:pt>
                <c:pt idx="1">
                  <c:v>2017</c:v>
                </c:pt>
                <c:pt idx="2">
                  <c:v>2018</c:v>
                </c:pt>
                <c:pt idx="3">
                  <c:v>2019</c:v>
                </c:pt>
                <c:pt idx="4">
                  <c:v>2020</c:v>
                </c:pt>
                <c:pt idx="5">
                  <c:v>2021</c:v>
                </c:pt>
                <c:pt idx="6">
                  <c:v>2022</c:v>
                </c:pt>
                <c:pt idx="7">
                  <c:v>2023</c:v>
                </c:pt>
                <c:pt idx="8">
                  <c:v>2024</c:v>
                </c:pt>
                <c:pt idx="9">
                  <c:v>X 2025</c:v>
                </c:pt>
              </c:strCache>
            </c:strRef>
          </c:cat>
          <c:val>
            <c:numRef>
              <c:f>'Slika 7.2. - Figure 7.2'!$P$15:$Y$15</c:f>
              <c:numCache>
                <c:formatCode>0.0</c:formatCode>
                <c:ptCount val="10"/>
                <c:pt idx="0">
                  <c:v>38.850777420252825</c:v>
                </c:pt>
                <c:pt idx="1">
                  <c:v>39.212877898447196</c:v>
                </c:pt>
                <c:pt idx="2">
                  <c:v>36.511807969932207</c:v>
                </c:pt>
                <c:pt idx="3">
                  <c:v>32.471757265522939</c:v>
                </c:pt>
                <c:pt idx="4">
                  <c:v>32.112903329261428</c:v>
                </c:pt>
                <c:pt idx="5">
                  <c:v>33.989558056924778</c:v>
                </c:pt>
                <c:pt idx="6">
                  <c:v>32.194046929989412</c:v>
                </c:pt>
                <c:pt idx="7">
                  <c:v>29.269087261190649</c:v>
                </c:pt>
                <c:pt idx="8">
                  <c:v>30.175479017127046</c:v>
                </c:pt>
                <c:pt idx="9">
                  <c:v>29.31725250673523</c:v>
                </c:pt>
              </c:numCache>
            </c:numRef>
          </c:val>
          <c:extLst>
            <c:ext xmlns:c16="http://schemas.microsoft.com/office/drawing/2014/chart" uri="{C3380CC4-5D6E-409C-BE32-E72D297353CC}">
              <c16:uniqueId val="{00000000-B9D3-4FE6-A0C7-C52027438AC3}"/>
            </c:ext>
          </c:extLst>
        </c:ser>
        <c:ser>
          <c:idx val="0"/>
          <c:order val="1"/>
          <c:tx>
            <c:strRef>
              <c:f>'Slika 7.2. - Figure 7.2'!$B$9</c:f>
              <c:strCache>
                <c:ptCount val="1"/>
                <c:pt idx="0">
                  <c:v>GGD held by domestic investors - lhs</c:v>
                </c:pt>
              </c:strCache>
            </c:strRef>
          </c:tx>
          <c:spPr>
            <a:solidFill>
              <a:srgbClr val="99CCFF"/>
            </a:solidFill>
            <a:ln w="25400">
              <a:noFill/>
            </a:ln>
          </c:spPr>
          <c:invertIfNegative val="0"/>
          <c:cat>
            <c:strRef>
              <c:f>'Slika 7.2. - Figure 7.2'!$P$2:$Y$2</c:f>
              <c:strCache>
                <c:ptCount val="10"/>
                <c:pt idx="0">
                  <c:v>2016</c:v>
                </c:pt>
                <c:pt idx="1">
                  <c:v>2017</c:v>
                </c:pt>
                <c:pt idx="2">
                  <c:v>2018</c:v>
                </c:pt>
                <c:pt idx="3">
                  <c:v>2019</c:v>
                </c:pt>
                <c:pt idx="4">
                  <c:v>2020</c:v>
                </c:pt>
                <c:pt idx="5">
                  <c:v>2021</c:v>
                </c:pt>
                <c:pt idx="6">
                  <c:v>2022</c:v>
                </c:pt>
                <c:pt idx="7">
                  <c:v>2023</c:v>
                </c:pt>
                <c:pt idx="8">
                  <c:v>2024</c:v>
                </c:pt>
                <c:pt idx="9">
                  <c:v>X 2025</c:v>
                </c:pt>
              </c:strCache>
            </c:strRef>
          </c:cat>
          <c:val>
            <c:numRef>
              <c:f>'Slika 7.2. - Figure 7.2'!$P$14:$Y$14</c:f>
              <c:numCache>
                <c:formatCode>0.0</c:formatCode>
                <c:ptCount val="10"/>
                <c:pt idx="0">
                  <c:v>61.149222579747175</c:v>
                </c:pt>
                <c:pt idx="1">
                  <c:v>60.787122101552804</c:v>
                </c:pt>
                <c:pt idx="2">
                  <c:v>63.488192030067793</c:v>
                </c:pt>
                <c:pt idx="3">
                  <c:v>67.528242734477061</c:v>
                </c:pt>
                <c:pt idx="4">
                  <c:v>67.887096670738572</c:v>
                </c:pt>
                <c:pt idx="5">
                  <c:v>66.010441943075222</c:v>
                </c:pt>
                <c:pt idx="6">
                  <c:v>67.805953070010588</c:v>
                </c:pt>
                <c:pt idx="7">
                  <c:v>70.730912738809351</c:v>
                </c:pt>
                <c:pt idx="8">
                  <c:v>69.824520982872954</c:v>
                </c:pt>
                <c:pt idx="9">
                  <c:v>70.68274749326477</c:v>
                </c:pt>
              </c:numCache>
            </c:numRef>
          </c:val>
          <c:extLst>
            <c:ext xmlns:c16="http://schemas.microsoft.com/office/drawing/2014/chart" uri="{C3380CC4-5D6E-409C-BE32-E72D297353CC}">
              <c16:uniqueId val="{00000001-B9D3-4FE6-A0C7-C52027438AC3}"/>
            </c:ext>
          </c:extLst>
        </c:ser>
        <c:dLbls>
          <c:showLegendKey val="0"/>
          <c:showVal val="0"/>
          <c:showCatName val="0"/>
          <c:showSerName val="0"/>
          <c:showPercent val="0"/>
          <c:showBubbleSize val="0"/>
        </c:dLbls>
        <c:gapWidth val="70"/>
        <c:overlap val="100"/>
        <c:axId val="728477872"/>
        <c:axId val="728479552"/>
      </c:barChart>
      <c:lineChart>
        <c:grouping val="standard"/>
        <c:varyColors val="0"/>
        <c:ser>
          <c:idx val="3"/>
          <c:order val="2"/>
          <c:tx>
            <c:strRef>
              <c:f>'Slika 7.2. - Figure 7.2'!$B$11</c:f>
              <c:strCache>
                <c:ptCount val="1"/>
                <c:pt idx="0">
                  <c:v>General government debt - rhs</c:v>
                </c:pt>
              </c:strCache>
            </c:strRef>
          </c:tx>
          <c:spPr>
            <a:ln w="25400">
              <a:solidFill>
                <a:srgbClr val="FF0000"/>
              </a:solidFill>
              <a:prstDash val="solid"/>
            </a:ln>
          </c:spPr>
          <c:marker>
            <c:symbol val="none"/>
          </c:marker>
          <c:dLbls>
            <c:dLbl>
              <c:idx val="4"/>
              <c:layout>
                <c:manualLayout>
                  <c:x val="-5.7649064906490716E-2"/>
                  <c:y val="-4.68739635157545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DF-431C-8B3B-3E7C957ED3F6}"/>
                </c:ext>
              </c:extLst>
            </c:dLbl>
            <c:dLbl>
              <c:idx val="5"/>
              <c:layout>
                <c:manualLayout>
                  <c:x val="-5.7649064906490646E-2"/>
                  <c:y val="-4.72093698175787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D3-4FE6-A0C7-C52027438AC3}"/>
                </c:ext>
              </c:extLst>
            </c:dLbl>
            <c:numFmt formatCode="#,##0.0" sourceLinked="0"/>
            <c:spPr>
              <a:noFill/>
              <a:ln w="25400">
                <a:noFill/>
              </a:ln>
            </c:spPr>
            <c:txPr>
              <a:bodyPr/>
              <a:lstStyle/>
              <a:p>
                <a:pPr>
                  <a:defRPr sz="800"/>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8"/>
              <c:pt idx="0">
                <c:v>2013.</c:v>
              </c:pt>
              <c:pt idx="1">
                <c:v>2014.</c:v>
              </c:pt>
              <c:pt idx="2">
                <c:v>2015.</c:v>
              </c:pt>
              <c:pt idx="3">
                <c:v>2016.</c:v>
              </c:pt>
              <c:pt idx="4">
                <c:v>2017.</c:v>
              </c:pt>
              <c:pt idx="5">
                <c:v>2018.</c:v>
              </c:pt>
              <c:pt idx="6">
                <c:v>2019.</c:v>
              </c:pt>
              <c:pt idx="7">
                <c:v>2020.</c:v>
              </c:pt>
            </c:strLit>
          </c:cat>
          <c:val>
            <c:numRef>
              <c:f>'Slika 7.2. - Figure 7.2'!$P$11:$Y$11</c:f>
              <c:numCache>
                <c:formatCode>0.0</c:formatCode>
                <c:ptCount val="10"/>
                <c:pt idx="0">
                  <c:v>79.261600174025375</c:v>
                </c:pt>
                <c:pt idx="1">
                  <c:v>76.17701300697199</c:v>
                </c:pt>
                <c:pt idx="2">
                  <c:v>72.847399081271902</c:v>
                </c:pt>
                <c:pt idx="3">
                  <c:v>70.883060242118333</c:v>
                </c:pt>
                <c:pt idx="4">
                  <c:v>86.477070534739539</c:v>
                </c:pt>
                <c:pt idx="5">
                  <c:v>78.207847429038836</c:v>
                </c:pt>
                <c:pt idx="6">
                  <c:v>68.547858461209444</c:v>
                </c:pt>
                <c:pt idx="7">
                  <c:v>60.947864103185047</c:v>
                </c:pt>
                <c:pt idx="8">
                  <c:v>57.369062218484771</c:v>
                </c:pt>
                <c:pt idx="9">
                  <c:v>57.262773048126647</c:v>
                </c:pt>
              </c:numCache>
            </c:numRef>
          </c:val>
          <c:smooth val="0"/>
          <c:extLst>
            <c:ext xmlns:c16="http://schemas.microsoft.com/office/drawing/2014/chart" uri="{C3380CC4-5D6E-409C-BE32-E72D297353CC}">
              <c16:uniqueId val="{00000005-B9D3-4FE6-A0C7-C52027438AC3}"/>
            </c:ext>
          </c:extLst>
        </c:ser>
        <c:ser>
          <c:idx val="2"/>
          <c:order val="3"/>
          <c:tx>
            <c:strRef>
              <c:f>'Slika 7.2. - Figure 7.2'!$B$12</c:f>
              <c:strCache>
                <c:ptCount val="1"/>
                <c:pt idx="0">
                  <c:v>Reference value-SGP (60%) - rhs</c:v>
                </c:pt>
              </c:strCache>
            </c:strRef>
          </c:tx>
          <c:spPr>
            <a:ln>
              <a:solidFill>
                <a:srgbClr val="000000"/>
              </a:solidFill>
            </a:ln>
          </c:spPr>
          <c:marker>
            <c:symbol val="none"/>
          </c:marker>
          <c:cat>
            <c:strLit>
              <c:ptCount val="8"/>
              <c:pt idx="0">
                <c:v>2013.</c:v>
              </c:pt>
              <c:pt idx="1">
                <c:v>2014.</c:v>
              </c:pt>
              <c:pt idx="2">
                <c:v>2015.</c:v>
              </c:pt>
              <c:pt idx="3">
                <c:v>2016.</c:v>
              </c:pt>
              <c:pt idx="4">
                <c:v>2017.</c:v>
              </c:pt>
              <c:pt idx="5">
                <c:v>2018.</c:v>
              </c:pt>
              <c:pt idx="6">
                <c:v>2019.</c:v>
              </c:pt>
              <c:pt idx="7">
                <c:v>2020.</c:v>
              </c:pt>
            </c:strLit>
          </c:cat>
          <c:val>
            <c:numRef>
              <c:f>'Slika 7.2. - Figure 7.2'!$P$12:$Y$12</c:f>
              <c:numCache>
                <c:formatCode>#,##0.0</c:formatCode>
                <c:ptCount val="10"/>
                <c:pt idx="0">
                  <c:v>60</c:v>
                </c:pt>
                <c:pt idx="1">
                  <c:v>60</c:v>
                </c:pt>
                <c:pt idx="2">
                  <c:v>60</c:v>
                </c:pt>
                <c:pt idx="3">
                  <c:v>60</c:v>
                </c:pt>
                <c:pt idx="4">
                  <c:v>60</c:v>
                </c:pt>
                <c:pt idx="5">
                  <c:v>60</c:v>
                </c:pt>
                <c:pt idx="6">
                  <c:v>60</c:v>
                </c:pt>
                <c:pt idx="7">
                  <c:v>60</c:v>
                </c:pt>
                <c:pt idx="8">
                  <c:v>60</c:v>
                </c:pt>
                <c:pt idx="9">
                  <c:v>60</c:v>
                </c:pt>
              </c:numCache>
            </c:numRef>
          </c:val>
          <c:smooth val="0"/>
          <c:extLst>
            <c:ext xmlns:c16="http://schemas.microsoft.com/office/drawing/2014/chart" uri="{C3380CC4-5D6E-409C-BE32-E72D297353CC}">
              <c16:uniqueId val="{00000006-B9D3-4FE6-A0C7-C52027438AC3}"/>
            </c:ext>
          </c:extLst>
        </c:ser>
        <c:dLbls>
          <c:showLegendKey val="0"/>
          <c:showVal val="0"/>
          <c:showCatName val="0"/>
          <c:showSerName val="0"/>
          <c:showPercent val="0"/>
          <c:showBubbleSize val="0"/>
        </c:dLbls>
        <c:marker val="1"/>
        <c:smooth val="0"/>
        <c:axId val="728484592"/>
        <c:axId val="728482352"/>
      </c:lineChart>
      <c:catAx>
        <c:axId val="728477872"/>
        <c:scaling>
          <c:orientation val="minMax"/>
        </c:scaling>
        <c:delete val="0"/>
        <c:axPos val="b"/>
        <c:majorGridlines>
          <c:spPr>
            <a:ln w="3175">
              <a:solidFill>
                <a:schemeClr val="bg1">
                  <a:lumMod val="75000"/>
                </a:schemeClr>
              </a:solidFill>
              <a:prstDash val="solid"/>
            </a:ln>
          </c:spPr>
        </c:majorGridlines>
        <c:numFmt formatCode="General" sourceLinked="1"/>
        <c:majorTickMark val="out"/>
        <c:minorTickMark val="none"/>
        <c:tickLblPos val="nextTo"/>
        <c:spPr>
          <a:ln w="9525">
            <a:solidFill>
              <a:schemeClr val="bg1">
                <a:lumMod val="50000"/>
              </a:schemeClr>
            </a:solidFill>
            <a:prstDash val="solid"/>
          </a:ln>
        </c:spPr>
        <c:txPr>
          <a:bodyPr rot="0" vert="horz"/>
          <a:lstStyle/>
          <a:p>
            <a:pPr>
              <a:defRPr sz="600"/>
            </a:pPr>
            <a:endParaRPr lang="sr-Latn-RS"/>
          </a:p>
        </c:txPr>
        <c:crossAx val="728479552"/>
        <c:crossesAt val="0"/>
        <c:auto val="1"/>
        <c:lblAlgn val="ctr"/>
        <c:lblOffset val="100"/>
        <c:tickLblSkip val="1"/>
        <c:tickMarkSkip val="1"/>
        <c:noMultiLvlLbl val="0"/>
      </c:catAx>
      <c:valAx>
        <c:axId val="728479552"/>
        <c:scaling>
          <c:orientation val="minMax"/>
          <c:max val="100"/>
        </c:scaling>
        <c:delete val="0"/>
        <c:axPos val="l"/>
        <c:majorGridlines>
          <c:spPr>
            <a:ln w="6350">
              <a:solidFill>
                <a:schemeClr val="bg1">
                  <a:lumMod val="75000"/>
                </a:schemeClr>
              </a:solidFill>
              <a:prstDash val="solid"/>
            </a:ln>
          </c:spPr>
        </c:majorGridlines>
        <c:title>
          <c:tx>
            <c:rich>
              <a:bodyPr/>
              <a:lstStyle/>
              <a:p>
                <a:pPr>
                  <a:defRPr/>
                </a:pPr>
                <a:r>
                  <a:rPr lang="hr-HR" sz="700"/>
                  <a:t>Share of general government debt</a:t>
                </a:r>
                <a:r>
                  <a:rPr lang="hr-HR" sz="700" baseline="0"/>
                  <a:t> in %</a:t>
                </a:r>
                <a:endParaRPr lang="hr-HR" sz="700"/>
              </a:p>
            </c:rich>
          </c:tx>
          <c:overlay val="0"/>
        </c:title>
        <c:numFmt formatCode="#,##0" sourceLinked="0"/>
        <c:majorTickMark val="out"/>
        <c:minorTickMark val="none"/>
        <c:tickLblPos val="nextTo"/>
        <c:spPr>
          <a:ln w="9525">
            <a:solidFill>
              <a:schemeClr val="bg1">
                <a:lumMod val="50000"/>
              </a:schemeClr>
            </a:solidFill>
            <a:prstDash val="solid"/>
          </a:ln>
        </c:spPr>
        <c:txPr>
          <a:bodyPr rot="0" vert="horz"/>
          <a:lstStyle/>
          <a:p>
            <a:pPr>
              <a:defRPr sz="800"/>
            </a:pPr>
            <a:endParaRPr lang="sr-Latn-RS"/>
          </a:p>
        </c:txPr>
        <c:crossAx val="728477872"/>
        <c:crosses val="autoZero"/>
        <c:crossBetween val="between"/>
        <c:majorUnit val="10"/>
        <c:minorUnit val="0.2"/>
      </c:valAx>
      <c:catAx>
        <c:axId val="728484592"/>
        <c:scaling>
          <c:orientation val="minMax"/>
        </c:scaling>
        <c:delete val="1"/>
        <c:axPos val="b"/>
        <c:numFmt formatCode="General" sourceLinked="1"/>
        <c:majorTickMark val="out"/>
        <c:minorTickMark val="none"/>
        <c:tickLblPos val="none"/>
        <c:crossAx val="728482352"/>
        <c:crosses val="autoZero"/>
        <c:auto val="1"/>
        <c:lblAlgn val="ctr"/>
        <c:lblOffset val="100"/>
        <c:noMultiLvlLbl val="0"/>
      </c:catAx>
      <c:valAx>
        <c:axId val="728482352"/>
        <c:scaling>
          <c:orientation val="minMax"/>
          <c:max val="100"/>
        </c:scaling>
        <c:delete val="0"/>
        <c:axPos val="r"/>
        <c:title>
          <c:tx>
            <c:rich>
              <a:bodyPr/>
              <a:lstStyle/>
              <a:p>
                <a:pPr>
                  <a:defRPr sz="700"/>
                </a:pPr>
                <a:r>
                  <a:rPr lang="hr-HR" sz="700"/>
                  <a:t>% of GDP</a:t>
                </a:r>
              </a:p>
            </c:rich>
          </c:tx>
          <c:layout>
            <c:manualLayout>
              <c:xMode val="edge"/>
              <c:yMode val="edge"/>
              <c:x val="0.95098019842114323"/>
              <c:y val="0.3253983478694093"/>
            </c:manualLayout>
          </c:layout>
          <c:overlay val="0"/>
          <c:spPr>
            <a:noFill/>
            <a:ln w="25400">
              <a:noFill/>
            </a:ln>
          </c:spPr>
        </c:title>
        <c:numFmt formatCode="0" sourceLinked="0"/>
        <c:majorTickMark val="cross"/>
        <c:minorTickMark val="none"/>
        <c:tickLblPos val="nextTo"/>
        <c:spPr>
          <a:ln w="9525">
            <a:solidFill>
              <a:schemeClr val="bg1">
                <a:lumMod val="50000"/>
              </a:schemeClr>
            </a:solidFill>
            <a:prstDash val="solid"/>
          </a:ln>
        </c:spPr>
        <c:txPr>
          <a:bodyPr rot="0" vert="horz"/>
          <a:lstStyle/>
          <a:p>
            <a:pPr>
              <a:defRPr sz="800"/>
            </a:pPr>
            <a:endParaRPr lang="sr-Latn-RS"/>
          </a:p>
        </c:txPr>
        <c:crossAx val="728484592"/>
        <c:crosses val="max"/>
        <c:crossBetween val="between"/>
        <c:majorUnit val="10"/>
      </c:valAx>
      <c:spPr>
        <a:solidFill>
          <a:srgbClr val="FFFFFF"/>
        </a:solidFill>
        <a:ln w="3175">
          <a:solidFill>
            <a:schemeClr val="tx1">
              <a:lumMod val="50000"/>
              <a:lumOff val="50000"/>
            </a:schemeClr>
          </a:solidFill>
          <a:prstDash val="solid"/>
        </a:ln>
      </c:spPr>
    </c:plotArea>
    <c:legend>
      <c:legendPos val="b"/>
      <c:layout>
        <c:manualLayout>
          <c:xMode val="edge"/>
          <c:yMode val="edge"/>
          <c:x val="2.3517601760176018E-2"/>
          <c:y val="0.81113391376451083"/>
          <c:w val="0.97324669966996702"/>
          <c:h val="0.18886631393298059"/>
        </c:manualLayout>
      </c:layout>
      <c:overlay val="0"/>
      <c:spPr>
        <a:solidFill>
          <a:srgbClr val="FFFFFF"/>
        </a:solidFill>
        <a:ln w="25400">
          <a:noFill/>
        </a:ln>
      </c:spPr>
      <c:txPr>
        <a:bodyPr/>
        <a:lstStyle/>
        <a:p>
          <a:pPr>
            <a:defRPr sz="800"/>
          </a:pPr>
          <a:endParaRPr lang="sr-Latn-RS"/>
        </a:p>
      </c:txPr>
    </c:legend>
    <c:plotVisOnly val="0"/>
    <c:dispBlanksAs val="gap"/>
    <c:showDLblsOverMax val="0"/>
  </c:chart>
  <c:spPr>
    <a:solidFill>
      <a:srgbClr val="FFFFFF"/>
    </a:solidFill>
    <a:ln w="3175">
      <a:solidFill>
        <a:schemeClr val="tx1"/>
      </a:solidFill>
      <a:prstDash val="solid"/>
    </a:ln>
  </c:spPr>
  <c:txPr>
    <a:bodyPr/>
    <a:lstStyle/>
    <a:p>
      <a:pPr>
        <a:defRPr sz="900" b="0" i="0" u="none" strike="noStrike" baseline="0">
          <a:solidFill>
            <a:srgbClr val="000000"/>
          </a:solidFill>
          <a:latin typeface="Arial"/>
          <a:ea typeface="Arial"/>
          <a:cs typeface="Arial"/>
        </a:defRPr>
      </a:pPr>
      <a:endParaRPr lang="sr-Latn-RS"/>
    </a:p>
  </c:txPr>
  <c:printSettings>
    <c:headerFooter/>
    <c:pageMargins b="0.75000000000001465" l="0.70000000000000062" r="0.70000000000000062" t="0.75000000000001465" header="0.30000000000000032" footer="0.30000000000000032"/>
    <c:pageSetup paperSize="9"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8863425925926"/>
          <c:y val="5.6829601990049751E-2"/>
          <c:w val="0.8286036853685369"/>
          <c:h val="0.69473051409618569"/>
        </c:manualLayout>
      </c:layout>
      <c:lineChart>
        <c:grouping val="standard"/>
        <c:varyColors val="0"/>
        <c:ser>
          <c:idx val="0"/>
          <c:order val="0"/>
          <c:tx>
            <c:v>2019</c:v>
          </c:tx>
          <c:spPr>
            <a:ln w="28575" cap="rnd">
              <a:solidFill>
                <a:srgbClr val="C1D9FF"/>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'!$D$4:$D$15</c:f>
              <c:numCache>
                <c:formatCode>0.000</c:formatCode>
                <c:ptCount val="12"/>
                <c:pt idx="0">
                  <c:v>2.0970203729510917E-2</c:v>
                </c:pt>
                <c:pt idx="1">
                  <c:v>-0.24694405733625319</c:v>
                </c:pt>
                <c:pt idx="2">
                  <c:v>-0.41422788506204783</c:v>
                </c:pt>
                <c:pt idx="3">
                  <c:v>4.9771053155485377E-3</c:v>
                </c:pt>
                <c:pt idx="4">
                  <c:v>6.6295042803105775E-2</c:v>
                </c:pt>
                <c:pt idx="5">
                  <c:v>4.1210432012741438E-2</c:v>
                </c:pt>
                <c:pt idx="6">
                  <c:v>0.27481584710332507</c:v>
                </c:pt>
                <c:pt idx="7">
                  <c:v>0.62493861570110865</c:v>
                </c:pt>
                <c:pt idx="8">
                  <c:v>1.0302077111951693</c:v>
                </c:pt>
                <c:pt idx="9">
                  <c:v>1.2099143937885728</c:v>
                </c:pt>
                <c:pt idx="10">
                  <c:v>0.83906032251642459</c:v>
                </c:pt>
                <c:pt idx="11">
                  <c:v>0.46945384564337411</c:v>
                </c:pt>
              </c:numCache>
            </c:numRef>
          </c:val>
          <c:smooth val="0"/>
          <c:extLst>
            <c:ext xmlns:c16="http://schemas.microsoft.com/office/drawing/2014/chart" uri="{C3380CC4-5D6E-409C-BE32-E72D297353CC}">
              <c16:uniqueId val="{00000000-AFF2-467C-A936-CD383DACAD03}"/>
            </c:ext>
          </c:extLst>
        </c:ser>
        <c:ser>
          <c:idx val="1"/>
          <c:order val="1"/>
          <c:tx>
            <c:v>2020</c:v>
          </c:tx>
          <c:spPr>
            <a:ln w="28575" cap="rnd">
              <a:solidFill>
                <a:srgbClr val="A2C2E8"/>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'!$E$4:$E$15</c:f>
              <c:numCache>
                <c:formatCode>0.000</c:formatCode>
                <c:ptCount val="12"/>
                <c:pt idx="0">
                  <c:v>-5.5332138828057785E-2</c:v>
                </c:pt>
                <c:pt idx="1">
                  <c:v>-0.2861636472227751</c:v>
                </c:pt>
                <c:pt idx="2">
                  <c:v>-0.60991439378857204</c:v>
                </c:pt>
                <c:pt idx="3">
                  <c:v>-0.98400690158603799</c:v>
                </c:pt>
                <c:pt idx="4">
                  <c:v>-1.8077244674497315</c:v>
                </c:pt>
                <c:pt idx="5">
                  <c:v>-2.2242617293781923</c:v>
                </c:pt>
                <c:pt idx="6">
                  <c:v>-2.3661822284159526</c:v>
                </c:pt>
                <c:pt idx="7">
                  <c:v>-1.9722343884796605</c:v>
                </c:pt>
                <c:pt idx="8">
                  <c:v>-2.035091910544828</c:v>
                </c:pt>
                <c:pt idx="9">
                  <c:v>-2.3611520339770387</c:v>
                </c:pt>
                <c:pt idx="10">
                  <c:v>-2.2170548808812813</c:v>
                </c:pt>
                <c:pt idx="11">
                  <c:v>-2.9910279381511722</c:v>
                </c:pt>
              </c:numCache>
            </c:numRef>
          </c:val>
          <c:smooth val="0"/>
          <c:extLst>
            <c:ext xmlns:c16="http://schemas.microsoft.com/office/drawing/2014/chart" uri="{C3380CC4-5D6E-409C-BE32-E72D297353CC}">
              <c16:uniqueId val="{00000001-AFF2-467C-A936-CD383DACAD03}"/>
            </c:ext>
          </c:extLst>
        </c:ser>
        <c:ser>
          <c:idx val="2"/>
          <c:order val="2"/>
          <c:tx>
            <c:v>2021</c:v>
          </c:tx>
          <c:spPr>
            <a:ln w="28575" cap="rnd">
              <a:solidFill>
                <a:srgbClr val="4A88D2"/>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'!$F$4:$F$15</c:f>
              <c:numCache>
                <c:formatCode>0.000</c:formatCode>
                <c:ptCount val="12"/>
                <c:pt idx="0">
                  <c:v>-9.6250580662286797E-2</c:v>
                </c:pt>
                <c:pt idx="1">
                  <c:v>-0.4962373083814452</c:v>
                </c:pt>
                <c:pt idx="2">
                  <c:v>-0.47036963302143497</c:v>
                </c:pt>
                <c:pt idx="3">
                  <c:v>-0.68791558829384847</c:v>
                </c:pt>
                <c:pt idx="4">
                  <c:v>-0.86308315083947185</c:v>
                </c:pt>
                <c:pt idx="5">
                  <c:v>-0.88591147388678748</c:v>
                </c:pt>
                <c:pt idx="6">
                  <c:v>-1.3780609197690623</c:v>
                </c:pt>
                <c:pt idx="7">
                  <c:v>-0.79631030592607344</c:v>
                </c:pt>
                <c:pt idx="8">
                  <c:v>-0.38080828190324523</c:v>
                </c:pt>
                <c:pt idx="9">
                  <c:v>-0.61884663879487711</c:v>
                </c:pt>
                <c:pt idx="10">
                  <c:v>-1.0698506868405337</c:v>
                </c:pt>
                <c:pt idx="11">
                  <c:v>-1.7645869002588097</c:v>
                </c:pt>
              </c:numCache>
            </c:numRef>
          </c:val>
          <c:smooth val="0"/>
          <c:extLst>
            <c:ext xmlns:c16="http://schemas.microsoft.com/office/drawing/2014/chart" uri="{C3380CC4-5D6E-409C-BE32-E72D297353CC}">
              <c16:uniqueId val="{00000002-AFF2-467C-A936-CD383DACAD03}"/>
            </c:ext>
          </c:extLst>
        </c:ser>
        <c:ser>
          <c:idx val="3"/>
          <c:order val="3"/>
          <c:tx>
            <c:v>2022</c:v>
          </c:tx>
          <c:spPr>
            <a:ln w="28575" cap="rnd">
              <a:solidFill>
                <a:srgbClr val="159BFF"/>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'!$G$4:$G$15</c:f>
              <c:numCache>
                <c:formatCode>0.000</c:formatCode>
                <c:ptCount val="12"/>
                <c:pt idx="0">
                  <c:v>-3.4322118256022292E-2</c:v>
                </c:pt>
                <c:pt idx="1">
                  <c:v>-0.4489348994624725</c:v>
                </c:pt>
                <c:pt idx="2">
                  <c:v>-0.44325436326232648</c:v>
                </c:pt>
                <c:pt idx="3">
                  <c:v>-0.35435662618621</c:v>
                </c:pt>
                <c:pt idx="4">
                  <c:v>-0.32461344482049231</c:v>
                </c:pt>
                <c:pt idx="5">
                  <c:v>-0.24851018647554574</c:v>
                </c:pt>
                <c:pt idx="6">
                  <c:v>-0.36363395049439223</c:v>
                </c:pt>
                <c:pt idx="7">
                  <c:v>0.1522065166898933</c:v>
                </c:pt>
                <c:pt idx="8">
                  <c:v>0.76961974915389209</c:v>
                </c:pt>
                <c:pt idx="9">
                  <c:v>0.60176521335191446</c:v>
                </c:pt>
                <c:pt idx="10">
                  <c:v>0.34279646957329613</c:v>
                </c:pt>
                <c:pt idx="11">
                  <c:v>-0.21981551529630364</c:v>
                </c:pt>
              </c:numCache>
            </c:numRef>
          </c:val>
          <c:smooth val="0"/>
          <c:extLst>
            <c:ext xmlns:c16="http://schemas.microsoft.com/office/drawing/2014/chart" uri="{C3380CC4-5D6E-409C-BE32-E72D297353CC}">
              <c16:uniqueId val="{00000003-AFF2-467C-A936-CD383DACAD03}"/>
            </c:ext>
          </c:extLst>
        </c:ser>
        <c:ser>
          <c:idx val="4"/>
          <c:order val="4"/>
          <c:tx>
            <c:v>2023</c:v>
          </c:tx>
          <c:spPr>
            <a:ln w="28575" cap="rnd">
              <a:solidFill>
                <a:srgbClr val="003FBC"/>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'!$H$4:$H$15</c:f>
              <c:numCache>
                <c:formatCode>0.000</c:formatCode>
                <c:ptCount val="12"/>
                <c:pt idx="0">
                  <c:v>-8.6900000000000019E-2</c:v>
                </c:pt>
                <c:pt idx="1">
                  <c:v>-0.37409999999999999</c:v>
                </c:pt>
                <c:pt idx="2">
                  <c:v>-0.13949999999999993</c:v>
                </c:pt>
                <c:pt idx="3">
                  <c:v>0.43800000000000006</c:v>
                </c:pt>
                <c:pt idx="4">
                  <c:v>1.0121</c:v>
                </c:pt>
                <c:pt idx="5">
                  <c:v>0.90859999999999996</c:v>
                </c:pt>
                <c:pt idx="6">
                  <c:v>1.1724999999999999</c:v>
                </c:pt>
                <c:pt idx="7">
                  <c:v>1.8002999999999998</c:v>
                </c:pt>
                <c:pt idx="8">
                  <c:v>1.9105999999999999</c:v>
                </c:pt>
                <c:pt idx="9">
                  <c:v>1.8506999999999998</c:v>
                </c:pt>
                <c:pt idx="10">
                  <c:v>1.9429999999999998</c:v>
                </c:pt>
                <c:pt idx="11">
                  <c:v>-0.27690000000000015</c:v>
                </c:pt>
              </c:numCache>
            </c:numRef>
          </c:val>
          <c:smooth val="0"/>
          <c:extLst>
            <c:ext xmlns:c16="http://schemas.microsoft.com/office/drawing/2014/chart" uri="{C3380CC4-5D6E-409C-BE32-E72D297353CC}">
              <c16:uniqueId val="{00000004-AFF2-467C-A936-CD383DACAD03}"/>
            </c:ext>
          </c:extLst>
        </c:ser>
        <c:ser>
          <c:idx val="5"/>
          <c:order val="5"/>
          <c:tx>
            <c:v>2024</c:v>
          </c:tx>
          <c:spPr>
            <a:ln w="28575" cap="rnd">
              <a:solidFill>
                <a:srgbClr val="003366"/>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'!$I$4:$I$15</c:f>
              <c:numCache>
                <c:formatCode>0.000</c:formatCode>
                <c:ptCount val="12"/>
                <c:pt idx="0">
                  <c:v>-0.22900000000000004</c:v>
                </c:pt>
                <c:pt idx="1">
                  <c:v>-0.27929999999999999</c:v>
                </c:pt>
                <c:pt idx="2">
                  <c:v>-0.80549999999999977</c:v>
                </c:pt>
                <c:pt idx="3">
                  <c:v>-0.31119999999999998</c:v>
                </c:pt>
                <c:pt idx="4">
                  <c:v>-0.43509999999999999</c:v>
                </c:pt>
                <c:pt idx="5">
                  <c:v>-0.78229999999999988</c:v>
                </c:pt>
                <c:pt idx="6">
                  <c:v>-0.59809999999999985</c:v>
                </c:pt>
                <c:pt idx="7">
                  <c:v>-0.25499999999999978</c:v>
                </c:pt>
                <c:pt idx="8">
                  <c:v>0.13040000000000018</c:v>
                </c:pt>
                <c:pt idx="9">
                  <c:v>-0.4392999999999998</c:v>
                </c:pt>
                <c:pt idx="10">
                  <c:v>-0.93959999999999977</c:v>
                </c:pt>
                <c:pt idx="11">
                  <c:v>-2.1017999999999999</c:v>
                </c:pt>
              </c:numCache>
            </c:numRef>
          </c:val>
          <c:smooth val="0"/>
          <c:extLst>
            <c:ext xmlns:c16="http://schemas.microsoft.com/office/drawing/2014/chart" uri="{C3380CC4-5D6E-409C-BE32-E72D297353CC}">
              <c16:uniqueId val="{00000005-2A8F-4D24-85EF-EE5F10516A66}"/>
            </c:ext>
          </c:extLst>
        </c:ser>
        <c:ser>
          <c:idx val="6"/>
          <c:order val="6"/>
          <c:tx>
            <c:strRef>
              <c:f>'Slika 7.1. - Figure 7.1 '!$J$17</c:f>
              <c:strCache>
                <c:ptCount val="1"/>
                <c:pt idx="0">
                  <c:v>2025</c:v>
                </c:pt>
              </c:strCache>
            </c:strRef>
          </c:tx>
          <c:spPr>
            <a:ln w="28575" cap="rnd">
              <a:solidFill>
                <a:srgbClr val="FF0000"/>
              </a:solidFill>
              <a:round/>
            </a:ln>
            <a:effectLst/>
          </c:spPr>
          <c:marker>
            <c:symbol val="triangle"/>
            <c:size val="9"/>
            <c:spPr>
              <a:solidFill>
                <a:srgbClr val="FF0000"/>
              </a:solidFill>
              <a:ln w="9525">
                <a:solidFill>
                  <a:srgbClr val="FF0000"/>
                </a:solidFill>
              </a:ln>
              <a:effectLst/>
            </c:spPr>
          </c:marker>
          <c:val>
            <c:numRef>
              <c:f>'Slika 7.1. - Figure 7.1 '!$J$4:$J$15</c:f>
              <c:numCache>
                <c:formatCode>0.000</c:formatCode>
                <c:ptCount val="12"/>
                <c:pt idx="0" formatCode="General">
                  <c:v>0.03</c:v>
                </c:pt>
                <c:pt idx="1">
                  <c:v>-0.38069999999999998</c:v>
                </c:pt>
                <c:pt idx="2">
                  <c:v>-0.92019999999999991</c:v>
                </c:pt>
                <c:pt idx="3">
                  <c:v>-1.1145999999999998</c:v>
                </c:pt>
                <c:pt idx="4">
                  <c:v>-1.6296999999999999</c:v>
                </c:pt>
                <c:pt idx="5">
                  <c:v>-1.6191</c:v>
                </c:pt>
                <c:pt idx="6">
                  <c:v>-1.5734999999999999</c:v>
                </c:pt>
              </c:numCache>
            </c:numRef>
          </c:val>
          <c:smooth val="0"/>
          <c:extLst>
            <c:ext xmlns:c16="http://schemas.microsoft.com/office/drawing/2014/chart" uri="{C3380CC4-5D6E-409C-BE32-E72D297353CC}">
              <c16:uniqueId val="{00000002-22E7-45AB-BABD-4B5BFA780C84}"/>
            </c:ext>
          </c:extLst>
        </c:ser>
        <c:dLbls>
          <c:showLegendKey val="0"/>
          <c:showVal val="0"/>
          <c:showCatName val="0"/>
          <c:showSerName val="0"/>
          <c:showPercent val="0"/>
          <c:showBubbleSize val="0"/>
        </c:dLbls>
        <c:smooth val="0"/>
        <c:axId val="1629861295"/>
        <c:axId val="1629857967"/>
      </c:lineChart>
      <c:catAx>
        <c:axId val="16298612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57967"/>
        <c:crosses val="autoZero"/>
        <c:auto val="1"/>
        <c:lblAlgn val="ctr"/>
        <c:lblOffset val="100"/>
        <c:noMultiLvlLbl val="0"/>
      </c:catAx>
      <c:valAx>
        <c:axId val="1629857967"/>
        <c:scaling>
          <c:orientation val="minMax"/>
          <c:max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r>
                  <a:rPr lang="hr-HR"/>
                  <a:t>bn. EUR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61295"/>
        <c:crossesAt val="1"/>
        <c:crossBetween val="between"/>
      </c:valAx>
      <c:spPr>
        <a:noFill/>
        <a:ln>
          <a:noFill/>
        </a:ln>
        <a:effectLst/>
      </c:spPr>
    </c:plotArea>
    <c:legend>
      <c:legendPos val="b"/>
      <c:layout>
        <c:manualLayout>
          <c:xMode val="edge"/>
          <c:yMode val="edge"/>
          <c:x val="6.6322722937529791E-2"/>
          <c:y val="0.89402609086819618"/>
          <c:w val="0.90789949748743715"/>
          <c:h val="0.1059738805970149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lt1"/>
    </a:solidFill>
    <a:ln w="9525" cap="flat" cmpd="sng" algn="ctr">
      <a:solidFill>
        <a:schemeClr val="dk1"/>
      </a:solidFill>
      <a:prstDash val="solid"/>
      <a:round/>
    </a:ln>
    <a:effectLst/>
  </c:spPr>
  <c:txPr>
    <a:bodyPr/>
    <a:lstStyle/>
    <a:p>
      <a:pPr>
        <a:defRPr sz="800">
          <a:solidFill>
            <a:schemeClr val="dk1"/>
          </a:solidFill>
          <a:latin typeface="Arial" panose="020B0604020202020204" pitchFamily="34" charset="0"/>
          <a:ea typeface="+mn-ea"/>
          <a:cs typeface="Arial" panose="020B0604020202020204" pitchFamily="34" charset="0"/>
        </a:defRPr>
      </a:pPr>
      <a:endParaRPr lang="sr-Latn-R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735929074164975E-2"/>
          <c:y val="5.0983652830125091E-2"/>
          <c:w val="0.85322774176748806"/>
          <c:h val="0.74457312488965099"/>
        </c:manualLayout>
      </c:layout>
      <c:lineChart>
        <c:grouping val="standard"/>
        <c:varyColors val="0"/>
        <c:ser>
          <c:idx val="2"/>
          <c:order val="0"/>
          <c:tx>
            <c:strRef>
              <c:f>'Slika 1.4. - Figure 1.4 '!$E$3</c:f>
              <c:strCache>
                <c:ptCount val="1"/>
                <c:pt idx="0">
                  <c:v>PMI (composite index)</c:v>
                </c:pt>
              </c:strCache>
            </c:strRef>
          </c:tx>
          <c:spPr>
            <a:ln w="28575" cap="rnd">
              <a:solidFill>
                <a:schemeClr val="accent3"/>
              </a:solidFill>
              <a:round/>
            </a:ln>
            <a:effectLst/>
          </c:spPr>
          <c:marker>
            <c:symbol val="none"/>
          </c:marker>
          <c:cat>
            <c:numRef>
              <c:f>'Slika 1.4. - Figure 1.4 '!$A$6:$A$101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1.4. - Figure 1.4 '!$E$6:$E$101</c:f>
              <c:numCache>
                <c:formatCode>0.0</c:formatCode>
                <c:ptCount val="96"/>
                <c:pt idx="0">
                  <c:v>51</c:v>
                </c:pt>
                <c:pt idx="1">
                  <c:v>51.9</c:v>
                </c:pt>
                <c:pt idx="2">
                  <c:v>51.6</c:v>
                </c:pt>
                <c:pt idx="3">
                  <c:v>51.5</c:v>
                </c:pt>
                <c:pt idx="4">
                  <c:v>51.8</c:v>
                </c:pt>
                <c:pt idx="5">
                  <c:v>52.2</c:v>
                </c:pt>
                <c:pt idx="6">
                  <c:v>51.5</c:v>
                </c:pt>
                <c:pt idx="7">
                  <c:v>51.9</c:v>
                </c:pt>
                <c:pt idx="8">
                  <c:v>50.1</c:v>
                </c:pt>
                <c:pt idx="9">
                  <c:v>50.6</c:v>
                </c:pt>
                <c:pt idx="10">
                  <c:v>50.6</c:v>
                </c:pt>
                <c:pt idx="11">
                  <c:v>50.9</c:v>
                </c:pt>
                <c:pt idx="12">
                  <c:v>51.3</c:v>
                </c:pt>
                <c:pt idx="13">
                  <c:v>51.6</c:v>
                </c:pt>
                <c:pt idx="14">
                  <c:v>29.7</c:v>
                </c:pt>
                <c:pt idx="15">
                  <c:v>13.6</c:v>
                </c:pt>
                <c:pt idx="16">
                  <c:v>31.9</c:v>
                </c:pt>
                <c:pt idx="17">
                  <c:v>48.5</c:v>
                </c:pt>
                <c:pt idx="18">
                  <c:v>54.9</c:v>
                </c:pt>
                <c:pt idx="19">
                  <c:v>51.9</c:v>
                </c:pt>
                <c:pt idx="20">
                  <c:v>50.4</c:v>
                </c:pt>
                <c:pt idx="21">
                  <c:v>50</c:v>
                </c:pt>
                <c:pt idx="22">
                  <c:v>45.3</c:v>
                </c:pt>
                <c:pt idx="23">
                  <c:v>49.1</c:v>
                </c:pt>
                <c:pt idx="24">
                  <c:v>47.8</c:v>
                </c:pt>
                <c:pt idx="25">
                  <c:v>48.8</c:v>
                </c:pt>
                <c:pt idx="26">
                  <c:v>53.2</c:v>
                </c:pt>
                <c:pt idx="27">
                  <c:v>53.8</c:v>
                </c:pt>
                <c:pt idx="28">
                  <c:v>57.1</c:v>
                </c:pt>
                <c:pt idx="29">
                  <c:v>59.5</c:v>
                </c:pt>
                <c:pt idx="30">
                  <c:v>60.2</c:v>
                </c:pt>
                <c:pt idx="31">
                  <c:v>59</c:v>
                </c:pt>
                <c:pt idx="32">
                  <c:v>56.2</c:v>
                </c:pt>
                <c:pt idx="33">
                  <c:v>54.2</c:v>
                </c:pt>
                <c:pt idx="34">
                  <c:v>55.4</c:v>
                </c:pt>
                <c:pt idx="35">
                  <c:v>53.3</c:v>
                </c:pt>
                <c:pt idx="36">
                  <c:v>52.3</c:v>
                </c:pt>
                <c:pt idx="37">
                  <c:v>55.5</c:v>
                </c:pt>
                <c:pt idx="38">
                  <c:v>54.9</c:v>
                </c:pt>
                <c:pt idx="39">
                  <c:v>55.8</c:v>
                </c:pt>
                <c:pt idx="40">
                  <c:v>54.8</c:v>
                </c:pt>
                <c:pt idx="41">
                  <c:v>52</c:v>
                </c:pt>
                <c:pt idx="42">
                  <c:v>49.9</c:v>
                </c:pt>
                <c:pt idx="43">
                  <c:v>48.9</c:v>
                </c:pt>
                <c:pt idx="44">
                  <c:v>48.1</c:v>
                </c:pt>
                <c:pt idx="45">
                  <c:v>47.3</c:v>
                </c:pt>
                <c:pt idx="46">
                  <c:v>47.8</c:v>
                </c:pt>
                <c:pt idx="47">
                  <c:v>49.3</c:v>
                </c:pt>
                <c:pt idx="48">
                  <c:v>50.3</c:v>
                </c:pt>
                <c:pt idx="49">
                  <c:v>52</c:v>
                </c:pt>
                <c:pt idx="50">
                  <c:v>53.7</c:v>
                </c:pt>
                <c:pt idx="51">
                  <c:v>54.1</c:v>
                </c:pt>
                <c:pt idx="52">
                  <c:v>52.8</c:v>
                </c:pt>
                <c:pt idx="53">
                  <c:v>49.9</c:v>
                </c:pt>
                <c:pt idx="54">
                  <c:v>48.6</c:v>
                </c:pt>
                <c:pt idx="55">
                  <c:v>46.7</c:v>
                </c:pt>
                <c:pt idx="56">
                  <c:v>47.2</c:v>
                </c:pt>
                <c:pt idx="57">
                  <c:v>46.5</c:v>
                </c:pt>
                <c:pt idx="58">
                  <c:v>47.6</c:v>
                </c:pt>
                <c:pt idx="59">
                  <c:v>47.6</c:v>
                </c:pt>
                <c:pt idx="60">
                  <c:v>47.9</c:v>
                </c:pt>
                <c:pt idx="61">
                  <c:v>49.2</c:v>
                </c:pt>
                <c:pt idx="62">
                  <c:v>50.3</c:v>
                </c:pt>
                <c:pt idx="63">
                  <c:v>51.7</c:v>
                </c:pt>
                <c:pt idx="64">
                  <c:v>52.2</c:v>
                </c:pt>
                <c:pt idx="65">
                  <c:v>50.9</c:v>
                </c:pt>
                <c:pt idx="66">
                  <c:v>50.2</c:v>
                </c:pt>
                <c:pt idx="67">
                  <c:v>51</c:v>
                </c:pt>
                <c:pt idx="68">
                  <c:v>49.6</c:v>
                </c:pt>
                <c:pt idx="69">
                  <c:v>50</c:v>
                </c:pt>
                <c:pt idx="70">
                  <c:v>48.3</c:v>
                </c:pt>
                <c:pt idx="71">
                  <c:v>49.6</c:v>
                </c:pt>
                <c:pt idx="72">
                  <c:v>50.2</c:v>
                </c:pt>
                <c:pt idx="73">
                  <c:v>50.2</c:v>
                </c:pt>
                <c:pt idx="74">
                  <c:v>50.9</c:v>
                </c:pt>
                <c:pt idx="75">
                  <c:v>50.4</c:v>
                </c:pt>
                <c:pt idx="76">
                  <c:v>50.2</c:v>
                </c:pt>
                <c:pt idx="77">
                  <c:v>50.6</c:v>
                </c:pt>
                <c:pt idx="78">
                  <c:v>50.9</c:v>
                </c:pt>
                <c:pt idx="79">
                  <c:v>51</c:v>
                </c:pt>
                <c:pt idx="80">
                  <c:v>51.2</c:v>
                </c:pt>
                <c:pt idx="81">
                  <c:v>52.5</c:v>
                </c:pt>
                <c:pt idx="82">
                  <c:v>52.8</c:v>
                </c:pt>
                <c:pt idx="83">
                  <c:v>51.5</c:v>
                </c:pt>
                <c:pt idx="84">
                  <c:v>51.3</c:v>
                </c:pt>
              </c:numCache>
            </c:numRef>
          </c:val>
          <c:smooth val="0"/>
          <c:extLst>
            <c:ext xmlns:c16="http://schemas.microsoft.com/office/drawing/2014/chart" uri="{C3380CC4-5D6E-409C-BE32-E72D297353CC}">
              <c16:uniqueId val="{00000000-D556-4D30-92BD-F12FB683BC82}"/>
            </c:ext>
          </c:extLst>
        </c:ser>
        <c:ser>
          <c:idx val="3"/>
          <c:order val="1"/>
          <c:tx>
            <c:strRef>
              <c:f>'Slika 1.4. - Figure 1.4 '!$G$3</c:f>
              <c:strCache>
                <c:ptCount val="1"/>
                <c:pt idx="0">
                  <c:v>PMI (services sector)</c:v>
                </c:pt>
              </c:strCache>
            </c:strRef>
          </c:tx>
          <c:spPr>
            <a:ln w="25400" cap="rnd">
              <a:solidFill>
                <a:schemeClr val="accent4"/>
              </a:solidFill>
              <a:round/>
            </a:ln>
            <a:effectLst/>
          </c:spPr>
          <c:marker>
            <c:symbol val="none"/>
          </c:marker>
          <c:cat>
            <c:numRef>
              <c:f>'Slika 1.4. - Figure 1.4 '!$A$6:$A$101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1.4. - Figure 1.4 '!$G$6:$G$101</c:f>
              <c:numCache>
                <c:formatCode>0.0</c:formatCode>
                <c:ptCount val="96"/>
                <c:pt idx="0">
                  <c:v>51.2</c:v>
                </c:pt>
                <c:pt idx="1">
                  <c:v>52.8</c:v>
                </c:pt>
                <c:pt idx="2">
                  <c:v>53.3</c:v>
                </c:pt>
                <c:pt idx="3">
                  <c:v>52.8</c:v>
                </c:pt>
                <c:pt idx="4">
                  <c:v>52.9</c:v>
                </c:pt>
                <c:pt idx="5">
                  <c:v>53.6</c:v>
                </c:pt>
                <c:pt idx="6">
                  <c:v>53.2</c:v>
                </c:pt>
                <c:pt idx="7">
                  <c:v>53.5</c:v>
                </c:pt>
                <c:pt idx="8">
                  <c:v>51.6</c:v>
                </c:pt>
                <c:pt idx="9">
                  <c:v>52.2</c:v>
                </c:pt>
                <c:pt idx="10">
                  <c:v>51.9</c:v>
                </c:pt>
                <c:pt idx="11">
                  <c:v>52.8</c:v>
                </c:pt>
                <c:pt idx="12">
                  <c:v>52.5</c:v>
                </c:pt>
                <c:pt idx="13">
                  <c:v>52.6</c:v>
                </c:pt>
                <c:pt idx="14">
                  <c:v>26.4</c:v>
                </c:pt>
                <c:pt idx="15">
                  <c:v>12</c:v>
                </c:pt>
                <c:pt idx="16">
                  <c:v>30.5</c:v>
                </c:pt>
                <c:pt idx="17">
                  <c:v>48.3</c:v>
                </c:pt>
                <c:pt idx="18">
                  <c:v>54.7</c:v>
                </c:pt>
                <c:pt idx="19">
                  <c:v>50.5</c:v>
                </c:pt>
                <c:pt idx="20">
                  <c:v>48</c:v>
                </c:pt>
                <c:pt idx="21">
                  <c:v>46.9</c:v>
                </c:pt>
                <c:pt idx="22">
                  <c:v>41.7</c:v>
                </c:pt>
                <c:pt idx="23">
                  <c:v>46.4</c:v>
                </c:pt>
                <c:pt idx="24">
                  <c:v>45.4</c:v>
                </c:pt>
                <c:pt idx="25">
                  <c:v>45.7</c:v>
                </c:pt>
                <c:pt idx="26">
                  <c:v>49.6</c:v>
                </c:pt>
                <c:pt idx="27">
                  <c:v>50.5</c:v>
                </c:pt>
                <c:pt idx="28">
                  <c:v>55.2</c:v>
                </c:pt>
                <c:pt idx="29">
                  <c:v>58.3</c:v>
                </c:pt>
                <c:pt idx="30">
                  <c:v>59.8</c:v>
                </c:pt>
                <c:pt idx="31">
                  <c:v>59</c:v>
                </c:pt>
                <c:pt idx="32">
                  <c:v>56.4</c:v>
                </c:pt>
                <c:pt idx="33">
                  <c:v>54.6</c:v>
                </c:pt>
                <c:pt idx="34">
                  <c:v>55.9</c:v>
                </c:pt>
                <c:pt idx="35">
                  <c:v>53.1</c:v>
                </c:pt>
                <c:pt idx="36">
                  <c:v>51.1</c:v>
                </c:pt>
                <c:pt idx="37">
                  <c:v>55.5</c:v>
                </c:pt>
                <c:pt idx="38">
                  <c:v>55.6</c:v>
                </c:pt>
                <c:pt idx="39">
                  <c:v>57.7</c:v>
                </c:pt>
                <c:pt idx="40">
                  <c:v>56.1</c:v>
                </c:pt>
                <c:pt idx="41">
                  <c:v>53</c:v>
                </c:pt>
                <c:pt idx="42">
                  <c:v>51.2</c:v>
                </c:pt>
                <c:pt idx="43">
                  <c:v>49.8</c:v>
                </c:pt>
                <c:pt idx="44">
                  <c:v>48.8</c:v>
                </c:pt>
                <c:pt idx="45">
                  <c:v>48.6</c:v>
                </c:pt>
                <c:pt idx="46">
                  <c:v>48.5</c:v>
                </c:pt>
                <c:pt idx="47">
                  <c:v>49.8</c:v>
                </c:pt>
                <c:pt idx="48">
                  <c:v>50.8</c:v>
                </c:pt>
                <c:pt idx="49">
                  <c:v>52.7</c:v>
                </c:pt>
                <c:pt idx="50">
                  <c:v>55</c:v>
                </c:pt>
                <c:pt idx="51">
                  <c:v>56.2</c:v>
                </c:pt>
                <c:pt idx="52">
                  <c:v>55.1</c:v>
                </c:pt>
                <c:pt idx="53">
                  <c:v>52</c:v>
                </c:pt>
                <c:pt idx="54">
                  <c:v>50.9</c:v>
                </c:pt>
                <c:pt idx="55">
                  <c:v>47.9</c:v>
                </c:pt>
                <c:pt idx="56">
                  <c:v>48.7</c:v>
                </c:pt>
                <c:pt idx="57">
                  <c:v>47.8</c:v>
                </c:pt>
                <c:pt idx="58">
                  <c:v>48.7</c:v>
                </c:pt>
                <c:pt idx="59">
                  <c:v>48.8</c:v>
                </c:pt>
                <c:pt idx="60">
                  <c:v>48.4</c:v>
                </c:pt>
                <c:pt idx="61">
                  <c:v>50.2</c:v>
                </c:pt>
                <c:pt idx="62">
                  <c:v>51.5</c:v>
                </c:pt>
                <c:pt idx="63">
                  <c:v>53.3</c:v>
                </c:pt>
                <c:pt idx="64">
                  <c:v>53.2</c:v>
                </c:pt>
                <c:pt idx="65">
                  <c:v>52.8</c:v>
                </c:pt>
                <c:pt idx="66">
                  <c:v>51.9</c:v>
                </c:pt>
                <c:pt idx="67">
                  <c:v>52.9</c:v>
                </c:pt>
                <c:pt idx="68">
                  <c:v>51.4</c:v>
                </c:pt>
                <c:pt idx="69">
                  <c:v>51.6</c:v>
                </c:pt>
                <c:pt idx="70">
                  <c:v>49.5</c:v>
                </c:pt>
                <c:pt idx="71">
                  <c:v>51.6</c:v>
                </c:pt>
                <c:pt idx="72">
                  <c:v>51.3</c:v>
                </c:pt>
                <c:pt idx="73">
                  <c:v>50.6</c:v>
                </c:pt>
                <c:pt idx="74">
                  <c:v>51</c:v>
                </c:pt>
                <c:pt idx="75">
                  <c:v>50.1</c:v>
                </c:pt>
                <c:pt idx="76">
                  <c:v>49.7</c:v>
                </c:pt>
                <c:pt idx="77">
                  <c:v>50.5</c:v>
                </c:pt>
                <c:pt idx="78">
                  <c:v>51</c:v>
                </c:pt>
                <c:pt idx="79">
                  <c:v>50.5</c:v>
                </c:pt>
                <c:pt idx="80">
                  <c:v>51.3</c:v>
                </c:pt>
                <c:pt idx="81">
                  <c:v>53</c:v>
                </c:pt>
                <c:pt idx="82">
                  <c:v>53.6</c:v>
                </c:pt>
                <c:pt idx="83">
                  <c:v>52.4</c:v>
                </c:pt>
                <c:pt idx="84">
                  <c:v>51.6</c:v>
                </c:pt>
              </c:numCache>
            </c:numRef>
          </c:val>
          <c:smooth val="0"/>
          <c:extLst>
            <c:ext xmlns:c16="http://schemas.microsoft.com/office/drawing/2014/chart" uri="{C3380CC4-5D6E-409C-BE32-E72D297353CC}">
              <c16:uniqueId val="{00000001-D556-4D30-92BD-F12FB683BC82}"/>
            </c:ext>
          </c:extLst>
        </c:ser>
        <c:ser>
          <c:idx val="0"/>
          <c:order val="2"/>
          <c:tx>
            <c:strRef>
              <c:f>'Slika 1.4. - Figure 1.4 '!$F$3</c:f>
              <c:strCache>
                <c:ptCount val="1"/>
                <c:pt idx="0">
                  <c:v>PMI (manufacturing sector)</c:v>
                </c:pt>
              </c:strCache>
            </c:strRef>
          </c:tx>
          <c:spPr>
            <a:ln w="25400" cap="rnd">
              <a:solidFill>
                <a:schemeClr val="accent1"/>
              </a:solidFill>
              <a:round/>
            </a:ln>
            <a:effectLst/>
          </c:spPr>
          <c:marker>
            <c:symbol val="none"/>
          </c:marker>
          <c:cat>
            <c:numRef>
              <c:f>'Slika 1.4. - Figure 1.4 '!$A$6:$A$101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1.4. - Figure 1.4 '!$F$6:$F$101</c:f>
              <c:numCache>
                <c:formatCode>0.0</c:formatCode>
                <c:ptCount val="96"/>
                <c:pt idx="0">
                  <c:v>50.5</c:v>
                </c:pt>
                <c:pt idx="1">
                  <c:v>49.3</c:v>
                </c:pt>
                <c:pt idx="2">
                  <c:v>47.5</c:v>
                </c:pt>
                <c:pt idx="3">
                  <c:v>47.9</c:v>
                </c:pt>
                <c:pt idx="4">
                  <c:v>47.7</c:v>
                </c:pt>
                <c:pt idx="5">
                  <c:v>47.6</c:v>
                </c:pt>
                <c:pt idx="6">
                  <c:v>46.5</c:v>
                </c:pt>
                <c:pt idx="7">
                  <c:v>47</c:v>
                </c:pt>
                <c:pt idx="8">
                  <c:v>45.7</c:v>
                </c:pt>
                <c:pt idx="9">
                  <c:v>45.9</c:v>
                </c:pt>
                <c:pt idx="10">
                  <c:v>46.9</c:v>
                </c:pt>
                <c:pt idx="11">
                  <c:v>46.3</c:v>
                </c:pt>
                <c:pt idx="12">
                  <c:v>47.9</c:v>
                </c:pt>
                <c:pt idx="13">
                  <c:v>49.2</c:v>
                </c:pt>
                <c:pt idx="14">
                  <c:v>44.5</c:v>
                </c:pt>
                <c:pt idx="15">
                  <c:v>33.4</c:v>
                </c:pt>
                <c:pt idx="16">
                  <c:v>39.4</c:v>
                </c:pt>
                <c:pt idx="17">
                  <c:v>47.4</c:v>
                </c:pt>
                <c:pt idx="18">
                  <c:v>51.8</c:v>
                </c:pt>
                <c:pt idx="19">
                  <c:v>51.7</c:v>
                </c:pt>
                <c:pt idx="20">
                  <c:v>53.7</c:v>
                </c:pt>
                <c:pt idx="21">
                  <c:v>54.8</c:v>
                </c:pt>
                <c:pt idx="22">
                  <c:v>53.8</c:v>
                </c:pt>
                <c:pt idx="23">
                  <c:v>55.2</c:v>
                </c:pt>
                <c:pt idx="24">
                  <c:v>54.8</c:v>
                </c:pt>
                <c:pt idx="25">
                  <c:v>57.9</c:v>
                </c:pt>
                <c:pt idx="26">
                  <c:v>62.5</c:v>
                </c:pt>
                <c:pt idx="27">
                  <c:v>62.9</c:v>
                </c:pt>
                <c:pt idx="28">
                  <c:v>63.1</c:v>
                </c:pt>
                <c:pt idx="29">
                  <c:v>63.4</c:v>
                </c:pt>
                <c:pt idx="30">
                  <c:v>62.8</c:v>
                </c:pt>
                <c:pt idx="31">
                  <c:v>61.4</c:v>
                </c:pt>
                <c:pt idx="32">
                  <c:v>58.6</c:v>
                </c:pt>
                <c:pt idx="33">
                  <c:v>58.3</c:v>
                </c:pt>
                <c:pt idx="34">
                  <c:v>58.4</c:v>
                </c:pt>
                <c:pt idx="35">
                  <c:v>58</c:v>
                </c:pt>
                <c:pt idx="36">
                  <c:v>58.7</c:v>
                </c:pt>
                <c:pt idx="37">
                  <c:v>58.2</c:v>
                </c:pt>
                <c:pt idx="38">
                  <c:v>56.5</c:v>
                </c:pt>
                <c:pt idx="39">
                  <c:v>55.5</c:v>
                </c:pt>
                <c:pt idx="40">
                  <c:v>54.6</c:v>
                </c:pt>
                <c:pt idx="41">
                  <c:v>52.1</c:v>
                </c:pt>
                <c:pt idx="42">
                  <c:v>49.8</c:v>
                </c:pt>
                <c:pt idx="43">
                  <c:v>49.6</c:v>
                </c:pt>
                <c:pt idx="44">
                  <c:v>48.4</c:v>
                </c:pt>
                <c:pt idx="45">
                  <c:v>46.4</c:v>
                </c:pt>
                <c:pt idx="46">
                  <c:v>47.1</c:v>
                </c:pt>
                <c:pt idx="47">
                  <c:v>47.8</c:v>
                </c:pt>
                <c:pt idx="48">
                  <c:v>48.8</c:v>
                </c:pt>
                <c:pt idx="49">
                  <c:v>48.5</c:v>
                </c:pt>
                <c:pt idx="50">
                  <c:v>47.3</c:v>
                </c:pt>
                <c:pt idx="51">
                  <c:v>45.8</c:v>
                </c:pt>
                <c:pt idx="52">
                  <c:v>44.8</c:v>
                </c:pt>
                <c:pt idx="53">
                  <c:v>43.4</c:v>
                </c:pt>
                <c:pt idx="54">
                  <c:v>42.7</c:v>
                </c:pt>
                <c:pt idx="55">
                  <c:v>43.5</c:v>
                </c:pt>
                <c:pt idx="56">
                  <c:v>43.4</c:v>
                </c:pt>
                <c:pt idx="57">
                  <c:v>43.1</c:v>
                </c:pt>
                <c:pt idx="58">
                  <c:v>44.2</c:v>
                </c:pt>
                <c:pt idx="59">
                  <c:v>44.4</c:v>
                </c:pt>
                <c:pt idx="60">
                  <c:v>46.6</c:v>
                </c:pt>
                <c:pt idx="61">
                  <c:v>46.5</c:v>
                </c:pt>
                <c:pt idx="62">
                  <c:v>46.1</c:v>
                </c:pt>
                <c:pt idx="63">
                  <c:v>45.7</c:v>
                </c:pt>
                <c:pt idx="64">
                  <c:v>47.3</c:v>
                </c:pt>
                <c:pt idx="65">
                  <c:v>45.8</c:v>
                </c:pt>
                <c:pt idx="66">
                  <c:v>45.8</c:v>
                </c:pt>
                <c:pt idx="67">
                  <c:v>45.8</c:v>
                </c:pt>
                <c:pt idx="68">
                  <c:v>45</c:v>
                </c:pt>
                <c:pt idx="69">
                  <c:v>46</c:v>
                </c:pt>
                <c:pt idx="70">
                  <c:v>45.2</c:v>
                </c:pt>
                <c:pt idx="71">
                  <c:v>45.1</c:v>
                </c:pt>
                <c:pt idx="72">
                  <c:v>46.6</c:v>
                </c:pt>
                <c:pt idx="73">
                  <c:v>47.6</c:v>
                </c:pt>
                <c:pt idx="74">
                  <c:v>48.6</c:v>
                </c:pt>
                <c:pt idx="75">
                  <c:v>49</c:v>
                </c:pt>
                <c:pt idx="76">
                  <c:v>49.4</c:v>
                </c:pt>
                <c:pt idx="77">
                  <c:v>49.5</c:v>
                </c:pt>
                <c:pt idx="78">
                  <c:v>49.8</c:v>
                </c:pt>
                <c:pt idx="79">
                  <c:v>50.7</c:v>
                </c:pt>
                <c:pt idx="80">
                  <c:v>49.5</c:v>
                </c:pt>
                <c:pt idx="81">
                  <c:v>50</c:v>
                </c:pt>
                <c:pt idx="82">
                  <c:v>49.6</c:v>
                </c:pt>
                <c:pt idx="83">
                  <c:v>48.8</c:v>
                </c:pt>
                <c:pt idx="84">
                  <c:v>49.5</c:v>
                </c:pt>
              </c:numCache>
            </c:numRef>
          </c:val>
          <c:smooth val="0"/>
          <c:extLst>
            <c:ext xmlns:c16="http://schemas.microsoft.com/office/drawing/2014/chart" uri="{C3380CC4-5D6E-409C-BE32-E72D297353CC}">
              <c16:uniqueId val="{00000002-D556-4D30-92BD-F12FB683BC82}"/>
            </c:ext>
          </c:extLst>
        </c:ser>
        <c:ser>
          <c:idx val="1"/>
          <c:order val="3"/>
          <c:spPr>
            <a:ln w="25400" cap="rnd">
              <a:solidFill>
                <a:srgbClr val="FF0000"/>
              </a:solidFill>
              <a:prstDash val="sysDash"/>
              <a:round/>
            </a:ln>
            <a:effectLst/>
          </c:spPr>
          <c:marker>
            <c:symbol val="none"/>
          </c:marker>
          <c:cat>
            <c:numRef>
              <c:f>'Slika 1.4. - Figure 1.4 '!$A$6:$A$101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1.4. - Figure 1.4 '!$H$7:$H$101</c:f>
              <c:numCache>
                <c:formatCode>0</c:formatCode>
                <c:ptCount val="9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numCache>
            </c:numRef>
          </c:val>
          <c:smooth val="0"/>
          <c:extLst>
            <c:ext xmlns:c16="http://schemas.microsoft.com/office/drawing/2014/chart" uri="{C3380CC4-5D6E-409C-BE32-E72D297353CC}">
              <c16:uniqueId val="{00000003-D556-4D30-92BD-F12FB683BC82}"/>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6"/>
        <c:tickMarkSkip val="12"/>
        <c:noMultiLvlLbl val="0"/>
      </c:catAx>
      <c:valAx>
        <c:axId val="1642706143"/>
        <c:scaling>
          <c:orientation val="minMax"/>
          <c:max val="70"/>
          <c:min val="1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tx1">
              <a:lumMod val="65000"/>
              <a:lumOff val="35000"/>
            </a:schemeClr>
          </a:solidFill>
        </a:ln>
        <a:effectLst/>
      </c:spPr>
    </c:plotArea>
    <c:legend>
      <c:legendPos val="b"/>
      <c:legendEntry>
        <c:idx val="3"/>
        <c:delete val="1"/>
      </c:legendEntry>
      <c:layout>
        <c:manualLayout>
          <c:xMode val="edge"/>
          <c:yMode val="edge"/>
          <c:x val="1.6273692810457516E-2"/>
          <c:y val="0.89625749412902334"/>
          <c:w val="0.94990702384947345"/>
          <c:h val="0.1024274071004282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952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798710875621347"/>
          <c:y val="6.0390522875817004E-2"/>
          <c:w val="0.80512973179658054"/>
          <c:h val="0.65770996732026143"/>
        </c:manualLayout>
      </c:layout>
      <c:barChart>
        <c:barDir val="col"/>
        <c:grouping val="stacked"/>
        <c:varyColors val="0"/>
        <c:ser>
          <c:idx val="4"/>
          <c:order val="0"/>
          <c:tx>
            <c:strRef>
              <c:f>'Slika 1.1. - Figure 1.1 '!$A$10</c:f>
              <c:strCache>
                <c:ptCount val="1"/>
                <c:pt idx="0">
                  <c:v>Bruto investicije u fiksni kapital</c:v>
                </c:pt>
              </c:strCache>
            </c:strRef>
          </c:tx>
          <c:spPr>
            <a:solidFill>
              <a:srgbClr val="44546A">
                <a:lumMod val="20000"/>
                <a:lumOff val="80000"/>
              </a:srgbClr>
            </a:solidFill>
            <a:ln w="25400">
              <a:noFill/>
            </a:ln>
          </c:spPr>
          <c:invertIfNegative val="0"/>
          <c:cat>
            <c:strRef>
              <c:f>'Slika 1.1. - Figure 1.1 '!$K$3:$AJ$3</c:f>
              <c:strCache>
                <c:ptCount val="25"/>
                <c:pt idx="1">
                  <c:v>     2019.</c:v>
                </c:pt>
                <c:pt idx="5">
                  <c:v>      2020.</c:v>
                </c:pt>
                <c:pt idx="9">
                  <c:v>     2021.</c:v>
                </c:pt>
                <c:pt idx="13">
                  <c:v>     2022.</c:v>
                </c:pt>
                <c:pt idx="17">
                  <c:v>2023.</c:v>
                </c:pt>
                <c:pt idx="21">
                  <c:v>2024.</c:v>
                </c:pt>
                <c:pt idx="24">
                  <c:v>2025.</c:v>
                </c:pt>
              </c:strCache>
            </c:strRef>
          </c:cat>
          <c:val>
            <c:numRef>
              <c:f>'Slika 1.1. - Figure 1.1 '!$K$10:$AJ$10</c:f>
              <c:numCache>
                <c:formatCode>0.0</c:formatCode>
                <c:ptCount val="26"/>
                <c:pt idx="0">
                  <c:v>0.98</c:v>
                </c:pt>
                <c:pt idx="1">
                  <c:v>2.17</c:v>
                </c:pt>
                <c:pt idx="2">
                  <c:v>0.78</c:v>
                </c:pt>
                <c:pt idx="3">
                  <c:v>1.98</c:v>
                </c:pt>
                <c:pt idx="4">
                  <c:v>1.44</c:v>
                </c:pt>
                <c:pt idx="5">
                  <c:v>-4.2699999999999996</c:v>
                </c:pt>
                <c:pt idx="6">
                  <c:v>-0.64</c:v>
                </c:pt>
                <c:pt idx="7">
                  <c:v>-1.77</c:v>
                </c:pt>
                <c:pt idx="8">
                  <c:v>-1.32</c:v>
                </c:pt>
                <c:pt idx="9">
                  <c:v>3.72</c:v>
                </c:pt>
                <c:pt idx="10">
                  <c:v>0.71</c:v>
                </c:pt>
                <c:pt idx="11">
                  <c:v>0.4</c:v>
                </c:pt>
                <c:pt idx="12">
                  <c:v>0.71</c:v>
                </c:pt>
                <c:pt idx="13">
                  <c:v>0.35</c:v>
                </c:pt>
                <c:pt idx="14">
                  <c:v>0.75</c:v>
                </c:pt>
                <c:pt idx="15">
                  <c:v>0.09</c:v>
                </c:pt>
                <c:pt idx="16">
                  <c:v>0.66</c:v>
                </c:pt>
                <c:pt idx="17">
                  <c:v>0.59</c:v>
                </c:pt>
                <c:pt idx="18">
                  <c:v>0.42</c:v>
                </c:pt>
                <c:pt idx="19">
                  <c:v>0.67</c:v>
                </c:pt>
                <c:pt idx="20">
                  <c:v>-0.22</c:v>
                </c:pt>
                <c:pt idx="21">
                  <c:v>-0.7</c:v>
                </c:pt>
                <c:pt idx="22">
                  <c:v>-0.42</c:v>
                </c:pt>
                <c:pt idx="23">
                  <c:v>-0.47</c:v>
                </c:pt>
                <c:pt idx="24">
                  <c:v>0.51</c:v>
                </c:pt>
                <c:pt idx="25">
                  <c:v>0.67</c:v>
                </c:pt>
              </c:numCache>
            </c:numRef>
          </c:val>
          <c:extLst>
            <c:ext xmlns:c16="http://schemas.microsoft.com/office/drawing/2014/chart" uri="{C3380CC4-5D6E-409C-BE32-E72D297353CC}">
              <c16:uniqueId val="{00000000-F203-4B41-A07B-6850157C25AE}"/>
            </c:ext>
          </c:extLst>
        </c:ser>
        <c:ser>
          <c:idx val="2"/>
          <c:order val="1"/>
          <c:tx>
            <c:strRef>
              <c:f>'Slika 1.1. - Figure 1.1 '!$A$8</c:f>
              <c:strCache>
                <c:ptCount val="1"/>
                <c:pt idx="0">
                  <c:v>Potrošnja države</c:v>
                </c:pt>
              </c:strCache>
            </c:strRef>
          </c:tx>
          <c:spPr>
            <a:solidFill>
              <a:srgbClr val="5B9BD5">
                <a:lumMod val="75000"/>
              </a:srgbClr>
            </a:solidFill>
            <a:ln w="25400">
              <a:noFill/>
            </a:ln>
          </c:spPr>
          <c:invertIfNegative val="0"/>
          <c:cat>
            <c:strRef>
              <c:f>'Slika 1.1. - Figure 1.1 '!$K$3:$AJ$3</c:f>
              <c:strCache>
                <c:ptCount val="25"/>
                <c:pt idx="1">
                  <c:v>     2019.</c:v>
                </c:pt>
                <c:pt idx="5">
                  <c:v>      2020.</c:v>
                </c:pt>
                <c:pt idx="9">
                  <c:v>     2021.</c:v>
                </c:pt>
                <c:pt idx="13">
                  <c:v>     2022.</c:v>
                </c:pt>
                <c:pt idx="17">
                  <c:v>2023.</c:v>
                </c:pt>
                <c:pt idx="21">
                  <c:v>2024.</c:v>
                </c:pt>
                <c:pt idx="24">
                  <c:v>2025.</c:v>
                </c:pt>
              </c:strCache>
            </c:strRef>
          </c:cat>
          <c:val>
            <c:numRef>
              <c:f>'Slika 1.1. - Figure 1.1 '!$K$8:$AJ$8</c:f>
              <c:numCache>
                <c:formatCode>0.0</c:formatCode>
                <c:ptCount val="26"/>
                <c:pt idx="0">
                  <c:v>0.39</c:v>
                </c:pt>
                <c:pt idx="1">
                  <c:v>0.35</c:v>
                </c:pt>
                <c:pt idx="2">
                  <c:v>0.46</c:v>
                </c:pt>
                <c:pt idx="3">
                  <c:v>0.34</c:v>
                </c:pt>
                <c:pt idx="4">
                  <c:v>0.2</c:v>
                </c:pt>
                <c:pt idx="5">
                  <c:v>-0.44</c:v>
                </c:pt>
                <c:pt idx="6">
                  <c:v>0.59</c:v>
                </c:pt>
                <c:pt idx="7">
                  <c:v>0.65</c:v>
                </c:pt>
                <c:pt idx="8">
                  <c:v>0.74</c:v>
                </c:pt>
                <c:pt idx="9">
                  <c:v>1.93</c:v>
                </c:pt>
                <c:pt idx="10">
                  <c:v>0.65</c:v>
                </c:pt>
                <c:pt idx="11">
                  <c:v>0.63</c:v>
                </c:pt>
                <c:pt idx="12">
                  <c:v>0.63</c:v>
                </c:pt>
                <c:pt idx="13">
                  <c:v>0.28000000000000003</c:v>
                </c:pt>
                <c:pt idx="14">
                  <c:v>0.08</c:v>
                </c:pt>
                <c:pt idx="15">
                  <c:v>0.17</c:v>
                </c:pt>
                <c:pt idx="16">
                  <c:v>0.17</c:v>
                </c:pt>
                <c:pt idx="17">
                  <c:v>0.26</c:v>
                </c:pt>
                <c:pt idx="18">
                  <c:v>0.41</c:v>
                </c:pt>
                <c:pt idx="19">
                  <c:v>0.46</c:v>
                </c:pt>
                <c:pt idx="20">
                  <c:v>0.39</c:v>
                </c:pt>
                <c:pt idx="21">
                  <c:v>0.5</c:v>
                </c:pt>
                <c:pt idx="22">
                  <c:v>0.53</c:v>
                </c:pt>
                <c:pt idx="23">
                  <c:v>0.47</c:v>
                </c:pt>
                <c:pt idx="24">
                  <c:v>0.45</c:v>
                </c:pt>
                <c:pt idx="25">
                  <c:v>0.33</c:v>
                </c:pt>
              </c:numCache>
            </c:numRef>
          </c:val>
          <c:extLst>
            <c:ext xmlns:c16="http://schemas.microsoft.com/office/drawing/2014/chart" uri="{C3380CC4-5D6E-409C-BE32-E72D297353CC}">
              <c16:uniqueId val="{00000001-F203-4B41-A07B-6850157C25AE}"/>
            </c:ext>
          </c:extLst>
        </c:ser>
        <c:ser>
          <c:idx val="0"/>
          <c:order val="2"/>
          <c:tx>
            <c:strRef>
              <c:f>'Slika 1.1. - Figure 1.1 '!$A$9</c:f>
              <c:strCache>
                <c:ptCount val="1"/>
                <c:pt idx="0">
                  <c:v>Potrošnja kućanstava</c:v>
                </c:pt>
              </c:strCache>
            </c:strRef>
          </c:tx>
          <c:spPr>
            <a:solidFill>
              <a:sysClr val="window" lastClr="FFFFFF">
                <a:lumMod val="65000"/>
              </a:sysClr>
            </a:solidFill>
            <a:ln w="25400">
              <a:noFill/>
            </a:ln>
          </c:spPr>
          <c:invertIfNegative val="0"/>
          <c:cat>
            <c:strRef>
              <c:f>'Slika 1.1. - Figure 1.1 '!$K$3:$AJ$3</c:f>
              <c:strCache>
                <c:ptCount val="25"/>
                <c:pt idx="1">
                  <c:v>     2019.</c:v>
                </c:pt>
                <c:pt idx="5">
                  <c:v>      2020.</c:v>
                </c:pt>
                <c:pt idx="9">
                  <c:v>     2021.</c:v>
                </c:pt>
                <c:pt idx="13">
                  <c:v>     2022.</c:v>
                </c:pt>
                <c:pt idx="17">
                  <c:v>2023.</c:v>
                </c:pt>
                <c:pt idx="21">
                  <c:v>2024.</c:v>
                </c:pt>
                <c:pt idx="24">
                  <c:v>2025.</c:v>
                </c:pt>
              </c:strCache>
            </c:strRef>
          </c:cat>
          <c:val>
            <c:numRef>
              <c:f>'Slika 1.1. - Figure 1.1 '!$K$9:$AJ$9</c:f>
              <c:numCache>
                <c:formatCode>0.0</c:formatCode>
                <c:ptCount val="26"/>
                <c:pt idx="0">
                  <c:v>0.67</c:v>
                </c:pt>
                <c:pt idx="1">
                  <c:v>0.68</c:v>
                </c:pt>
                <c:pt idx="2">
                  <c:v>0.91</c:v>
                </c:pt>
                <c:pt idx="3">
                  <c:v>0.68</c:v>
                </c:pt>
                <c:pt idx="4">
                  <c:v>-2.17</c:v>
                </c:pt>
                <c:pt idx="5">
                  <c:v>-8.44</c:v>
                </c:pt>
                <c:pt idx="6">
                  <c:v>-2.46</c:v>
                </c:pt>
                <c:pt idx="7">
                  <c:v>-3.88</c:v>
                </c:pt>
                <c:pt idx="8">
                  <c:v>-2.12</c:v>
                </c:pt>
                <c:pt idx="9">
                  <c:v>6.87</c:v>
                </c:pt>
                <c:pt idx="10">
                  <c:v>1.83</c:v>
                </c:pt>
                <c:pt idx="11">
                  <c:v>3.44</c:v>
                </c:pt>
                <c:pt idx="12">
                  <c:v>4.78</c:v>
                </c:pt>
                <c:pt idx="13">
                  <c:v>3.41</c:v>
                </c:pt>
                <c:pt idx="14">
                  <c:v>1.71</c:v>
                </c:pt>
                <c:pt idx="15">
                  <c:v>1.06</c:v>
                </c:pt>
                <c:pt idx="16">
                  <c:v>0.74</c:v>
                </c:pt>
                <c:pt idx="17">
                  <c:v>0.23</c:v>
                </c:pt>
                <c:pt idx="18">
                  <c:v>-0.14000000000000001</c:v>
                </c:pt>
                <c:pt idx="19">
                  <c:v>0.4</c:v>
                </c:pt>
                <c:pt idx="20">
                  <c:v>0.47</c:v>
                </c:pt>
                <c:pt idx="21">
                  <c:v>0.42</c:v>
                </c:pt>
                <c:pt idx="22">
                  <c:v>0.77</c:v>
                </c:pt>
                <c:pt idx="23">
                  <c:v>0.96</c:v>
                </c:pt>
                <c:pt idx="24">
                  <c:v>0.78</c:v>
                </c:pt>
                <c:pt idx="25">
                  <c:v>0.82</c:v>
                </c:pt>
              </c:numCache>
            </c:numRef>
          </c:val>
          <c:extLst>
            <c:ext xmlns:c16="http://schemas.microsoft.com/office/drawing/2014/chart" uri="{C3380CC4-5D6E-409C-BE32-E72D297353CC}">
              <c16:uniqueId val="{00000002-F203-4B41-A07B-6850157C25AE}"/>
            </c:ext>
          </c:extLst>
        </c:ser>
        <c:ser>
          <c:idx val="1"/>
          <c:order val="4"/>
          <c:tx>
            <c:strRef>
              <c:f>'Slika 1.1. - Figure 1.1 '!$A$12</c:f>
              <c:strCache>
                <c:ptCount val="1"/>
                <c:pt idx="0">
                  <c:v>Izvoz roba i usluga</c:v>
                </c:pt>
              </c:strCache>
            </c:strRef>
          </c:tx>
          <c:spPr>
            <a:solidFill>
              <a:sysClr val="windowText" lastClr="000000">
                <a:lumMod val="85000"/>
                <a:lumOff val="15000"/>
              </a:sysClr>
            </a:solidFill>
          </c:spPr>
          <c:invertIfNegative val="0"/>
          <c:cat>
            <c:strRef>
              <c:f>'Slika 1.1. - Figure 1.1 '!$K$3:$AJ$3</c:f>
              <c:strCache>
                <c:ptCount val="25"/>
                <c:pt idx="1">
                  <c:v>     2019.</c:v>
                </c:pt>
                <c:pt idx="5">
                  <c:v>      2020.</c:v>
                </c:pt>
                <c:pt idx="9">
                  <c:v>     2021.</c:v>
                </c:pt>
                <c:pt idx="13">
                  <c:v>     2022.</c:v>
                </c:pt>
                <c:pt idx="17">
                  <c:v>2023.</c:v>
                </c:pt>
                <c:pt idx="21">
                  <c:v>2024.</c:v>
                </c:pt>
                <c:pt idx="24">
                  <c:v>2025.</c:v>
                </c:pt>
              </c:strCache>
            </c:strRef>
          </c:cat>
          <c:val>
            <c:numRef>
              <c:f>'Slika 1.1. - Figure 1.1 '!$K$12:$AJ$12</c:f>
              <c:numCache>
                <c:formatCode>0.0</c:formatCode>
                <c:ptCount val="26"/>
                <c:pt idx="0">
                  <c:v>1.83</c:v>
                </c:pt>
                <c:pt idx="1">
                  <c:v>1.64</c:v>
                </c:pt>
                <c:pt idx="2">
                  <c:v>1.57</c:v>
                </c:pt>
                <c:pt idx="3">
                  <c:v>1.1599999999999999</c:v>
                </c:pt>
                <c:pt idx="4">
                  <c:v>-1.06</c:v>
                </c:pt>
                <c:pt idx="5">
                  <c:v>-10.029999999999999</c:v>
                </c:pt>
                <c:pt idx="6">
                  <c:v>-4.16</c:v>
                </c:pt>
                <c:pt idx="7">
                  <c:v>-1.79</c:v>
                </c:pt>
                <c:pt idx="8">
                  <c:v>0.18</c:v>
                </c:pt>
                <c:pt idx="9">
                  <c:v>11.45</c:v>
                </c:pt>
                <c:pt idx="10">
                  <c:v>5.09</c:v>
                </c:pt>
                <c:pt idx="11">
                  <c:v>4.13</c:v>
                </c:pt>
                <c:pt idx="12">
                  <c:v>4.3499999999999996</c:v>
                </c:pt>
                <c:pt idx="13">
                  <c:v>3.98</c:v>
                </c:pt>
                <c:pt idx="14">
                  <c:v>3.82</c:v>
                </c:pt>
                <c:pt idx="15">
                  <c:v>2.29</c:v>
                </c:pt>
                <c:pt idx="16">
                  <c:v>0.83</c:v>
                </c:pt>
                <c:pt idx="17">
                  <c:v>-0.32</c:v>
                </c:pt>
                <c:pt idx="18">
                  <c:v>-1.54</c:v>
                </c:pt>
                <c:pt idx="19">
                  <c:v>-1.17</c:v>
                </c:pt>
                <c:pt idx="20">
                  <c:v>-0.45</c:v>
                </c:pt>
                <c:pt idx="21">
                  <c:v>0.76</c:v>
                </c:pt>
                <c:pt idx="22">
                  <c:v>0.51</c:v>
                </c:pt>
                <c:pt idx="23">
                  <c:v>0.23</c:v>
                </c:pt>
                <c:pt idx="24">
                  <c:v>1.25</c:v>
                </c:pt>
                <c:pt idx="25">
                  <c:v>0.27</c:v>
                </c:pt>
              </c:numCache>
            </c:numRef>
          </c:val>
          <c:extLst>
            <c:ext xmlns:c16="http://schemas.microsoft.com/office/drawing/2014/chart" uri="{C3380CC4-5D6E-409C-BE32-E72D297353CC}">
              <c16:uniqueId val="{00000003-F203-4B41-A07B-6850157C25AE}"/>
            </c:ext>
          </c:extLst>
        </c:ser>
        <c:ser>
          <c:idx val="3"/>
          <c:order val="5"/>
          <c:tx>
            <c:strRef>
              <c:f>'Slika 1.1. - Figure 1.1 '!$A$13</c:f>
              <c:strCache>
                <c:ptCount val="1"/>
                <c:pt idx="0">
                  <c:v>Uvoz roba i usluga</c:v>
                </c:pt>
              </c:strCache>
            </c:strRef>
          </c:tx>
          <c:spPr>
            <a:solidFill>
              <a:srgbClr val="ED7D31">
                <a:lumMod val="40000"/>
                <a:lumOff val="60000"/>
              </a:srgbClr>
            </a:solidFill>
          </c:spPr>
          <c:invertIfNegative val="0"/>
          <c:cat>
            <c:strRef>
              <c:f>'Slika 1.1. - Figure 1.1 '!$K$3:$AJ$3</c:f>
              <c:strCache>
                <c:ptCount val="25"/>
                <c:pt idx="1">
                  <c:v>     2019.</c:v>
                </c:pt>
                <c:pt idx="5">
                  <c:v>      2020.</c:v>
                </c:pt>
                <c:pt idx="9">
                  <c:v>     2021.</c:v>
                </c:pt>
                <c:pt idx="13">
                  <c:v>     2022.</c:v>
                </c:pt>
                <c:pt idx="17">
                  <c:v>2023.</c:v>
                </c:pt>
                <c:pt idx="21">
                  <c:v>2024.</c:v>
                </c:pt>
                <c:pt idx="24">
                  <c:v>2025.</c:v>
                </c:pt>
              </c:strCache>
            </c:strRef>
          </c:cat>
          <c:val>
            <c:numRef>
              <c:f>'Slika 1.1. - Figure 1.1 '!$K$13:$AJ$13</c:f>
              <c:numCache>
                <c:formatCode>0.0</c:formatCode>
                <c:ptCount val="26"/>
                <c:pt idx="0">
                  <c:v>-1.87</c:v>
                </c:pt>
                <c:pt idx="1">
                  <c:v>-2.9</c:v>
                </c:pt>
                <c:pt idx="2">
                  <c:v>-1.49</c:v>
                </c:pt>
                <c:pt idx="3">
                  <c:v>-2.36</c:v>
                </c:pt>
                <c:pt idx="4">
                  <c:v>-1.42</c:v>
                </c:pt>
                <c:pt idx="5">
                  <c:v>9.1999999999999993</c:v>
                </c:pt>
                <c:pt idx="6">
                  <c:v>3.72</c:v>
                </c:pt>
                <c:pt idx="7">
                  <c:v>3.26</c:v>
                </c:pt>
                <c:pt idx="8">
                  <c:v>2.25</c:v>
                </c:pt>
                <c:pt idx="9">
                  <c:v>-8.8800000000000008</c:v>
                </c:pt>
                <c:pt idx="10">
                  <c:v>-4.29</c:v>
                </c:pt>
                <c:pt idx="11">
                  <c:v>-4.25</c:v>
                </c:pt>
                <c:pt idx="12">
                  <c:v>-4.7</c:v>
                </c:pt>
                <c:pt idx="13">
                  <c:v>-4.26</c:v>
                </c:pt>
                <c:pt idx="14">
                  <c:v>-4.3899999999999997</c:v>
                </c:pt>
                <c:pt idx="15">
                  <c:v>-1.71</c:v>
                </c:pt>
                <c:pt idx="16">
                  <c:v>-0.56999999999999995</c:v>
                </c:pt>
                <c:pt idx="17">
                  <c:v>0.45</c:v>
                </c:pt>
                <c:pt idx="18">
                  <c:v>2.2200000000000002</c:v>
                </c:pt>
                <c:pt idx="19">
                  <c:v>1.63</c:v>
                </c:pt>
                <c:pt idx="20">
                  <c:v>1.1299999999999999</c:v>
                </c:pt>
                <c:pt idx="21">
                  <c:v>0.27</c:v>
                </c:pt>
                <c:pt idx="22">
                  <c:v>-0.68</c:v>
                </c:pt>
                <c:pt idx="23">
                  <c:v>-0.44</c:v>
                </c:pt>
                <c:pt idx="24">
                  <c:v>-1.78</c:v>
                </c:pt>
                <c:pt idx="25">
                  <c:v>-1.23</c:v>
                </c:pt>
              </c:numCache>
            </c:numRef>
          </c:val>
          <c:extLst>
            <c:ext xmlns:c16="http://schemas.microsoft.com/office/drawing/2014/chart" uri="{C3380CC4-5D6E-409C-BE32-E72D297353CC}">
              <c16:uniqueId val="{00000004-F203-4B41-A07B-6850157C25AE}"/>
            </c:ext>
          </c:extLst>
        </c:ser>
        <c:dLbls>
          <c:showLegendKey val="0"/>
          <c:showVal val="0"/>
          <c:showCatName val="0"/>
          <c:showSerName val="0"/>
          <c:showPercent val="0"/>
          <c:showBubbleSize val="0"/>
        </c:dLbls>
        <c:gapWidth val="39"/>
        <c:overlap val="100"/>
        <c:axId val="693346096"/>
        <c:axId val="693346656"/>
      </c:barChart>
      <c:lineChart>
        <c:grouping val="standard"/>
        <c:varyColors val="0"/>
        <c:ser>
          <c:idx val="5"/>
          <c:order val="3"/>
          <c:tx>
            <c:strRef>
              <c:f>'Slika 1.1. - Figure 1.1 '!$A$5</c:f>
              <c:strCache>
                <c:ptCount val="1"/>
                <c:pt idx="0">
                  <c:v>God. st. promjene BDP-a (desno)</c:v>
                </c:pt>
              </c:strCache>
            </c:strRef>
          </c:tx>
          <c:spPr>
            <a:ln w="19050">
              <a:solidFill>
                <a:srgbClr val="FF0000"/>
              </a:solidFill>
              <a:prstDash val="solid"/>
            </a:ln>
          </c:spPr>
          <c:marker>
            <c:symbol val="none"/>
          </c:marker>
          <c:cat>
            <c:strRef>
              <c:f>'Slika 1.1. - Figure 1.1 '!$K$3:$AK$3</c:f>
              <c:strCache>
                <c:ptCount val="25"/>
                <c:pt idx="1">
                  <c:v>     2019.</c:v>
                </c:pt>
                <c:pt idx="5">
                  <c:v>      2020.</c:v>
                </c:pt>
                <c:pt idx="9">
                  <c:v>     2021.</c:v>
                </c:pt>
                <c:pt idx="13">
                  <c:v>     2022.</c:v>
                </c:pt>
                <c:pt idx="17">
                  <c:v>2023.</c:v>
                </c:pt>
                <c:pt idx="21">
                  <c:v>2024.</c:v>
                </c:pt>
                <c:pt idx="24">
                  <c:v>2025.</c:v>
                </c:pt>
              </c:strCache>
            </c:strRef>
          </c:cat>
          <c:val>
            <c:numRef>
              <c:f>'Slika 1.1. - Figure 1.1 '!$K$5:$AK$5</c:f>
              <c:numCache>
                <c:formatCode>0.0</c:formatCode>
                <c:ptCount val="27"/>
                <c:pt idx="0">
                  <c:v>1.879</c:v>
                </c:pt>
                <c:pt idx="1">
                  <c:v>1.7210000000000001</c:v>
                </c:pt>
                <c:pt idx="2">
                  <c:v>1.8280000000000001</c:v>
                </c:pt>
                <c:pt idx="3">
                  <c:v>1.18</c:v>
                </c:pt>
                <c:pt idx="4">
                  <c:v>-2.8069999999999999</c:v>
                </c:pt>
                <c:pt idx="5">
                  <c:v>-13.891999999999999</c:v>
                </c:pt>
                <c:pt idx="6">
                  <c:v>-4.1689999999999996</c:v>
                </c:pt>
                <c:pt idx="7">
                  <c:v>-3.722</c:v>
                </c:pt>
                <c:pt idx="8">
                  <c:v>0.30599999999999999</c:v>
                </c:pt>
                <c:pt idx="9">
                  <c:v>15.257999999999999</c:v>
                </c:pt>
                <c:pt idx="10">
                  <c:v>5.1909999999999998</c:v>
                </c:pt>
                <c:pt idx="11">
                  <c:v>5.6539999999999999</c:v>
                </c:pt>
                <c:pt idx="12">
                  <c:v>5.57</c:v>
                </c:pt>
                <c:pt idx="13">
                  <c:v>4.3019999999999996</c:v>
                </c:pt>
                <c:pt idx="14">
                  <c:v>2.9620000000000002</c:v>
                </c:pt>
                <c:pt idx="15">
                  <c:v>2.0859999999999999</c:v>
                </c:pt>
                <c:pt idx="16">
                  <c:v>1.32</c:v>
                </c:pt>
                <c:pt idx="17">
                  <c:v>0.57899999999999996</c:v>
                </c:pt>
                <c:pt idx="18">
                  <c:v>0.112</c:v>
                </c:pt>
                <c:pt idx="19">
                  <c:v>0.221</c:v>
                </c:pt>
                <c:pt idx="20">
                  <c:v>0.52200000000000002</c:v>
                </c:pt>
                <c:pt idx="21">
                  <c:v>0.55700000000000005</c:v>
                </c:pt>
                <c:pt idx="22">
                  <c:v>1.0249999999999999</c:v>
                </c:pt>
                <c:pt idx="23">
                  <c:v>1.359</c:v>
                </c:pt>
                <c:pt idx="24">
                  <c:v>1.6439999999999999</c:v>
                </c:pt>
                <c:pt idx="25">
                  <c:v>1.5609999999999999</c:v>
                </c:pt>
                <c:pt idx="26">
                  <c:v>1.383</c:v>
                </c:pt>
              </c:numCache>
            </c:numRef>
          </c:val>
          <c:smooth val="0"/>
          <c:extLst>
            <c:ext xmlns:c16="http://schemas.microsoft.com/office/drawing/2014/chart" uri="{C3380CC4-5D6E-409C-BE32-E72D297353CC}">
              <c16:uniqueId val="{00000005-F203-4B41-A07B-6850157C25AE}"/>
            </c:ext>
          </c:extLst>
        </c:ser>
        <c:dLbls>
          <c:showLegendKey val="0"/>
          <c:showVal val="0"/>
          <c:showCatName val="0"/>
          <c:showSerName val="0"/>
          <c:showPercent val="0"/>
          <c:showBubbleSize val="0"/>
        </c:dLbls>
        <c:marker val="1"/>
        <c:smooth val="0"/>
        <c:axId val="693346096"/>
        <c:axId val="693346656"/>
      </c:lineChart>
      <c:lineChart>
        <c:grouping val="standard"/>
        <c:varyColors val="0"/>
        <c:ser>
          <c:idx val="6"/>
          <c:order val="6"/>
          <c:tx>
            <c:strRef>
              <c:f>'Slika 1.1. - Figure 1.1 '!$A$15</c:f>
              <c:strCache>
                <c:ptCount val="1"/>
                <c:pt idx="0">
                  <c:v>Tromj. st. promj. BDP-a (desno)</c:v>
                </c:pt>
              </c:strCache>
            </c:strRef>
          </c:tx>
          <c:spPr>
            <a:ln w="25400">
              <a:solidFill>
                <a:srgbClr val="00B050"/>
              </a:solidFill>
            </a:ln>
          </c:spPr>
          <c:marker>
            <c:symbol val="none"/>
          </c:marker>
          <c:cat>
            <c:numRef>
              <c:f>'Slika 1.1. - Figure 1.1 '!$K$15:$AK$15</c:f>
              <c:numCache>
                <c:formatCode>#,##0.0</c:formatCode>
                <c:ptCount val="27"/>
                <c:pt idx="0">
                  <c:v>0.73599999999999999</c:v>
                </c:pt>
                <c:pt idx="1">
                  <c:v>0.35799999999999998</c:v>
                </c:pt>
                <c:pt idx="2">
                  <c:v>0.184</c:v>
                </c:pt>
                <c:pt idx="3">
                  <c:v>-0.10100000000000001</c:v>
                </c:pt>
                <c:pt idx="4">
                  <c:v>-3.234</c:v>
                </c:pt>
                <c:pt idx="5">
                  <c:v>-11.087</c:v>
                </c:pt>
                <c:pt idx="6">
                  <c:v>11.496</c:v>
                </c:pt>
                <c:pt idx="7">
                  <c:v>0.36499999999999999</c:v>
                </c:pt>
                <c:pt idx="8">
                  <c:v>0.81499999999999995</c:v>
                </c:pt>
                <c:pt idx="9">
                  <c:v>2.1659999999999999</c:v>
                </c:pt>
                <c:pt idx="10">
                  <c:v>1.7569999999999999</c:v>
                </c:pt>
                <c:pt idx="11">
                  <c:v>0.80800000000000005</c:v>
                </c:pt>
                <c:pt idx="12">
                  <c:v>0.73399999999999999</c:v>
                </c:pt>
                <c:pt idx="13">
                  <c:v>0.93899999999999995</c:v>
                </c:pt>
                <c:pt idx="14">
                  <c:v>0.44900000000000001</c:v>
                </c:pt>
                <c:pt idx="15">
                  <c:v>-0.05</c:v>
                </c:pt>
                <c:pt idx="16">
                  <c:v>-2.1999999999999999E-2</c:v>
                </c:pt>
                <c:pt idx="17">
                  <c:v>0.20200000000000001</c:v>
                </c:pt>
                <c:pt idx="18">
                  <c:v>-1.7000000000000001E-2</c:v>
                </c:pt>
                <c:pt idx="19">
                  <c:v>5.8999999999999997E-2</c:v>
                </c:pt>
                <c:pt idx="20">
                  <c:v>0.27800000000000002</c:v>
                </c:pt>
                <c:pt idx="21">
                  <c:v>0.23599999999999999</c:v>
                </c:pt>
                <c:pt idx="22">
                  <c:v>0.44900000000000001</c:v>
                </c:pt>
                <c:pt idx="23">
                  <c:v>0.38900000000000001</c:v>
                </c:pt>
                <c:pt idx="24">
                  <c:v>0.56000000000000005</c:v>
                </c:pt>
                <c:pt idx="25">
                  <c:v>0.154</c:v>
                </c:pt>
                <c:pt idx="26">
                  <c:v>0.27200000000000002</c:v>
                </c:pt>
              </c:numCache>
            </c:numRef>
          </c:cat>
          <c:val>
            <c:numRef>
              <c:f>'Slika 1.1. - Figure 1.1 '!$K$15:$AK$15</c:f>
              <c:numCache>
                <c:formatCode>#,##0.0</c:formatCode>
                <c:ptCount val="27"/>
                <c:pt idx="0">
                  <c:v>0.73599999999999999</c:v>
                </c:pt>
                <c:pt idx="1">
                  <c:v>0.35799999999999998</c:v>
                </c:pt>
                <c:pt idx="2">
                  <c:v>0.184</c:v>
                </c:pt>
                <c:pt idx="3">
                  <c:v>-0.10100000000000001</c:v>
                </c:pt>
                <c:pt idx="4">
                  <c:v>-3.234</c:v>
                </c:pt>
                <c:pt idx="5">
                  <c:v>-11.087</c:v>
                </c:pt>
                <c:pt idx="6">
                  <c:v>11.496</c:v>
                </c:pt>
                <c:pt idx="7">
                  <c:v>0.36499999999999999</c:v>
                </c:pt>
                <c:pt idx="8">
                  <c:v>0.81499999999999995</c:v>
                </c:pt>
                <c:pt idx="9">
                  <c:v>2.1659999999999999</c:v>
                </c:pt>
                <c:pt idx="10">
                  <c:v>1.7569999999999999</c:v>
                </c:pt>
                <c:pt idx="11">
                  <c:v>0.80800000000000005</c:v>
                </c:pt>
                <c:pt idx="12">
                  <c:v>0.73399999999999999</c:v>
                </c:pt>
                <c:pt idx="13">
                  <c:v>0.93899999999999995</c:v>
                </c:pt>
                <c:pt idx="14">
                  <c:v>0.44900000000000001</c:v>
                </c:pt>
                <c:pt idx="15">
                  <c:v>-0.05</c:v>
                </c:pt>
                <c:pt idx="16">
                  <c:v>-2.1999999999999999E-2</c:v>
                </c:pt>
                <c:pt idx="17">
                  <c:v>0.20200000000000001</c:v>
                </c:pt>
                <c:pt idx="18">
                  <c:v>-1.7000000000000001E-2</c:v>
                </c:pt>
                <c:pt idx="19">
                  <c:v>5.8999999999999997E-2</c:v>
                </c:pt>
                <c:pt idx="20">
                  <c:v>0.27800000000000002</c:v>
                </c:pt>
                <c:pt idx="21">
                  <c:v>0.23599999999999999</c:v>
                </c:pt>
                <c:pt idx="22">
                  <c:v>0.44900000000000001</c:v>
                </c:pt>
                <c:pt idx="23">
                  <c:v>0.38900000000000001</c:v>
                </c:pt>
                <c:pt idx="24">
                  <c:v>0.56000000000000005</c:v>
                </c:pt>
                <c:pt idx="25">
                  <c:v>0.154</c:v>
                </c:pt>
                <c:pt idx="26">
                  <c:v>0.27200000000000002</c:v>
                </c:pt>
              </c:numCache>
            </c:numRef>
          </c:val>
          <c:smooth val="0"/>
          <c:extLst>
            <c:ext xmlns:c16="http://schemas.microsoft.com/office/drawing/2014/chart" uri="{C3380CC4-5D6E-409C-BE32-E72D297353CC}">
              <c16:uniqueId val="{00000006-F203-4B41-A07B-6850157C25AE}"/>
            </c:ext>
          </c:extLst>
        </c:ser>
        <c:dLbls>
          <c:showLegendKey val="0"/>
          <c:showVal val="0"/>
          <c:showCatName val="0"/>
          <c:showSerName val="0"/>
          <c:showPercent val="0"/>
          <c:showBubbleSize val="0"/>
        </c:dLbls>
        <c:marker val="1"/>
        <c:smooth val="0"/>
        <c:axId val="1799494239"/>
        <c:axId val="1799513791"/>
      </c:lineChart>
      <c:catAx>
        <c:axId val="693346096"/>
        <c:scaling>
          <c:orientation val="minMax"/>
        </c:scaling>
        <c:delete val="0"/>
        <c:axPos val="b"/>
        <c:majorGridlines>
          <c:spPr>
            <a:ln w="6350">
              <a:solidFill>
                <a:sysClr val="window" lastClr="FFFFFF">
                  <a:lumMod val="85000"/>
                </a:sysClr>
              </a:solidFill>
            </a:ln>
          </c:spPr>
        </c:majorGridlines>
        <c:minorGridlines/>
        <c:numFmt formatCode="d/m/yyyy" sourceLinked="0"/>
        <c:majorTickMark val="out"/>
        <c:minorTickMark val="none"/>
        <c:tickLblPos val="low"/>
        <c:spPr>
          <a:ln w="9525">
            <a:solidFill>
              <a:schemeClr val="tx1"/>
            </a:solidFill>
            <a:prstDash val="solid"/>
          </a:ln>
        </c:spPr>
        <c:txPr>
          <a:bodyPr rot="0" vert="horz"/>
          <a:lstStyle/>
          <a:p>
            <a:pPr>
              <a:defRPr/>
            </a:pPr>
            <a:endParaRPr lang="sr-Latn-RS"/>
          </a:p>
        </c:txPr>
        <c:crossAx val="693346656"/>
        <c:crosses val="autoZero"/>
        <c:auto val="1"/>
        <c:lblAlgn val="ctr"/>
        <c:lblOffset val="20"/>
        <c:tickLblSkip val="1"/>
        <c:tickMarkSkip val="4"/>
        <c:noMultiLvlLbl val="0"/>
      </c:catAx>
      <c:valAx>
        <c:axId val="693346656"/>
        <c:scaling>
          <c:orientation val="minMax"/>
          <c:max val="25"/>
          <c:min val="-25"/>
        </c:scaling>
        <c:delete val="0"/>
        <c:axPos val="l"/>
        <c:majorGridlines>
          <c:spPr>
            <a:ln w="6350">
              <a:solidFill>
                <a:sysClr val="window" lastClr="FFFFFF">
                  <a:lumMod val="85000"/>
                </a:sysClr>
              </a:solidFill>
              <a:prstDash val="solid"/>
            </a:ln>
          </c:spPr>
        </c:majorGridlines>
        <c:title>
          <c:tx>
            <c:rich>
              <a:bodyPr/>
              <a:lstStyle/>
              <a:p>
                <a:pPr>
                  <a:defRPr/>
                </a:pPr>
                <a:r>
                  <a:rPr lang="hr-HR"/>
                  <a:t>postotni bodovi</a:t>
                </a:r>
              </a:p>
            </c:rich>
          </c:tx>
          <c:layout>
            <c:manualLayout>
              <c:xMode val="edge"/>
              <c:yMode val="edge"/>
              <c:x val="1.4265340434216409E-2"/>
              <c:y val="0.29502157431559445"/>
            </c:manualLayout>
          </c:layout>
          <c:overlay val="0"/>
          <c:spPr>
            <a:noFill/>
            <a:ln w="25400">
              <a:noFill/>
            </a:ln>
          </c:spPr>
        </c:title>
        <c:numFmt formatCode="0" sourceLinked="0"/>
        <c:majorTickMark val="out"/>
        <c:minorTickMark val="none"/>
        <c:tickLblPos val="nextTo"/>
        <c:spPr>
          <a:ln w="6350">
            <a:solidFill>
              <a:schemeClr val="tx1"/>
            </a:solidFill>
            <a:prstDash val="solid"/>
          </a:ln>
        </c:spPr>
        <c:txPr>
          <a:bodyPr rot="0" vert="horz"/>
          <a:lstStyle/>
          <a:p>
            <a:pPr>
              <a:defRPr/>
            </a:pPr>
            <a:endParaRPr lang="sr-Latn-RS"/>
          </a:p>
        </c:txPr>
        <c:crossAx val="693346096"/>
        <c:crossesAt val="1"/>
        <c:crossBetween val="between"/>
        <c:majorUnit val="5"/>
      </c:valAx>
      <c:valAx>
        <c:axId val="1799513791"/>
        <c:scaling>
          <c:orientation val="minMax"/>
          <c:max val="25"/>
          <c:min val="-25"/>
        </c:scaling>
        <c:delete val="0"/>
        <c:axPos val="r"/>
        <c:title>
          <c:tx>
            <c:rich>
              <a:bodyPr rot="0" vert="horz"/>
              <a:lstStyle/>
              <a:p>
                <a:pPr>
                  <a:defRPr/>
                </a:pPr>
                <a:r>
                  <a:rPr lang="hr-HR"/>
                  <a:t>%</a:t>
                </a:r>
              </a:p>
            </c:rich>
          </c:tx>
          <c:overlay val="0"/>
        </c:title>
        <c:numFmt formatCode="#,##0" sourceLinked="0"/>
        <c:majorTickMark val="out"/>
        <c:minorTickMark val="none"/>
        <c:tickLblPos val="nextTo"/>
        <c:crossAx val="1799494239"/>
        <c:crosses val="max"/>
        <c:crossBetween val="between"/>
      </c:valAx>
      <c:catAx>
        <c:axId val="1799494239"/>
        <c:scaling>
          <c:orientation val="minMax"/>
        </c:scaling>
        <c:delete val="1"/>
        <c:axPos val="b"/>
        <c:numFmt formatCode="#,##0.0" sourceLinked="1"/>
        <c:majorTickMark val="out"/>
        <c:minorTickMark val="none"/>
        <c:tickLblPos val="nextTo"/>
        <c:crossAx val="1799513791"/>
        <c:crosses val="autoZero"/>
        <c:auto val="1"/>
        <c:lblAlgn val="ctr"/>
        <c:lblOffset val="100"/>
        <c:noMultiLvlLbl val="0"/>
      </c:catAx>
      <c:spPr>
        <a:noFill/>
        <a:ln w="6350">
          <a:solidFill>
            <a:schemeClr val="bg1">
              <a:lumMod val="50000"/>
            </a:schemeClr>
          </a:solidFill>
          <a:prstDash val="solid"/>
        </a:ln>
      </c:spPr>
    </c:plotArea>
    <c:legend>
      <c:legendPos val="r"/>
      <c:layout>
        <c:manualLayout>
          <c:xMode val="edge"/>
          <c:yMode val="edge"/>
          <c:x val="6.6706835895741414E-3"/>
          <c:y val="0.79798714759535661"/>
          <c:w val="0.97942230123536822"/>
          <c:h val="0.18313101160862355"/>
        </c:manualLayout>
      </c:layout>
      <c:overlay val="0"/>
      <c:spPr>
        <a:solidFill>
          <a:srgbClr val="FFFFFF"/>
        </a:solidFill>
        <a:ln w="25400">
          <a:noFill/>
        </a:ln>
      </c:sp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chemeClr val="tx1"/>
          </a:solidFill>
          <a:latin typeface="Arial"/>
          <a:ea typeface="Arial"/>
          <a:cs typeface="Arial"/>
        </a:defRPr>
      </a:pPr>
      <a:endParaRPr lang="sr-Latn-RS"/>
    </a:p>
  </c:txPr>
  <c:printSettings>
    <c:headerFooter alignWithMargins="0"/>
    <c:pageMargins b="1" l="0.75000000000001044" r="0.75000000000001044"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798710875621347"/>
          <c:y val="6.0390522875817004E-2"/>
          <c:w val="0.80512973179658054"/>
          <c:h val="0.65770996732026143"/>
        </c:manualLayout>
      </c:layout>
      <c:barChart>
        <c:barDir val="col"/>
        <c:grouping val="stacked"/>
        <c:varyColors val="0"/>
        <c:ser>
          <c:idx val="4"/>
          <c:order val="0"/>
          <c:tx>
            <c:strRef>
              <c:f>'Slika 1.1. - Figure 1.1 '!$B$10</c:f>
              <c:strCache>
                <c:ptCount val="1"/>
                <c:pt idx="0">
                  <c:v>Gross fixed capital investments</c:v>
                </c:pt>
              </c:strCache>
            </c:strRef>
          </c:tx>
          <c:spPr>
            <a:solidFill>
              <a:srgbClr val="44546A">
                <a:lumMod val="20000"/>
                <a:lumOff val="80000"/>
              </a:srgbClr>
            </a:solidFill>
            <a:ln w="25400">
              <a:noFill/>
            </a:ln>
          </c:spPr>
          <c:invertIfNegative val="0"/>
          <c:cat>
            <c:numRef>
              <c:f>'Slika 1.1. - Figure 1.1 '!$K$2:$AK$2</c:f>
              <c:numCache>
                <c:formatCode>General</c:formatCode>
                <c:ptCount val="27"/>
                <c:pt idx="1">
                  <c:v>2019</c:v>
                </c:pt>
                <c:pt idx="5">
                  <c:v>2020</c:v>
                </c:pt>
                <c:pt idx="9">
                  <c:v>2021</c:v>
                </c:pt>
                <c:pt idx="13">
                  <c:v>2022</c:v>
                </c:pt>
                <c:pt idx="17">
                  <c:v>2023</c:v>
                </c:pt>
                <c:pt idx="21">
                  <c:v>2024</c:v>
                </c:pt>
                <c:pt idx="24">
                  <c:v>2025</c:v>
                </c:pt>
              </c:numCache>
            </c:numRef>
          </c:cat>
          <c:val>
            <c:numRef>
              <c:f>'Slika 1.1. - Figure 1.1 '!$K$10:$AJ$10</c:f>
              <c:numCache>
                <c:formatCode>0.0</c:formatCode>
                <c:ptCount val="26"/>
                <c:pt idx="0">
                  <c:v>0.98</c:v>
                </c:pt>
                <c:pt idx="1">
                  <c:v>2.17</c:v>
                </c:pt>
                <c:pt idx="2">
                  <c:v>0.78</c:v>
                </c:pt>
                <c:pt idx="3">
                  <c:v>1.98</c:v>
                </c:pt>
                <c:pt idx="4">
                  <c:v>1.44</c:v>
                </c:pt>
                <c:pt idx="5">
                  <c:v>-4.2699999999999996</c:v>
                </c:pt>
                <c:pt idx="6">
                  <c:v>-0.64</c:v>
                </c:pt>
                <c:pt idx="7">
                  <c:v>-1.77</c:v>
                </c:pt>
                <c:pt idx="8">
                  <c:v>-1.32</c:v>
                </c:pt>
                <c:pt idx="9">
                  <c:v>3.72</c:v>
                </c:pt>
                <c:pt idx="10">
                  <c:v>0.71</c:v>
                </c:pt>
                <c:pt idx="11">
                  <c:v>0.4</c:v>
                </c:pt>
                <c:pt idx="12">
                  <c:v>0.71</c:v>
                </c:pt>
                <c:pt idx="13">
                  <c:v>0.35</c:v>
                </c:pt>
                <c:pt idx="14">
                  <c:v>0.75</c:v>
                </c:pt>
                <c:pt idx="15">
                  <c:v>0.09</c:v>
                </c:pt>
                <c:pt idx="16">
                  <c:v>0.66</c:v>
                </c:pt>
                <c:pt idx="17">
                  <c:v>0.59</c:v>
                </c:pt>
                <c:pt idx="18">
                  <c:v>0.42</c:v>
                </c:pt>
                <c:pt idx="19">
                  <c:v>0.67</c:v>
                </c:pt>
                <c:pt idx="20">
                  <c:v>-0.22</c:v>
                </c:pt>
                <c:pt idx="21">
                  <c:v>-0.7</c:v>
                </c:pt>
                <c:pt idx="22">
                  <c:v>-0.42</c:v>
                </c:pt>
                <c:pt idx="23">
                  <c:v>-0.47</c:v>
                </c:pt>
                <c:pt idx="24">
                  <c:v>0.51</c:v>
                </c:pt>
                <c:pt idx="25">
                  <c:v>0.67</c:v>
                </c:pt>
              </c:numCache>
            </c:numRef>
          </c:val>
          <c:extLst>
            <c:ext xmlns:c16="http://schemas.microsoft.com/office/drawing/2014/chart" uri="{C3380CC4-5D6E-409C-BE32-E72D297353CC}">
              <c16:uniqueId val="{00000000-EC64-488D-A371-7C98D3CB8D3B}"/>
            </c:ext>
          </c:extLst>
        </c:ser>
        <c:ser>
          <c:idx val="2"/>
          <c:order val="1"/>
          <c:tx>
            <c:strRef>
              <c:f>'Slika 1.1. - Figure 1.1 '!$B$8</c:f>
              <c:strCache>
                <c:ptCount val="1"/>
                <c:pt idx="0">
                  <c:v>Government consumption</c:v>
                </c:pt>
              </c:strCache>
            </c:strRef>
          </c:tx>
          <c:spPr>
            <a:solidFill>
              <a:srgbClr val="5B9BD5">
                <a:lumMod val="75000"/>
              </a:srgbClr>
            </a:solidFill>
            <a:ln w="25400">
              <a:noFill/>
            </a:ln>
          </c:spPr>
          <c:invertIfNegative val="0"/>
          <c:cat>
            <c:numRef>
              <c:f>'Slika 1.1. - Figure 1.1 '!$K$2:$AK$2</c:f>
              <c:numCache>
                <c:formatCode>General</c:formatCode>
                <c:ptCount val="27"/>
                <c:pt idx="1">
                  <c:v>2019</c:v>
                </c:pt>
                <c:pt idx="5">
                  <c:v>2020</c:v>
                </c:pt>
                <c:pt idx="9">
                  <c:v>2021</c:v>
                </c:pt>
                <c:pt idx="13">
                  <c:v>2022</c:v>
                </c:pt>
                <c:pt idx="17">
                  <c:v>2023</c:v>
                </c:pt>
                <c:pt idx="21">
                  <c:v>2024</c:v>
                </c:pt>
                <c:pt idx="24">
                  <c:v>2025</c:v>
                </c:pt>
              </c:numCache>
            </c:numRef>
          </c:cat>
          <c:val>
            <c:numRef>
              <c:f>'Slika 1.1. - Figure 1.1 '!$K$8:$AJ$8</c:f>
              <c:numCache>
                <c:formatCode>0.0</c:formatCode>
                <c:ptCount val="26"/>
                <c:pt idx="0">
                  <c:v>0.39</c:v>
                </c:pt>
                <c:pt idx="1">
                  <c:v>0.35</c:v>
                </c:pt>
                <c:pt idx="2">
                  <c:v>0.46</c:v>
                </c:pt>
                <c:pt idx="3">
                  <c:v>0.34</c:v>
                </c:pt>
                <c:pt idx="4">
                  <c:v>0.2</c:v>
                </c:pt>
                <c:pt idx="5">
                  <c:v>-0.44</c:v>
                </c:pt>
                <c:pt idx="6">
                  <c:v>0.59</c:v>
                </c:pt>
                <c:pt idx="7">
                  <c:v>0.65</c:v>
                </c:pt>
                <c:pt idx="8">
                  <c:v>0.74</c:v>
                </c:pt>
                <c:pt idx="9">
                  <c:v>1.93</c:v>
                </c:pt>
                <c:pt idx="10">
                  <c:v>0.65</c:v>
                </c:pt>
                <c:pt idx="11">
                  <c:v>0.63</c:v>
                </c:pt>
                <c:pt idx="12">
                  <c:v>0.63</c:v>
                </c:pt>
                <c:pt idx="13">
                  <c:v>0.28000000000000003</c:v>
                </c:pt>
                <c:pt idx="14">
                  <c:v>0.08</c:v>
                </c:pt>
                <c:pt idx="15">
                  <c:v>0.17</c:v>
                </c:pt>
                <c:pt idx="16">
                  <c:v>0.17</c:v>
                </c:pt>
                <c:pt idx="17">
                  <c:v>0.26</c:v>
                </c:pt>
                <c:pt idx="18">
                  <c:v>0.41</c:v>
                </c:pt>
                <c:pt idx="19">
                  <c:v>0.46</c:v>
                </c:pt>
                <c:pt idx="20">
                  <c:v>0.39</c:v>
                </c:pt>
                <c:pt idx="21">
                  <c:v>0.5</c:v>
                </c:pt>
                <c:pt idx="22">
                  <c:v>0.53</c:v>
                </c:pt>
                <c:pt idx="23">
                  <c:v>0.47</c:v>
                </c:pt>
                <c:pt idx="24">
                  <c:v>0.45</c:v>
                </c:pt>
                <c:pt idx="25">
                  <c:v>0.33</c:v>
                </c:pt>
              </c:numCache>
            </c:numRef>
          </c:val>
          <c:extLst>
            <c:ext xmlns:c16="http://schemas.microsoft.com/office/drawing/2014/chart" uri="{C3380CC4-5D6E-409C-BE32-E72D297353CC}">
              <c16:uniqueId val="{00000001-EC64-488D-A371-7C98D3CB8D3B}"/>
            </c:ext>
          </c:extLst>
        </c:ser>
        <c:ser>
          <c:idx val="0"/>
          <c:order val="2"/>
          <c:tx>
            <c:strRef>
              <c:f>'Slika 1.1. - Figure 1.1 '!$B$9</c:f>
              <c:strCache>
                <c:ptCount val="1"/>
                <c:pt idx="0">
                  <c:v>Households consumption</c:v>
                </c:pt>
              </c:strCache>
            </c:strRef>
          </c:tx>
          <c:spPr>
            <a:solidFill>
              <a:sysClr val="window" lastClr="FFFFFF">
                <a:lumMod val="65000"/>
              </a:sysClr>
            </a:solidFill>
            <a:ln w="25400">
              <a:noFill/>
            </a:ln>
          </c:spPr>
          <c:invertIfNegative val="0"/>
          <c:cat>
            <c:numRef>
              <c:f>'Slika 1.1. - Figure 1.1 '!$K$2:$AK$2</c:f>
              <c:numCache>
                <c:formatCode>General</c:formatCode>
                <c:ptCount val="27"/>
                <c:pt idx="1">
                  <c:v>2019</c:v>
                </c:pt>
                <c:pt idx="5">
                  <c:v>2020</c:v>
                </c:pt>
                <c:pt idx="9">
                  <c:v>2021</c:v>
                </c:pt>
                <c:pt idx="13">
                  <c:v>2022</c:v>
                </c:pt>
                <c:pt idx="17">
                  <c:v>2023</c:v>
                </c:pt>
                <c:pt idx="21">
                  <c:v>2024</c:v>
                </c:pt>
                <c:pt idx="24">
                  <c:v>2025</c:v>
                </c:pt>
              </c:numCache>
            </c:numRef>
          </c:cat>
          <c:val>
            <c:numRef>
              <c:f>'Slika 1.1. - Figure 1.1 '!$K$9:$AJ$9</c:f>
              <c:numCache>
                <c:formatCode>0.0</c:formatCode>
                <c:ptCount val="26"/>
                <c:pt idx="0">
                  <c:v>0.67</c:v>
                </c:pt>
                <c:pt idx="1">
                  <c:v>0.68</c:v>
                </c:pt>
                <c:pt idx="2">
                  <c:v>0.91</c:v>
                </c:pt>
                <c:pt idx="3">
                  <c:v>0.68</c:v>
                </c:pt>
                <c:pt idx="4">
                  <c:v>-2.17</c:v>
                </c:pt>
                <c:pt idx="5">
                  <c:v>-8.44</c:v>
                </c:pt>
                <c:pt idx="6">
                  <c:v>-2.46</c:v>
                </c:pt>
                <c:pt idx="7">
                  <c:v>-3.88</c:v>
                </c:pt>
                <c:pt idx="8">
                  <c:v>-2.12</c:v>
                </c:pt>
                <c:pt idx="9">
                  <c:v>6.87</c:v>
                </c:pt>
                <c:pt idx="10">
                  <c:v>1.83</c:v>
                </c:pt>
                <c:pt idx="11">
                  <c:v>3.44</c:v>
                </c:pt>
                <c:pt idx="12">
                  <c:v>4.78</c:v>
                </c:pt>
                <c:pt idx="13">
                  <c:v>3.41</c:v>
                </c:pt>
                <c:pt idx="14">
                  <c:v>1.71</c:v>
                </c:pt>
                <c:pt idx="15">
                  <c:v>1.06</c:v>
                </c:pt>
                <c:pt idx="16">
                  <c:v>0.74</c:v>
                </c:pt>
                <c:pt idx="17">
                  <c:v>0.23</c:v>
                </c:pt>
                <c:pt idx="18">
                  <c:v>-0.14000000000000001</c:v>
                </c:pt>
                <c:pt idx="19">
                  <c:v>0.4</c:v>
                </c:pt>
                <c:pt idx="20">
                  <c:v>0.47</c:v>
                </c:pt>
                <c:pt idx="21">
                  <c:v>0.42</c:v>
                </c:pt>
                <c:pt idx="22">
                  <c:v>0.77</c:v>
                </c:pt>
                <c:pt idx="23">
                  <c:v>0.96</c:v>
                </c:pt>
                <c:pt idx="24">
                  <c:v>0.78</c:v>
                </c:pt>
                <c:pt idx="25">
                  <c:v>0.82</c:v>
                </c:pt>
              </c:numCache>
            </c:numRef>
          </c:val>
          <c:extLst>
            <c:ext xmlns:c16="http://schemas.microsoft.com/office/drawing/2014/chart" uri="{C3380CC4-5D6E-409C-BE32-E72D297353CC}">
              <c16:uniqueId val="{00000002-EC64-488D-A371-7C98D3CB8D3B}"/>
            </c:ext>
          </c:extLst>
        </c:ser>
        <c:ser>
          <c:idx val="1"/>
          <c:order val="4"/>
          <c:tx>
            <c:strRef>
              <c:f>'Slika 1.1. - Figure 1.1 '!$B$12</c:f>
              <c:strCache>
                <c:ptCount val="1"/>
                <c:pt idx="0">
                  <c:v>Exports of goods and services</c:v>
                </c:pt>
              </c:strCache>
            </c:strRef>
          </c:tx>
          <c:spPr>
            <a:solidFill>
              <a:sysClr val="windowText" lastClr="000000">
                <a:lumMod val="85000"/>
                <a:lumOff val="15000"/>
              </a:sysClr>
            </a:solidFill>
          </c:spPr>
          <c:invertIfNegative val="0"/>
          <c:cat>
            <c:numRef>
              <c:f>'Slika 1.1. - Figure 1.1 '!$K$2:$AK$2</c:f>
              <c:numCache>
                <c:formatCode>General</c:formatCode>
                <c:ptCount val="27"/>
                <c:pt idx="1">
                  <c:v>2019</c:v>
                </c:pt>
                <c:pt idx="5">
                  <c:v>2020</c:v>
                </c:pt>
                <c:pt idx="9">
                  <c:v>2021</c:v>
                </c:pt>
                <c:pt idx="13">
                  <c:v>2022</c:v>
                </c:pt>
                <c:pt idx="17">
                  <c:v>2023</c:v>
                </c:pt>
                <c:pt idx="21">
                  <c:v>2024</c:v>
                </c:pt>
                <c:pt idx="24">
                  <c:v>2025</c:v>
                </c:pt>
              </c:numCache>
            </c:numRef>
          </c:cat>
          <c:val>
            <c:numRef>
              <c:f>'Slika 1.1. - Figure 1.1 '!$K$12:$AJ$12</c:f>
              <c:numCache>
                <c:formatCode>0.0</c:formatCode>
                <c:ptCount val="26"/>
                <c:pt idx="0">
                  <c:v>1.83</c:v>
                </c:pt>
                <c:pt idx="1">
                  <c:v>1.64</c:v>
                </c:pt>
                <c:pt idx="2">
                  <c:v>1.57</c:v>
                </c:pt>
                <c:pt idx="3">
                  <c:v>1.1599999999999999</c:v>
                </c:pt>
                <c:pt idx="4">
                  <c:v>-1.06</c:v>
                </c:pt>
                <c:pt idx="5">
                  <c:v>-10.029999999999999</c:v>
                </c:pt>
                <c:pt idx="6">
                  <c:v>-4.16</c:v>
                </c:pt>
                <c:pt idx="7">
                  <c:v>-1.79</c:v>
                </c:pt>
                <c:pt idx="8">
                  <c:v>0.18</c:v>
                </c:pt>
                <c:pt idx="9">
                  <c:v>11.45</c:v>
                </c:pt>
                <c:pt idx="10">
                  <c:v>5.09</c:v>
                </c:pt>
                <c:pt idx="11">
                  <c:v>4.13</c:v>
                </c:pt>
                <c:pt idx="12">
                  <c:v>4.3499999999999996</c:v>
                </c:pt>
                <c:pt idx="13">
                  <c:v>3.98</c:v>
                </c:pt>
                <c:pt idx="14">
                  <c:v>3.82</c:v>
                </c:pt>
                <c:pt idx="15">
                  <c:v>2.29</c:v>
                </c:pt>
                <c:pt idx="16">
                  <c:v>0.83</c:v>
                </c:pt>
                <c:pt idx="17">
                  <c:v>-0.32</c:v>
                </c:pt>
                <c:pt idx="18">
                  <c:v>-1.54</c:v>
                </c:pt>
                <c:pt idx="19">
                  <c:v>-1.17</c:v>
                </c:pt>
                <c:pt idx="20">
                  <c:v>-0.45</c:v>
                </c:pt>
                <c:pt idx="21">
                  <c:v>0.76</c:v>
                </c:pt>
                <c:pt idx="22">
                  <c:v>0.51</c:v>
                </c:pt>
                <c:pt idx="23">
                  <c:v>0.23</c:v>
                </c:pt>
                <c:pt idx="24">
                  <c:v>1.25</c:v>
                </c:pt>
                <c:pt idx="25">
                  <c:v>0.27</c:v>
                </c:pt>
              </c:numCache>
            </c:numRef>
          </c:val>
          <c:extLst>
            <c:ext xmlns:c16="http://schemas.microsoft.com/office/drawing/2014/chart" uri="{C3380CC4-5D6E-409C-BE32-E72D297353CC}">
              <c16:uniqueId val="{00000003-EC64-488D-A371-7C98D3CB8D3B}"/>
            </c:ext>
          </c:extLst>
        </c:ser>
        <c:ser>
          <c:idx val="3"/>
          <c:order val="5"/>
          <c:tx>
            <c:strRef>
              <c:f>'Slika 1.1. - Figure 1.1 '!$B$13</c:f>
              <c:strCache>
                <c:ptCount val="1"/>
                <c:pt idx="0">
                  <c:v>Imports of goods and services</c:v>
                </c:pt>
              </c:strCache>
            </c:strRef>
          </c:tx>
          <c:spPr>
            <a:solidFill>
              <a:srgbClr val="ED7D31">
                <a:lumMod val="40000"/>
                <a:lumOff val="60000"/>
              </a:srgbClr>
            </a:solidFill>
          </c:spPr>
          <c:invertIfNegative val="0"/>
          <c:cat>
            <c:numRef>
              <c:f>'Slika 1.1. - Figure 1.1 '!$K$2:$AK$2</c:f>
              <c:numCache>
                <c:formatCode>General</c:formatCode>
                <c:ptCount val="27"/>
                <c:pt idx="1">
                  <c:v>2019</c:v>
                </c:pt>
                <c:pt idx="5">
                  <c:v>2020</c:v>
                </c:pt>
                <c:pt idx="9">
                  <c:v>2021</c:v>
                </c:pt>
                <c:pt idx="13">
                  <c:v>2022</c:v>
                </c:pt>
                <c:pt idx="17">
                  <c:v>2023</c:v>
                </c:pt>
                <c:pt idx="21">
                  <c:v>2024</c:v>
                </c:pt>
                <c:pt idx="24">
                  <c:v>2025</c:v>
                </c:pt>
              </c:numCache>
            </c:numRef>
          </c:cat>
          <c:val>
            <c:numRef>
              <c:f>'Slika 1.1. - Figure 1.1 '!$K$13:$AJ$13</c:f>
              <c:numCache>
                <c:formatCode>0.0</c:formatCode>
                <c:ptCount val="26"/>
                <c:pt idx="0">
                  <c:v>-1.87</c:v>
                </c:pt>
                <c:pt idx="1">
                  <c:v>-2.9</c:v>
                </c:pt>
                <c:pt idx="2">
                  <c:v>-1.49</c:v>
                </c:pt>
                <c:pt idx="3">
                  <c:v>-2.36</c:v>
                </c:pt>
                <c:pt idx="4">
                  <c:v>-1.42</c:v>
                </c:pt>
                <c:pt idx="5">
                  <c:v>9.1999999999999993</c:v>
                </c:pt>
                <c:pt idx="6">
                  <c:v>3.72</c:v>
                </c:pt>
                <c:pt idx="7">
                  <c:v>3.26</c:v>
                </c:pt>
                <c:pt idx="8">
                  <c:v>2.25</c:v>
                </c:pt>
                <c:pt idx="9">
                  <c:v>-8.8800000000000008</c:v>
                </c:pt>
                <c:pt idx="10">
                  <c:v>-4.29</c:v>
                </c:pt>
                <c:pt idx="11">
                  <c:v>-4.25</c:v>
                </c:pt>
                <c:pt idx="12">
                  <c:v>-4.7</c:v>
                </c:pt>
                <c:pt idx="13">
                  <c:v>-4.26</c:v>
                </c:pt>
                <c:pt idx="14">
                  <c:v>-4.3899999999999997</c:v>
                </c:pt>
                <c:pt idx="15">
                  <c:v>-1.71</c:v>
                </c:pt>
                <c:pt idx="16">
                  <c:v>-0.56999999999999995</c:v>
                </c:pt>
                <c:pt idx="17">
                  <c:v>0.45</c:v>
                </c:pt>
                <c:pt idx="18">
                  <c:v>2.2200000000000002</c:v>
                </c:pt>
                <c:pt idx="19">
                  <c:v>1.63</c:v>
                </c:pt>
                <c:pt idx="20">
                  <c:v>1.1299999999999999</c:v>
                </c:pt>
                <c:pt idx="21">
                  <c:v>0.27</c:v>
                </c:pt>
                <c:pt idx="22">
                  <c:v>-0.68</c:v>
                </c:pt>
                <c:pt idx="23">
                  <c:v>-0.44</c:v>
                </c:pt>
                <c:pt idx="24">
                  <c:v>-1.78</c:v>
                </c:pt>
                <c:pt idx="25">
                  <c:v>-1.23</c:v>
                </c:pt>
              </c:numCache>
            </c:numRef>
          </c:val>
          <c:extLst>
            <c:ext xmlns:c16="http://schemas.microsoft.com/office/drawing/2014/chart" uri="{C3380CC4-5D6E-409C-BE32-E72D297353CC}">
              <c16:uniqueId val="{00000004-EC64-488D-A371-7C98D3CB8D3B}"/>
            </c:ext>
          </c:extLst>
        </c:ser>
        <c:dLbls>
          <c:showLegendKey val="0"/>
          <c:showVal val="0"/>
          <c:showCatName val="0"/>
          <c:showSerName val="0"/>
          <c:showPercent val="0"/>
          <c:showBubbleSize val="0"/>
        </c:dLbls>
        <c:gapWidth val="39"/>
        <c:overlap val="100"/>
        <c:axId val="693346096"/>
        <c:axId val="693346656"/>
      </c:barChart>
      <c:lineChart>
        <c:grouping val="standard"/>
        <c:varyColors val="0"/>
        <c:ser>
          <c:idx val="5"/>
          <c:order val="3"/>
          <c:tx>
            <c:strRef>
              <c:f>'Slika 1.1. - Figure 1.1 '!$B$5</c:f>
              <c:strCache>
                <c:ptCount val="1"/>
                <c:pt idx="0">
                  <c:v>GDP yoy change (rhs)</c:v>
                </c:pt>
              </c:strCache>
            </c:strRef>
          </c:tx>
          <c:spPr>
            <a:ln w="19050">
              <a:solidFill>
                <a:srgbClr val="FF0000"/>
              </a:solidFill>
              <a:prstDash val="solid"/>
            </a:ln>
          </c:spPr>
          <c:marker>
            <c:symbol val="none"/>
          </c:marker>
          <c:cat>
            <c:strRef>
              <c:f>'Slika 1.1. - Figure 1.1 '!$K$1:$AK$1</c:f>
              <c:strCache>
                <c:ptCount val="14"/>
                <c:pt idx="1">
                  <c:v>     2019</c:v>
                </c:pt>
                <c:pt idx="5">
                  <c:v>     2020</c:v>
                </c:pt>
                <c:pt idx="9">
                  <c:v>     2021</c:v>
                </c:pt>
                <c:pt idx="13">
                  <c:v>     2022</c:v>
                </c:pt>
              </c:strCache>
            </c:strRef>
          </c:cat>
          <c:val>
            <c:numRef>
              <c:f>'Slika 1.1. - Figure 1.1 '!$K$5:$AK$5</c:f>
              <c:numCache>
                <c:formatCode>0.0</c:formatCode>
                <c:ptCount val="27"/>
                <c:pt idx="0">
                  <c:v>1.879</c:v>
                </c:pt>
                <c:pt idx="1">
                  <c:v>1.7210000000000001</c:v>
                </c:pt>
                <c:pt idx="2">
                  <c:v>1.8280000000000001</c:v>
                </c:pt>
                <c:pt idx="3">
                  <c:v>1.18</c:v>
                </c:pt>
                <c:pt idx="4">
                  <c:v>-2.8069999999999999</c:v>
                </c:pt>
                <c:pt idx="5">
                  <c:v>-13.891999999999999</c:v>
                </c:pt>
                <c:pt idx="6">
                  <c:v>-4.1689999999999996</c:v>
                </c:pt>
                <c:pt idx="7">
                  <c:v>-3.722</c:v>
                </c:pt>
                <c:pt idx="8">
                  <c:v>0.30599999999999999</c:v>
                </c:pt>
                <c:pt idx="9">
                  <c:v>15.257999999999999</c:v>
                </c:pt>
                <c:pt idx="10">
                  <c:v>5.1909999999999998</c:v>
                </c:pt>
                <c:pt idx="11">
                  <c:v>5.6539999999999999</c:v>
                </c:pt>
                <c:pt idx="12">
                  <c:v>5.57</c:v>
                </c:pt>
                <c:pt idx="13">
                  <c:v>4.3019999999999996</c:v>
                </c:pt>
                <c:pt idx="14">
                  <c:v>2.9620000000000002</c:v>
                </c:pt>
                <c:pt idx="15">
                  <c:v>2.0859999999999999</c:v>
                </c:pt>
                <c:pt idx="16">
                  <c:v>1.32</c:v>
                </c:pt>
                <c:pt idx="17">
                  <c:v>0.57899999999999996</c:v>
                </c:pt>
                <c:pt idx="18">
                  <c:v>0.112</c:v>
                </c:pt>
                <c:pt idx="19">
                  <c:v>0.221</c:v>
                </c:pt>
                <c:pt idx="20">
                  <c:v>0.52200000000000002</c:v>
                </c:pt>
                <c:pt idx="21">
                  <c:v>0.55700000000000005</c:v>
                </c:pt>
                <c:pt idx="22">
                  <c:v>1.0249999999999999</c:v>
                </c:pt>
                <c:pt idx="23">
                  <c:v>1.359</c:v>
                </c:pt>
                <c:pt idx="24">
                  <c:v>1.6439999999999999</c:v>
                </c:pt>
                <c:pt idx="25">
                  <c:v>1.5609999999999999</c:v>
                </c:pt>
                <c:pt idx="26">
                  <c:v>1.383</c:v>
                </c:pt>
              </c:numCache>
            </c:numRef>
          </c:val>
          <c:smooth val="0"/>
          <c:extLst>
            <c:ext xmlns:c16="http://schemas.microsoft.com/office/drawing/2014/chart" uri="{C3380CC4-5D6E-409C-BE32-E72D297353CC}">
              <c16:uniqueId val="{00000005-EC64-488D-A371-7C98D3CB8D3B}"/>
            </c:ext>
          </c:extLst>
        </c:ser>
        <c:dLbls>
          <c:showLegendKey val="0"/>
          <c:showVal val="0"/>
          <c:showCatName val="0"/>
          <c:showSerName val="0"/>
          <c:showPercent val="0"/>
          <c:showBubbleSize val="0"/>
        </c:dLbls>
        <c:marker val="1"/>
        <c:smooth val="0"/>
        <c:axId val="693346096"/>
        <c:axId val="693346656"/>
      </c:lineChart>
      <c:lineChart>
        <c:grouping val="standard"/>
        <c:varyColors val="0"/>
        <c:ser>
          <c:idx val="6"/>
          <c:order val="6"/>
          <c:tx>
            <c:strRef>
              <c:f>'Slika 1.1. - Figure 1.1 '!$B$15</c:f>
              <c:strCache>
                <c:ptCount val="1"/>
                <c:pt idx="0">
                  <c:v>GDP qoq change (rhs)</c:v>
                </c:pt>
              </c:strCache>
            </c:strRef>
          </c:tx>
          <c:spPr>
            <a:ln w="25400">
              <a:solidFill>
                <a:srgbClr val="00B050"/>
              </a:solidFill>
            </a:ln>
          </c:spPr>
          <c:marker>
            <c:symbol val="none"/>
          </c:marker>
          <c:cat>
            <c:numRef>
              <c:f>'Slika 1.1. - Figure 1.1 '!$K$15:$AK$15</c:f>
              <c:numCache>
                <c:formatCode>#,##0.0</c:formatCode>
                <c:ptCount val="27"/>
                <c:pt idx="0">
                  <c:v>0.73599999999999999</c:v>
                </c:pt>
                <c:pt idx="1">
                  <c:v>0.35799999999999998</c:v>
                </c:pt>
                <c:pt idx="2">
                  <c:v>0.184</c:v>
                </c:pt>
                <c:pt idx="3">
                  <c:v>-0.10100000000000001</c:v>
                </c:pt>
                <c:pt idx="4">
                  <c:v>-3.234</c:v>
                </c:pt>
                <c:pt idx="5">
                  <c:v>-11.087</c:v>
                </c:pt>
                <c:pt idx="6">
                  <c:v>11.496</c:v>
                </c:pt>
                <c:pt idx="7">
                  <c:v>0.36499999999999999</c:v>
                </c:pt>
                <c:pt idx="8">
                  <c:v>0.81499999999999995</c:v>
                </c:pt>
                <c:pt idx="9">
                  <c:v>2.1659999999999999</c:v>
                </c:pt>
                <c:pt idx="10">
                  <c:v>1.7569999999999999</c:v>
                </c:pt>
                <c:pt idx="11">
                  <c:v>0.80800000000000005</c:v>
                </c:pt>
                <c:pt idx="12">
                  <c:v>0.73399999999999999</c:v>
                </c:pt>
                <c:pt idx="13">
                  <c:v>0.93899999999999995</c:v>
                </c:pt>
                <c:pt idx="14">
                  <c:v>0.44900000000000001</c:v>
                </c:pt>
                <c:pt idx="15">
                  <c:v>-0.05</c:v>
                </c:pt>
                <c:pt idx="16">
                  <c:v>-2.1999999999999999E-2</c:v>
                </c:pt>
                <c:pt idx="17">
                  <c:v>0.20200000000000001</c:v>
                </c:pt>
                <c:pt idx="18">
                  <c:v>-1.7000000000000001E-2</c:v>
                </c:pt>
                <c:pt idx="19">
                  <c:v>5.8999999999999997E-2</c:v>
                </c:pt>
                <c:pt idx="20">
                  <c:v>0.27800000000000002</c:v>
                </c:pt>
                <c:pt idx="21">
                  <c:v>0.23599999999999999</c:v>
                </c:pt>
                <c:pt idx="22">
                  <c:v>0.44900000000000001</c:v>
                </c:pt>
                <c:pt idx="23">
                  <c:v>0.38900000000000001</c:v>
                </c:pt>
                <c:pt idx="24">
                  <c:v>0.56000000000000005</c:v>
                </c:pt>
                <c:pt idx="25">
                  <c:v>0.154</c:v>
                </c:pt>
                <c:pt idx="26">
                  <c:v>0.27200000000000002</c:v>
                </c:pt>
              </c:numCache>
            </c:numRef>
          </c:cat>
          <c:val>
            <c:numRef>
              <c:f>'Slika 1.1. - Figure 1.1 '!$K$15:$AK$15</c:f>
              <c:numCache>
                <c:formatCode>#,##0.0</c:formatCode>
                <c:ptCount val="27"/>
                <c:pt idx="0">
                  <c:v>0.73599999999999999</c:v>
                </c:pt>
                <c:pt idx="1">
                  <c:v>0.35799999999999998</c:v>
                </c:pt>
                <c:pt idx="2">
                  <c:v>0.184</c:v>
                </c:pt>
                <c:pt idx="3">
                  <c:v>-0.10100000000000001</c:v>
                </c:pt>
                <c:pt idx="4">
                  <c:v>-3.234</c:v>
                </c:pt>
                <c:pt idx="5">
                  <c:v>-11.087</c:v>
                </c:pt>
                <c:pt idx="6">
                  <c:v>11.496</c:v>
                </c:pt>
                <c:pt idx="7">
                  <c:v>0.36499999999999999</c:v>
                </c:pt>
                <c:pt idx="8">
                  <c:v>0.81499999999999995</c:v>
                </c:pt>
                <c:pt idx="9">
                  <c:v>2.1659999999999999</c:v>
                </c:pt>
                <c:pt idx="10">
                  <c:v>1.7569999999999999</c:v>
                </c:pt>
                <c:pt idx="11">
                  <c:v>0.80800000000000005</c:v>
                </c:pt>
                <c:pt idx="12">
                  <c:v>0.73399999999999999</c:v>
                </c:pt>
                <c:pt idx="13">
                  <c:v>0.93899999999999995</c:v>
                </c:pt>
                <c:pt idx="14">
                  <c:v>0.44900000000000001</c:v>
                </c:pt>
                <c:pt idx="15">
                  <c:v>-0.05</c:v>
                </c:pt>
                <c:pt idx="16">
                  <c:v>-2.1999999999999999E-2</c:v>
                </c:pt>
                <c:pt idx="17">
                  <c:v>0.20200000000000001</c:v>
                </c:pt>
                <c:pt idx="18">
                  <c:v>-1.7000000000000001E-2</c:v>
                </c:pt>
                <c:pt idx="19">
                  <c:v>5.8999999999999997E-2</c:v>
                </c:pt>
                <c:pt idx="20">
                  <c:v>0.27800000000000002</c:v>
                </c:pt>
                <c:pt idx="21">
                  <c:v>0.23599999999999999</c:v>
                </c:pt>
                <c:pt idx="22">
                  <c:v>0.44900000000000001</c:v>
                </c:pt>
                <c:pt idx="23">
                  <c:v>0.38900000000000001</c:v>
                </c:pt>
                <c:pt idx="24">
                  <c:v>0.56000000000000005</c:v>
                </c:pt>
                <c:pt idx="25">
                  <c:v>0.154</c:v>
                </c:pt>
                <c:pt idx="26">
                  <c:v>0.27200000000000002</c:v>
                </c:pt>
              </c:numCache>
            </c:numRef>
          </c:val>
          <c:smooth val="0"/>
          <c:extLst>
            <c:ext xmlns:c16="http://schemas.microsoft.com/office/drawing/2014/chart" uri="{C3380CC4-5D6E-409C-BE32-E72D297353CC}">
              <c16:uniqueId val="{00000006-EC64-488D-A371-7C98D3CB8D3B}"/>
            </c:ext>
          </c:extLst>
        </c:ser>
        <c:dLbls>
          <c:showLegendKey val="0"/>
          <c:showVal val="0"/>
          <c:showCatName val="0"/>
          <c:showSerName val="0"/>
          <c:showPercent val="0"/>
          <c:showBubbleSize val="0"/>
        </c:dLbls>
        <c:marker val="1"/>
        <c:smooth val="0"/>
        <c:axId val="1799494239"/>
        <c:axId val="1799513791"/>
      </c:lineChart>
      <c:catAx>
        <c:axId val="693346096"/>
        <c:scaling>
          <c:orientation val="minMax"/>
        </c:scaling>
        <c:delete val="0"/>
        <c:axPos val="b"/>
        <c:majorGridlines>
          <c:spPr>
            <a:ln w="6350">
              <a:solidFill>
                <a:sysClr val="window" lastClr="FFFFFF">
                  <a:lumMod val="85000"/>
                </a:sysClr>
              </a:solidFill>
            </a:ln>
          </c:spPr>
        </c:majorGridlines>
        <c:minorGridlines/>
        <c:numFmt formatCode="0" sourceLinked="0"/>
        <c:majorTickMark val="out"/>
        <c:minorTickMark val="none"/>
        <c:tickLblPos val="low"/>
        <c:spPr>
          <a:ln w="9525">
            <a:solidFill>
              <a:schemeClr val="tx1"/>
            </a:solidFill>
            <a:prstDash val="solid"/>
          </a:ln>
        </c:spPr>
        <c:txPr>
          <a:bodyPr rot="0" vert="horz"/>
          <a:lstStyle/>
          <a:p>
            <a:pPr>
              <a:defRPr/>
            </a:pPr>
            <a:endParaRPr lang="sr-Latn-RS"/>
          </a:p>
        </c:txPr>
        <c:crossAx val="693346656"/>
        <c:crosses val="autoZero"/>
        <c:auto val="1"/>
        <c:lblAlgn val="ctr"/>
        <c:lblOffset val="20"/>
        <c:tickLblSkip val="1"/>
        <c:tickMarkSkip val="4"/>
        <c:noMultiLvlLbl val="0"/>
      </c:catAx>
      <c:valAx>
        <c:axId val="693346656"/>
        <c:scaling>
          <c:orientation val="minMax"/>
          <c:max val="25"/>
          <c:min val="-25"/>
        </c:scaling>
        <c:delete val="0"/>
        <c:axPos val="l"/>
        <c:majorGridlines>
          <c:spPr>
            <a:ln w="6350">
              <a:solidFill>
                <a:sysClr val="window" lastClr="FFFFFF">
                  <a:lumMod val="85000"/>
                </a:sysClr>
              </a:solidFill>
              <a:prstDash val="solid"/>
            </a:ln>
          </c:spPr>
        </c:majorGridlines>
        <c:title>
          <c:tx>
            <c:rich>
              <a:bodyPr/>
              <a:lstStyle/>
              <a:p>
                <a:pPr>
                  <a:defRPr/>
                </a:pPr>
                <a:r>
                  <a:rPr lang="hr-HR"/>
                  <a:t>percentage points</a:t>
                </a:r>
              </a:p>
            </c:rich>
          </c:tx>
          <c:layout>
            <c:manualLayout>
              <c:xMode val="edge"/>
              <c:yMode val="edge"/>
              <c:x val="1.0772552255225524E-2"/>
              <c:y val="0.19126348039215688"/>
            </c:manualLayout>
          </c:layout>
          <c:overlay val="0"/>
          <c:spPr>
            <a:noFill/>
            <a:ln w="25400">
              <a:noFill/>
            </a:ln>
          </c:spPr>
        </c:title>
        <c:numFmt formatCode="0" sourceLinked="0"/>
        <c:majorTickMark val="out"/>
        <c:minorTickMark val="none"/>
        <c:tickLblPos val="nextTo"/>
        <c:spPr>
          <a:ln w="6350">
            <a:solidFill>
              <a:schemeClr val="tx1"/>
            </a:solidFill>
            <a:prstDash val="solid"/>
          </a:ln>
        </c:spPr>
        <c:txPr>
          <a:bodyPr rot="0" vert="horz"/>
          <a:lstStyle/>
          <a:p>
            <a:pPr>
              <a:defRPr/>
            </a:pPr>
            <a:endParaRPr lang="sr-Latn-RS"/>
          </a:p>
        </c:txPr>
        <c:crossAx val="693346096"/>
        <c:crossesAt val="1"/>
        <c:crossBetween val="between"/>
        <c:majorUnit val="5"/>
      </c:valAx>
      <c:valAx>
        <c:axId val="1799513791"/>
        <c:scaling>
          <c:orientation val="minMax"/>
          <c:max val="25"/>
          <c:min val="-25"/>
        </c:scaling>
        <c:delete val="0"/>
        <c:axPos val="r"/>
        <c:title>
          <c:tx>
            <c:rich>
              <a:bodyPr rot="0" vert="horz"/>
              <a:lstStyle/>
              <a:p>
                <a:pPr>
                  <a:defRPr/>
                </a:pPr>
                <a:r>
                  <a:rPr lang="hr-HR"/>
                  <a:t>%</a:t>
                </a:r>
              </a:p>
            </c:rich>
          </c:tx>
          <c:overlay val="0"/>
        </c:title>
        <c:numFmt formatCode="#,##0" sourceLinked="0"/>
        <c:majorTickMark val="out"/>
        <c:minorTickMark val="none"/>
        <c:tickLblPos val="nextTo"/>
        <c:crossAx val="1799494239"/>
        <c:crosses val="max"/>
        <c:crossBetween val="between"/>
      </c:valAx>
      <c:catAx>
        <c:axId val="1799494239"/>
        <c:scaling>
          <c:orientation val="minMax"/>
        </c:scaling>
        <c:delete val="1"/>
        <c:axPos val="b"/>
        <c:numFmt formatCode="#,##0.0" sourceLinked="1"/>
        <c:majorTickMark val="out"/>
        <c:minorTickMark val="none"/>
        <c:tickLblPos val="nextTo"/>
        <c:crossAx val="1799513791"/>
        <c:crosses val="autoZero"/>
        <c:auto val="1"/>
        <c:lblAlgn val="ctr"/>
        <c:lblOffset val="100"/>
        <c:noMultiLvlLbl val="0"/>
      </c:catAx>
      <c:spPr>
        <a:noFill/>
        <a:ln w="6350">
          <a:solidFill>
            <a:schemeClr val="bg1">
              <a:lumMod val="50000"/>
            </a:schemeClr>
          </a:solidFill>
          <a:prstDash val="solid"/>
        </a:ln>
      </c:spPr>
    </c:plotArea>
    <c:legend>
      <c:legendPos val="r"/>
      <c:layout>
        <c:manualLayout>
          <c:xMode val="edge"/>
          <c:yMode val="edge"/>
          <c:x val="6.6706835895741414E-3"/>
          <c:y val="0.79798714759535661"/>
          <c:w val="0.97942230123536822"/>
          <c:h val="0.18313101160862355"/>
        </c:manualLayout>
      </c:layout>
      <c:overlay val="0"/>
      <c:spPr>
        <a:solidFill>
          <a:srgbClr val="FFFFFF"/>
        </a:solidFill>
        <a:ln w="25400">
          <a:noFill/>
        </a:ln>
      </c:sp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044" r="0.75000000000001044"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86359530261985E-2"/>
          <c:y val="5.1755473902140296E-2"/>
          <c:w val="0.80543541102077676"/>
          <c:h val="0.69108139013516712"/>
        </c:manualLayout>
      </c:layout>
      <c:lineChart>
        <c:grouping val="standard"/>
        <c:varyColors val="0"/>
        <c:ser>
          <c:idx val="0"/>
          <c:order val="2"/>
          <c:tx>
            <c:strRef>
              <c:f>'Slika 1.2. - Figure 1.2'!$E$2</c:f>
              <c:strCache>
                <c:ptCount val="1"/>
                <c:pt idx="0">
                  <c:v>ESI (ukupno) - lijevo</c:v>
                </c:pt>
              </c:strCache>
            </c:strRef>
          </c:tx>
          <c:spPr>
            <a:ln w="28575" cap="rnd">
              <a:solidFill>
                <a:schemeClr val="accent1"/>
              </a:solidFill>
              <a:round/>
            </a:ln>
            <a:effectLst/>
          </c:spPr>
          <c:marker>
            <c:symbol val="none"/>
          </c:marker>
          <c:cat>
            <c:strRef>
              <c:f>'Slika 1.2. - Figure 1.2'!$B$6:$B$101</c:f>
              <c:strCache>
                <c:ptCount val="91"/>
                <c:pt idx="6">
                  <c:v>2019.</c:v>
                </c:pt>
                <c:pt idx="18">
                  <c:v>2020.</c:v>
                </c:pt>
                <c:pt idx="30">
                  <c:v>2021.</c:v>
                </c:pt>
                <c:pt idx="42">
                  <c:v>2022.</c:v>
                </c:pt>
                <c:pt idx="54">
                  <c:v>2023.</c:v>
                </c:pt>
                <c:pt idx="66">
                  <c:v>2024.</c:v>
                </c:pt>
                <c:pt idx="78">
                  <c:v>2025.</c:v>
                </c:pt>
                <c:pt idx="90">
                  <c:v>2026.</c:v>
                </c:pt>
              </c:strCache>
            </c:strRef>
          </c:cat>
          <c:val>
            <c:numRef>
              <c:f>'Slika 1.2. - Figure 1.2'!$E$6:$E$101</c:f>
              <c:numCache>
                <c:formatCode>0.0</c:formatCode>
                <c:ptCount val="96"/>
                <c:pt idx="0">
                  <c:v>107.6</c:v>
                </c:pt>
                <c:pt idx="1">
                  <c:v>107</c:v>
                </c:pt>
                <c:pt idx="2">
                  <c:v>106.3</c:v>
                </c:pt>
                <c:pt idx="3">
                  <c:v>104.7</c:v>
                </c:pt>
                <c:pt idx="4">
                  <c:v>105.7</c:v>
                </c:pt>
                <c:pt idx="5">
                  <c:v>103.5</c:v>
                </c:pt>
                <c:pt idx="6">
                  <c:v>102.6</c:v>
                </c:pt>
                <c:pt idx="7">
                  <c:v>103.2</c:v>
                </c:pt>
                <c:pt idx="8">
                  <c:v>102.1</c:v>
                </c:pt>
                <c:pt idx="9">
                  <c:v>102</c:v>
                </c:pt>
                <c:pt idx="10">
                  <c:v>103</c:v>
                </c:pt>
                <c:pt idx="11">
                  <c:v>103.6</c:v>
                </c:pt>
                <c:pt idx="12">
                  <c:v>105.3</c:v>
                </c:pt>
                <c:pt idx="13">
                  <c:v>105.6</c:v>
                </c:pt>
                <c:pt idx="14">
                  <c:v>93.6</c:v>
                </c:pt>
                <c:pt idx="15">
                  <c:v>57.6</c:v>
                </c:pt>
                <c:pt idx="16">
                  <c:v>62.7</c:v>
                </c:pt>
                <c:pt idx="17">
                  <c:v>74.8</c:v>
                </c:pt>
                <c:pt idx="18">
                  <c:v>83.1</c:v>
                </c:pt>
                <c:pt idx="19">
                  <c:v>90.3</c:v>
                </c:pt>
                <c:pt idx="20">
                  <c:v>94.7</c:v>
                </c:pt>
                <c:pt idx="21">
                  <c:v>95.3</c:v>
                </c:pt>
                <c:pt idx="22">
                  <c:v>92.1</c:v>
                </c:pt>
                <c:pt idx="23">
                  <c:v>96.9</c:v>
                </c:pt>
                <c:pt idx="24">
                  <c:v>96.2</c:v>
                </c:pt>
                <c:pt idx="25">
                  <c:v>97.9</c:v>
                </c:pt>
                <c:pt idx="26">
                  <c:v>103.2</c:v>
                </c:pt>
                <c:pt idx="27">
                  <c:v>105.9</c:v>
                </c:pt>
                <c:pt idx="28">
                  <c:v>110.9</c:v>
                </c:pt>
                <c:pt idx="29">
                  <c:v>117</c:v>
                </c:pt>
                <c:pt idx="30">
                  <c:v>119.1</c:v>
                </c:pt>
                <c:pt idx="31">
                  <c:v>118.5</c:v>
                </c:pt>
                <c:pt idx="32">
                  <c:v>119.2</c:v>
                </c:pt>
                <c:pt idx="33">
                  <c:v>119.9</c:v>
                </c:pt>
                <c:pt idx="34">
                  <c:v>117.7</c:v>
                </c:pt>
                <c:pt idx="35">
                  <c:v>115.9</c:v>
                </c:pt>
                <c:pt idx="36">
                  <c:v>114.1</c:v>
                </c:pt>
                <c:pt idx="37">
                  <c:v>115.3</c:v>
                </c:pt>
                <c:pt idx="38">
                  <c:v>106.5</c:v>
                </c:pt>
                <c:pt idx="39">
                  <c:v>104.9</c:v>
                </c:pt>
                <c:pt idx="40">
                  <c:v>105.2</c:v>
                </c:pt>
                <c:pt idx="41">
                  <c:v>104.3</c:v>
                </c:pt>
                <c:pt idx="42">
                  <c:v>99.5</c:v>
                </c:pt>
                <c:pt idx="43">
                  <c:v>98.7</c:v>
                </c:pt>
                <c:pt idx="44">
                  <c:v>95.2</c:v>
                </c:pt>
                <c:pt idx="45">
                  <c:v>94.3</c:v>
                </c:pt>
                <c:pt idx="46">
                  <c:v>95.5</c:v>
                </c:pt>
                <c:pt idx="47">
                  <c:v>97.2</c:v>
                </c:pt>
                <c:pt idx="48">
                  <c:v>99.4</c:v>
                </c:pt>
                <c:pt idx="49">
                  <c:v>98.8</c:v>
                </c:pt>
                <c:pt idx="50">
                  <c:v>98.4</c:v>
                </c:pt>
                <c:pt idx="51">
                  <c:v>98.8</c:v>
                </c:pt>
                <c:pt idx="52">
                  <c:v>96.5</c:v>
                </c:pt>
                <c:pt idx="53">
                  <c:v>95.8</c:v>
                </c:pt>
                <c:pt idx="54">
                  <c:v>95</c:v>
                </c:pt>
                <c:pt idx="55">
                  <c:v>94.2</c:v>
                </c:pt>
                <c:pt idx="56">
                  <c:v>93.9</c:v>
                </c:pt>
                <c:pt idx="57">
                  <c:v>93.8</c:v>
                </c:pt>
                <c:pt idx="58">
                  <c:v>94.3</c:v>
                </c:pt>
                <c:pt idx="59">
                  <c:v>96.8</c:v>
                </c:pt>
                <c:pt idx="60">
                  <c:v>95.8</c:v>
                </c:pt>
                <c:pt idx="61">
                  <c:v>95.3</c:v>
                </c:pt>
                <c:pt idx="62">
                  <c:v>96.2</c:v>
                </c:pt>
                <c:pt idx="63">
                  <c:v>95.9</c:v>
                </c:pt>
                <c:pt idx="64">
                  <c:v>96.2</c:v>
                </c:pt>
                <c:pt idx="65">
                  <c:v>96.2</c:v>
                </c:pt>
                <c:pt idx="66">
                  <c:v>96.2</c:v>
                </c:pt>
                <c:pt idx="67">
                  <c:v>96.7</c:v>
                </c:pt>
                <c:pt idx="68">
                  <c:v>96.2</c:v>
                </c:pt>
                <c:pt idx="69">
                  <c:v>96.4</c:v>
                </c:pt>
                <c:pt idx="70">
                  <c:v>96.2</c:v>
                </c:pt>
                <c:pt idx="71">
                  <c:v>94</c:v>
                </c:pt>
                <c:pt idx="72">
                  <c:v>95.5</c:v>
                </c:pt>
                <c:pt idx="73">
                  <c:v>96.5</c:v>
                </c:pt>
                <c:pt idx="74">
                  <c:v>95.6</c:v>
                </c:pt>
                <c:pt idx="75">
                  <c:v>94.3</c:v>
                </c:pt>
                <c:pt idx="76">
                  <c:v>95.4</c:v>
                </c:pt>
                <c:pt idx="77">
                  <c:v>94.4</c:v>
                </c:pt>
                <c:pt idx="78">
                  <c:v>96</c:v>
                </c:pt>
                <c:pt idx="79">
                  <c:v>95.6</c:v>
                </c:pt>
                <c:pt idx="80">
                  <c:v>96.1</c:v>
                </c:pt>
                <c:pt idx="81">
                  <c:v>97.3</c:v>
                </c:pt>
                <c:pt idx="82">
                  <c:v>97.5</c:v>
                </c:pt>
                <c:pt idx="83">
                  <c:v>97.2</c:v>
                </c:pt>
                <c:pt idx="84">
                  <c:v>99.4</c:v>
                </c:pt>
              </c:numCache>
            </c:numRef>
          </c:val>
          <c:smooth val="0"/>
          <c:extLst>
            <c:ext xmlns:c16="http://schemas.microsoft.com/office/drawing/2014/chart" uri="{C3380CC4-5D6E-409C-BE32-E72D297353CC}">
              <c16:uniqueId val="{00000000-F25F-40E4-9C11-2CB3931EA7AA}"/>
            </c:ext>
          </c:extLst>
        </c:ser>
        <c:ser>
          <c:idx val="1"/>
          <c:order val="3"/>
          <c:spPr>
            <a:ln w="22225" cap="rnd">
              <a:solidFill>
                <a:srgbClr val="FF0000"/>
              </a:solidFill>
              <a:prstDash val="sysDash"/>
              <a:round/>
            </a:ln>
            <a:effectLst/>
          </c:spPr>
          <c:marker>
            <c:symbol val="none"/>
          </c:marker>
          <c:cat>
            <c:strRef>
              <c:f>'Slika 1.2. - Figure 1.2'!$B$6:$B$101</c:f>
              <c:strCache>
                <c:ptCount val="91"/>
                <c:pt idx="6">
                  <c:v>2019.</c:v>
                </c:pt>
                <c:pt idx="18">
                  <c:v>2020.</c:v>
                </c:pt>
                <c:pt idx="30">
                  <c:v>2021.</c:v>
                </c:pt>
                <c:pt idx="42">
                  <c:v>2022.</c:v>
                </c:pt>
                <c:pt idx="54">
                  <c:v>2023.</c:v>
                </c:pt>
                <c:pt idx="66">
                  <c:v>2024.</c:v>
                </c:pt>
                <c:pt idx="78">
                  <c:v>2025.</c:v>
                </c:pt>
                <c:pt idx="90">
                  <c:v>2026.</c:v>
                </c:pt>
              </c:strCache>
            </c:strRef>
          </c:cat>
          <c:val>
            <c:numRef>
              <c:f>'Slika 1.2. - Figure 1.2'!$I$6:$I$101</c:f>
              <c:numCache>
                <c:formatCode>0</c:formatCode>
                <c:ptCount val="9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numCache>
            </c:numRef>
          </c:val>
          <c:smooth val="0"/>
          <c:extLst>
            <c:ext xmlns:c16="http://schemas.microsoft.com/office/drawing/2014/chart" uri="{C3380CC4-5D6E-409C-BE32-E72D297353CC}">
              <c16:uniqueId val="{00000001-F25F-40E4-9C11-2CB3931EA7AA}"/>
            </c:ext>
          </c:extLst>
        </c:ser>
        <c:dLbls>
          <c:showLegendKey val="0"/>
          <c:showVal val="0"/>
          <c:showCatName val="0"/>
          <c:showSerName val="0"/>
          <c:showPercent val="0"/>
          <c:showBubbleSize val="0"/>
        </c:dLbls>
        <c:marker val="1"/>
        <c:smooth val="0"/>
        <c:axId val="1642686175"/>
        <c:axId val="1642706143"/>
      </c:lineChart>
      <c:lineChart>
        <c:grouping val="standard"/>
        <c:varyColors val="0"/>
        <c:ser>
          <c:idx val="2"/>
          <c:order val="0"/>
          <c:tx>
            <c:strRef>
              <c:f>'Slika 1.2. - Figure 1.2'!$F$2</c:f>
              <c:strCache>
                <c:ptCount val="1"/>
                <c:pt idx="0">
                  <c:v>ESI (industrija)</c:v>
                </c:pt>
              </c:strCache>
            </c:strRef>
          </c:tx>
          <c:spPr>
            <a:ln w="25400" cap="rnd">
              <a:solidFill>
                <a:srgbClr val="002060"/>
              </a:solidFill>
              <a:round/>
            </a:ln>
            <a:effectLst/>
          </c:spPr>
          <c:marker>
            <c:symbol val="none"/>
          </c:marker>
          <c:cat>
            <c:strRef>
              <c:f>'Slika 1.2. - Figure 1.2'!$B$6:$B$101</c:f>
              <c:strCache>
                <c:ptCount val="91"/>
                <c:pt idx="6">
                  <c:v>2019.</c:v>
                </c:pt>
                <c:pt idx="18">
                  <c:v>2020.</c:v>
                </c:pt>
                <c:pt idx="30">
                  <c:v>2021.</c:v>
                </c:pt>
                <c:pt idx="42">
                  <c:v>2022.</c:v>
                </c:pt>
                <c:pt idx="54">
                  <c:v>2023.</c:v>
                </c:pt>
                <c:pt idx="66">
                  <c:v>2024.</c:v>
                </c:pt>
                <c:pt idx="78">
                  <c:v>2025.</c:v>
                </c:pt>
                <c:pt idx="90">
                  <c:v>2026.</c:v>
                </c:pt>
              </c:strCache>
            </c:strRef>
          </c:cat>
          <c:val>
            <c:numRef>
              <c:f>'Slika 1.2. - Figure 1.2'!$F$6:$F$101</c:f>
              <c:numCache>
                <c:formatCode>0.0</c:formatCode>
                <c:ptCount val="96"/>
                <c:pt idx="0">
                  <c:v>0.6</c:v>
                </c:pt>
                <c:pt idx="1">
                  <c:v>-0.4</c:v>
                </c:pt>
                <c:pt idx="2">
                  <c:v>-1.7</c:v>
                </c:pt>
                <c:pt idx="3">
                  <c:v>-3.9</c:v>
                </c:pt>
                <c:pt idx="4">
                  <c:v>-2.5</c:v>
                </c:pt>
                <c:pt idx="5">
                  <c:v>-5.0999999999999996</c:v>
                </c:pt>
                <c:pt idx="6">
                  <c:v>-6.8</c:v>
                </c:pt>
                <c:pt idx="7">
                  <c:v>-5.4</c:v>
                </c:pt>
                <c:pt idx="8">
                  <c:v>-7.7</c:v>
                </c:pt>
                <c:pt idx="9">
                  <c:v>-7.9</c:v>
                </c:pt>
                <c:pt idx="10">
                  <c:v>-7.2</c:v>
                </c:pt>
                <c:pt idx="11">
                  <c:v>-7.6</c:v>
                </c:pt>
                <c:pt idx="12">
                  <c:v>-5.3</c:v>
                </c:pt>
                <c:pt idx="13">
                  <c:v>-4.8</c:v>
                </c:pt>
                <c:pt idx="14">
                  <c:v>-11.3</c:v>
                </c:pt>
                <c:pt idx="15">
                  <c:v>-37.1</c:v>
                </c:pt>
                <c:pt idx="16">
                  <c:v>-29.3</c:v>
                </c:pt>
                <c:pt idx="17">
                  <c:v>-21.2</c:v>
                </c:pt>
                <c:pt idx="18">
                  <c:v>-14.7</c:v>
                </c:pt>
                <c:pt idx="19">
                  <c:v>-10.4</c:v>
                </c:pt>
                <c:pt idx="20">
                  <c:v>-8.3000000000000007</c:v>
                </c:pt>
                <c:pt idx="21">
                  <c:v>-5.7</c:v>
                </c:pt>
                <c:pt idx="22">
                  <c:v>-6.7</c:v>
                </c:pt>
                <c:pt idx="23">
                  <c:v>-3.1</c:v>
                </c:pt>
                <c:pt idx="24">
                  <c:v>-2.5</c:v>
                </c:pt>
                <c:pt idx="25">
                  <c:v>0</c:v>
                </c:pt>
                <c:pt idx="26">
                  <c:v>3.5</c:v>
                </c:pt>
                <c:pt idx="27">
                  <c:v>7.1</c:v>
                </c:pt>
                <c:pt idx="28">
                  <c:v>9.1999999999999993</c:v>
                </c:pt>
                <c:pt idx="29">
                  <c:v>11.8</c:v>
                </c:pt>
                <c:pt idx="30">
                  <c:v>14.4</c:v>
                </c:pt>
                <c:pt idx="31">
                  <c:v>13.9</c:v>
                </c:pt>
                <c:pt idx="32">
                  <c:v>14.3</c:v>
                </c:pt>
                <c:pt idx="33">
                  <c:v>14.7</c:v>
                </c:pt>
                <c:pt idx="34">
                  <c:v>14</c:v>
                </c:pt>
                <c:pt idx="35">
                  <c:v>14.5</c:v>
                </c:pt>
                <c:pt idx="36">
                  <c:v>13.2</c:v>
                </c:pt>
                <c:pt idx="37">
                  <c:v>13.5</c:v>
                </c:pt>
                <c:pt idx="38">
                  <c:v>7.9</c:v>
                </c:pt>
                <c:pt idx="39">
                  <c:v>7.3</c:v>
                </c:pt>
                <c:pt idx="40">
                  <c:v>6.1</c:v>
                </c:pt>
                <c:pt idx="41">
                  <c:v>7.4</c:v>
                </c:pt>
                <c:pt idx="42">
                  <c:v>3.8</c:v>
                </c:pt>
                <c:pt idx="43">
                  <c:v>1.7</c:v>
                </c:pt>
                <c:pt idx="44">
                  <c:v>0.3</c:v>
                </c:pt>
                <c:pt idx="45">
                  <c:v>-0.5</c:v>
                </c:pt>
                <c:pt idx="46">
                  <c:v>-1.3</c:v>
                </c:pt>
                <c:pt idx="47">
                  <c:v>-0.3</c:v>
                </c:pt>
                <c:pt idx="48">
                  <c:v>0.9</c:v>
                </c:pt>
                <c:pt idx="49" formatCode="0">
                  <c:v>-0.7</c:v>
                </c:pt>
                <c:pt idx="50">
                  <c:v>-1.6</c:v>
                </c:pt>
                <c:pt idx="51">
                  <c:v>-3.6</c:v>
                </c:pt>
                <c:pt idx="52">
                  <c:v>-5.9</c:v>
                </c:pt>
                <c:pt idx="53">
                  <c:v>-7.1</c:v>
                </c:pt>
                <c:pt idx="54">
                  <c:v>-9.1999999999999993</c:v>
                </c:pt>
                <c:pt idx="55">
                  <c:v>-9.9</c:v>
                </c:pt>
                <c:pt idx="56">
                  <c:v>-8.5</c:v>
                </c:pt>
                <c:pt idx="57">
                  <c:v>-9.1999999999999993</c:v>
                </c:pt>
                <c:pt idx="58">
                  <c:v>-9.5</c:v>
                </c:pt>
                <c:pt idx="59">
                  <c:v>-8.6</c:v>
                </c:pt>
                <c:pt idx="60">
                  <c:v>-9.6999999999999993</c:v>
                </c:pt>
                <c:pt idx="61">
                  <c:v>-9.8000000000000007</c:v>
                </c:pt>
                <c:pt idx="62">
                  <c:v>-9.5</c:v>
                </c:pt>
                <c:pt idx="63">
                  <c:v>-10.5</c:v>
                </c:pt>
                <c:pt idx="64">
                  <c:v>-10.5</c:v>
                </c:pt>
                <c:pt idx="65">
                  <c:v>-10.199999999999999</c:v>
                </c:pt>
                <c:pt idx="66">
                  <c:v>-10.7</c:v>
                </c:pt>
                <c:pt idx="67">
                  <c:v>-10.199999999999999</c:v>
                </c:pt>
                <c:pt idx="68">
                  <c:v>-11.3</c:v>
                </c:pt>
                <c:pt idx="69">
                  <c:v>-12.4</c:v>
                </c:pt>
                <c:pt idx="70">
                  <c:v>-10.7</c:v>
                </c:pt>
                <c:pt idx="71">
                  <c:v>-13.9</c:v>
                </c:pt>
                <c:pt idx="72">
                  <c:v>-12.1</c:v>
                </c:pt>
                <c:pt idx="73">
                  <c:v>-10.7</c:v>
                </c:pt>
                <c:pt idx="74">
                  <c:v>-10.4</c:v>
                </c:pt>
                <c:pt idx="75">
                  <c:v>-10.8</c:v>
                </c:pt>
                <c:pt idx="76">
                  <c:v>-10</c:v>
                </c:pt>
                <c:pt idx="77">
                  <c:v>-11.5</c:v>
                </c:pt>
                <c:pt idx="78">
                  <c:v>-10.1</c:v>
                </c:pt>
                <c:pt idx="79">
                  <c:v>-9.9</c:v>
                </c:pt>
                <c:pt idx="80">
                  <c:v>-9.9</c:v>
                </c:pt>
                <c:pt idx="81">
                  <c:v>-8</c:v>
                </c:pt>
                <c:pt idx="82">
                  <c:v>-8.9</c:v>
                </c:pt>
                <c:pt idx="83">
                  <c:v>-8.5</c:v>
                </c:pt>
                <c:pt idx="84">
                  <c:v>-6.8</c:v>
                </c:pt>
              </c:numCache>
            </c:numRef>
          </c:val>
          <c:smooth val="0"/>
          <c:extLst>
            <c:ext xmlns:c16="http://schemas.microsoft.com/office/drawing/2014/chart" uri="{C3380CC4-5D6E-409C-BE32-E72D297353CC}">
              <c16:uniqueId val="{00000002-F25F-40E4-9C11-2CB3931EA7AA}"/>
            </c:ext>
          </c:extLst>
        </c:ser>
        <c:ser>
          <c:idx val="3"/>
          <c:order val="1"/>
          <c:tx>
            <c:strRef>
              <c:f>'Slika 1.2. - Figure 1.2'!$G$2</c:f>
              <c:strCache>
                <c:ptCount val="1"/>
                <c:pt idx="0">
                  <c:v>ESI (usluge)</c:v>
                </c:pt>
              </c:strCache>
            </c:strRef>
          </c:tx>
          <c:spPr>
            <a:ln w="25400" cap="rnd">
              <a:solidFill>
                <a:schemeClr val="accent6">
                  <a:lumMod val="60000"/>
                  <a:lumOff val="40000"/>
                </a:schemeClr>
              </a:solidFill>
              <a:round/>
            </a:ln>
            <a:effectLst/>
          </c:spPr>
          <c:marker>
            <c:symbol val="none"/>
          </c:marker>
          <c:cat>
            <c:strRef>
              <c:f>'Slika 1.2. - Figure 1.2'!$B$6:$B$101</c:f>
              <c:strCache>
                <c:ptCount val="91"/>
                <c:pt idx="6">
                  <c:v>2019.</c:v>
                </c:pt>
                <c:pt idx="18">
                  <c:v>2020.</c:v>
                </c:pt>
                <c:pt idx="30">
                  <c:v>2021.</c:v>
                </c:pt>
                <c:pt idx="42">
                  <c:v>2022.</c:v>
                </c:pt>
                <c:pt idx="54">
                  <c:v>2023.</c:v>
                </c:pt>
                <c:pt idx="66">
                  <c:v>2024.</c:v>
                </c:pt>
                <c:pt idx="78">
                  <c:v>2025.</c:v>
                </c:pt>
                <c:pt idx="90">
                  <c:v>2026.</c:v>
                </c:pt>
              </c:strCache>
            </c:strRef>
          </c:cat>
          <c:val>
            <c:numRef>
              <c:f>'Slika 1.2. - Figure 1.2'!$G$6:$G$101</c:f>
              <c:numCache>
                <c:formatCode>0.0</c:formatCode>
                <c:ptCount val="96"/>
                <c:pt idx="0">
                  <c:v>12.4</c:v>
                </c:pt>
                <c:pt idx="1">
                  <c:v>12.6</c:v>
                </c:pt>
                <c:pt idx="2">
                  <c:v>12</c:v>
                </c:pt>
                <c:pt idx="3">
                  <c:v>12.2</c:v>
                </c:pt>
                <c:pt idx="4">
                  <c:v>11.5</c:v>
                </c:pt>
                <c:pt idx="5">
                  <c:v>10.3</c:v>
                </c:pt>
                <c:pt idx="6">
                  <c:v>9.1999999999999993</c:v>
                </c:pt>
                <c:pt idx="7">
                  <c:v>9</c:v>
                </c:pt>
                <c:pt idx="8">
                  <c:v>9.6</c:v>
                </c:pt>
                <c:pt idx="9">
                  <c:v>10.1</c:v>
                </c:pt>
                <c:pt idx="10">
                  <c:v>10.6</c:v>
                </c:pt>
                <c:pt idx="11">
                  <c:v>13.6</c:v>
                </c:pt>
                <c:pt idx="12">
                  <c:v>13.3</c:v>
                </c:pt>
                <c:pt idx="13">
                  <c:v>12.8</c:v>
                </c:pt>
                <c:pt idx="14">
                  <c:v>-3.9</c:v>
                </c:pt>
                <c:pt idx="15">
                  <c:v>-47.2</c:v>
                </c:pt>
                <c:pt idx="16">
                  <c:v>-51.8</c:v>
                </c:pt>
                <c:pt idx="17">
                  <c:v>-39.200000000000003</c:v>
                </c:pt>
                <c:pt idx="18">
                  <c:v>-27.4</c:v>
                </c:pt>
                <c:pt idx="19">
                  <c:v>-14.5</c:v>
                </c:pt>
                <c:pt idx="20">
                  <c:v>-7.1</c:v>
                </c:pt>
                <c:pt idx="21">
                  <c:v>-7.4</c:v>
                </c:pt>
                <c:pt idx="22">
                  <c:v>-11.5</c:v>
                </c:pt>
                <c:pt idx="23">
                  <c:v>-8.4</c:v>
                </c:pt>
                <c:pt idx="24">
                  <c:v>-7.8</c:v>
                </c:pt>
                <c:pt idx="25">
                  <c:v>-7.8</c:v>
                </c:pt>
                <c:pt idx="26">
                  <c:v>-3.7</c:v>
                </c:pt>
                <c:pt idx="27">
                  <c:v>-2</c:v>
                </c:pt>
                <c:pt idx="28">
                  <c:v>5.0999999999999996</c:v>
                </c:pt>
                <c:pt idx="29">
                  <c:v>14.4</c:v>
                </c:pt>
                <c:pt idx="30">
                  <c:v>16.7</c:v>
                </c:pt>
                <c:pt idx="31">
                  <c:v>17.2</c:v>
                </c:pt>
                <c:pt idx="32">
                  <c:v>17.2</c:v>
                </c:pt>
                <c:pt idx="33">
                  <c:v>19.600000000000001</c:v>
                </c:pt>
                <c:pt idx="34">
                  <c:v>19.100000000000001</c:v>
                </c:pt>
                <c:pt idx="35">
                  <c:v>13.1</c:v>
                </c:pt>
                <c:pt idx="36">
                  <c:v>11</c:v>
                </c:pt>
                <c:pt idx="37">
                  <c:v>14.2</c:v>
                </c:pt>
                <c:pt idx="38">
                  <c:v>12.3</c:v>
                </c:pt>
                <c:pt idx="39">
                  <c:v>12</c:v>
                </c:pt>
                <c:pt idx="40">
                  <c:v>12.8</c:v>
                </c:pt>
                <c:pt idx="41">
                  <c:v>12.6</c:v>
                </c:pt>
                <c:pt idx="42">
                  <c:v>9.5</c:v>
                </c:pt>
                <c:pt idx="43">
                  <c:v>8.8000000000000007</c:v>
                </c:pt>
                <c:pt idx="44">
                  <c:v>6.2</c:v>
                </c:pt>
                <c:pt idx="45">
                  <c:v>4.2</c:v>
                </c:pt>
                <c:pt idx="46">
                  <c:v>4.7</c:v>
                </c:pt>
                <c:pt idx="47">
                  <c:v>6.5</c:v>
                </c:pt>
                <c:pt idx="48">
                  <c:v>8.1999999999999993</c:v>
                </c:pt>
                <c:pt idx="49">
                  <c:v>7.7</c:v>
                </c:pt>
                <c:pt idx="50">
                  <c:v>7.8</c:v>
                </c:pt>
                <c:pt idx="51">
                  <c:v>9</c:v>
                </c:pt>
                <c:pt idx="52">
                  <c:v>7.2</c:v>
                </c:pt>
                <c:pt idx="53">
                  <c:v>5.8</c:v>
                </c:pt>
                <c:pt idx="54">
                  <c:v>6.1</c:v>
                </c:pt>
                <c:pt idx="55">
                  <c:v>5.2</c:v>
                </c:pt>
                <c:pt idx="56">
                  <c:v>4.9000000000000004</c:v>
                </c:pt>
                <c:pt idx="57">
                  <c:v>5.3</c:v>
                </c:pt>
                <c:pt idx="58">
                  <c:v>5.7</c:v>
                </c:pt>
                <c:pt idx="59">
                  <c:v>7.7</c:v>
                </c:pt>
                <c:pt idx="60">
                  <c:v>7.5</c:v>
                </c:pt>
                <c:pt idx="61">
                  <c:v>5.7</c:v>
                </c:pt>
                <c:pt idx="62">
                  <c:v>6.9</c:v>
                </c:pt>
                <c:pt idx="63">
                  <c:v>6.4</c:v>
                </c:pt>
                <c:pt idx="64">
                  <c:v>7.1</c:v>
                </c:pt>
                <c:pt idx="65">
                  <c:v>6.5</c:v>
                </c:pt>
                <c:pt idx="66">
                  <c:v>5.3</c:v>
                </c:pt>
                <c:pt idx="67">
                  <c:v>6.3</c:v>
                </c:pt>
                <c:pt idx="68">
                  <c:v>6.4</c:v>
                </c:pt>
                <c:pt idx="69">
                  <c:v>7</c:v>
                </c:pt>
                <c:pt idx="70">
                  <c:v>4.9000000000000004</c:v>
                </c:pt>
                <c:pt idx="71">
                  <c:v>5.3</c:v>
                </c:pt>
                <c:pt idx="72">
                  <c:v>5.2</c:v>
                </c:pt>
                <c:pt idx="73">
                  <c:v>5.2</c:v>
                </c:pt>
                <c:pt idx="74">
                  <c:v>3.3</c:v>
                </c:pt>
                <c:pt idx="75">
                  <c:v>2.6</c:v>
                </c:pt>
                <c:pt idx="76">
                  <c:v>2.5</c:v>
                </c:pt>
                <c:pt idx="77">
                  <c:v>2.9</c:v>
                </c:pt>
                <c:pt idx="78">
                  <c:v>3.9</c:v>
                </c:pt>
                <c:pt idx="79">
                  <c:v>3.7</c:v>
                </c:pt>
                <c:pt idx="80">
                  <c:v>4.2</c:v>
                </c:pt>
                <c:pt idx="81">
                  <c:v>4.4000000000000004</c:v>
                </c:pt>
                <c:pt idx="82">
                  <c:v>5.9</c:v>
                </c:pt>
                <c:pt idx="83">
                  <c:v>5.8</c:v>
                </c:pt>
                <c:pt idx="84">
                  <c:v>7.2</c:v>
                </c:pt>
              </c:numCache>
            </c:numRef>
          </c:val>
          <c:smooth val="0"/>
          <c:extLst>
            <c:ext xmlns:c16="http://schemas.microsoft.com/office/drawing/2014/chart" uri="{C3380CC4-5D6E-409C-BE32-E72D297353CC}">
              <c16:uniqueId val="{00000003-F25F-40E4-9C11-2CB3931EA7AA}"/>
            </c:ext>
          </c:extLst>
        </c:ser>
        <c:ser>
          <c:idx val="4"/>
          <c:order val="4"/>
          <c:tx>
            <c:strRef>
              <c:f>'Slika 1.2. - Figure 1.2'!$H$2</c:f>
              <c:strCache>
                <c:ptCount val="1"/>
                <c:pt idx="0">
                  <c:v>ESI (potrošači)</c:v>
                </c:pt>
              </c:strCache>
            </c:strRef>
          </c:tx>
          <c:spPr>
            <a:ln w="25400" cap="rnd">
              <a:solidFill>
                <a:schemeClr val="accent2"/>
              </a:solidFill>
              <a:round/>
            </a:ln>
            <a:effectLst/>
          </c:spPr>
          <c:marker>
            <c:symbol val="none"/>
          </c:marker>
          <c:cat>
            <c:strRef>
              <c:f>'Slika 1.2. - Figure 1.2'!$B$6:$B$101</c:f>
              <c:strCache>
                <c:ptCount val="91"/>
                <c:pt idx="6">
                  <c:v>2019.</c:v>
                </c:pt>
                <c:pt idx="18">
                  <c:v>2020.</c:v>
                </c:pt>
                <c:pt idx="30">
                  <c:v>2021.</c:v>
                </c:pt>
                <c:pt idx="42">
                  <c:v>2022.</c:v>
                </c:pt>
                <c:pt idx="54">
                  <c:v>2023.</c:v>
                </c:pt>
                <c:pt idx="66">
                  <c:v>2024.</c:v>
                </c:pt>
                <c:pt idx="78">
                  <c:v>2025.</c:v>
                </c:pt>
                <c:pt idx="90">
                  <c:v>2026.</c:v>
                </c:pt>
              </c:strCache>
            </c:strRef>
          </c:cat>
          <c:val>
            <c:numRef>
              <c:f>'Slika 1.2. - Figure 1.2'!$H$6:$H$101</c:f>
              <c:numCache>
                <c:formatCode>0.0</c:formatCode>
                <c:ptCount val="96"/>
                <c:pt idx="0">
                  <c:v>-5.2</c:v>
                </c:pt>
                <c:pt idx="1">
                  <c:v>-5.3</c:v>
                </c:pt>
                <c:pt idx="2">
                  <c:v>-4.9000000000000004</c:v>
                </c:pt>
                <c:pt idx="3">
                  <c:v>-5.5</c:v>
                </c:pt>
                <c:pt idx="4">
                  <c:v>-5.0999999999999996</c:v>
                </c:pt>
                <c:pt idx="5">
                  <c:v>-5.7</c:v>
                </c:pt>
                <c:pt idx="6">
                  <c:v>-5.2</c:v>
                </c:pt>
                <c:pt idx="7">
                  <c:v>-5.9</c:v>
                </c:pt>
                <c:pt idx="8">
                  <c:v>-5.5</c:v>
                </c:pt>
                <c:pt idx="9">
                  <c:v>-5.9</c:v>
                </c:pt>
                <c:pt idx="10">
                  <c:v>-5.3</c:v>
                </c:pt>
                <c:pt idx="11">
                  <c:v>-6.3</c:v>
                </c:pt>
                <c:pt idx="12">
                  <c:v>-5.9</c:v>
                </c:pt>
                <c:pt idx="13">
                  <c:v>-4.8</c:v>
                </c:pt>
                <c:pt idx="14">
                  <c:v>-11</c:v>
                </c:pt>
                <c:pt idx="15">
                  <c:v>-23.4</c:v>
                </c:pt>
                <c:pt idx="16">
                  <c:v>-19.2</c:v>
                </c:pt>
                <c:pt idx="17">
                  <c:v>-13.3</c:v>
                </c:pt>
                <c:pt idx="18">
                  <c:v>-13.4</c:v>
                </c:pt>
                <c:pt idx="19">
                  <c:v>-12.9</c:v>
                </c:pt>
                <c:pt idx="20">
                  <c:v>-11.6</c:v>
                </c:pt>
                <c:pt idx="21">
                  <c:v>-13.2</c:v>
                </c:pt>
                <c:pt idx="22">
                  <c:v>-15.3</c:v>
                </c:pt>
                <c:pt idx="23">
                  <c:v>-10.8</c:v>
                </c:pt>
                <c:pt idx="24">
                  <c:v>-12.5</c:v>
                </c:pt>
                <c:pt idx="25">
                  <c:v>-11.9</c:v>
                </c:pt>
                <c:pt idx="26">
                  <c:v>-8.6</c:v>
                </c:pt>
                <c:pt idx="27">
                  <c:v>-8.6</c:v>
                </c:pt>
                <c:pt idx="28">
                  <c:v>-4.3</c:v>
                </c:pt>
                <c:pt idx="29">
                  <c:v>-1</c:v>
                </c:pt>
                <c:pt idx="30">
                  <c:v>-2.6</c:v>
                </c:pt>
                <c:pt idx="31">
                  <c:v>-4</c:v>
                </c:pt>
                <c:pt idx="32">
                  <c:v>-2.5</c:v>
                </c:pt>
                <c:pt idx="33">
                  <c:v>-3.9</c:v>
                </c:pt>
                <c:pt idx="34">
                  <c:v>-6.9</c:v>
                </c:pt>
                <c:pt idx="35">
                  <c:v>-8</c:v>
                </c:pt>
                <c:pt idx="36">
                  <c:v>-8.1999999999999993</c:v>
                </c:pt>
                <c:pt idx="37">
                  <c:v>-8.1999999999999993</c:v>
                </c:pt>
                <c:pt idx="38">
                  <c:v>-20.7</c:v>
                </c:pt>
                <c:pt idx="39">
                  <c:v>-21</c:v>
                </c:pt>
                <c:pt idx="40">
                  <c:v>-20.2</c:v>
                </c:pt>
                <c:pt idx="41">
                  <c:v>-22.8</c:v>
                </c:pt>
                <c:pt idx="42">
                  <c:v>-26.1</c:v>
                </c:pt>
                <c:pt idx="43">
                  <c:v>-23.7</c:v>
                </c:pt>
                <c:pt idx="44">
                  <c:v>-27.5</c:v>
                </c:pt>
                <c:pt idx="45">
                  <c:v>-26.2</c:v>
                </c:pt>
                <c:pt idx="46">
                  <c:v>-22.5</c:v>
                </c:pt>
                <c:pt idx="47">
                  <c:v>-20.7</c:v>
                </c:pt>
                <c:pt idx="48">
                  <c:v>-19.399999999999999</c:v>
                </c:pt>
                <c:pt idx="49">
                  <c:v>-17.7</c:v>
                </c:pt>
                <c:pt idx="50">
                  <c:v>-17.8</c:v>
                </c:pt>
                <c:pt idx="51">
                  <c:v>-16</c:v>
                </c:pt>
                <c:pt idx="52">
                  <c:v>-15.9</c:v>
                </c:pt>
                <c:pt idx="53">
                  <c:v>-14.8</c:v>
                </c:pt>
                <c:pt idx="54">
                  <c:v>-13.8</c:v>
                </c:pt>
                <c:pt idx="55">
                  <c:v>-14.7</c:v>
                </c:pt>
                <c:pt idx="56">
                  <c:v>-16.600000000000001</c:v>
                </c:pt>
                <c:pt idx="57">
                  <c:v>-16.600000000000001</c:v>
                </c:pt>
                <c:pt idx="58">
                  <c:v>-15.6</c:v>
                </c:pt>
                <c:pt idx="59">
                  <c:v>-13.7</c:v>
                </c:pt>
                <c:pt idx="60">
                  <c:v>-14.5</c:v>
                </c:pt>
                <c:pt idx="61">
                  <c:v>-14.1</c:v>
                </c:pt>
                <c:pt idx="62">
                  <c:v>-13.4</c:v>
                </c:pt>
                <c:pt idx="63">
                  <c:v>-13.1</c:v>
                </c:pt>
                <c:pt idx="64">
                  <c:v>-12.9</c:v>
                </c:pt>
                <c:pt idx="65">
                  <c:v>-12.5</c:v>
                </c:pt>
                <c:pt idx="66">
                  <c:v>-11.5</c:v>
                </c:pt>
                <c:pt idx="67">
                  <c:v>-12</c:v>
                </c:pt>
                <c:pt idx="68">
                  <c:v>-11.5</c:v>
                </c:pt>
                <c:pt idx="69">
                  <c:v>-11.1</c:v>
                </c:pt>
                <c:pt idx="70">
                  <c:v>-12.1</c:v>
                </c:pt>
                <c:pt idx="71">
                  <c:v>-12.5</c:v>
                </c:pt>
                <c:pt idx="72">
                  <c:v>-12.4</c:v>
                </c:pt>
                <c:pt idx="73">
                  <c:v>-12.3</c:v>
                </c:pt>
                <c:pt idx="74">
                  <c:v>-13.3</c:v>
                </c:pt>
                <c:pt idx="75">
                  <c:v>-15.3</c:v>
                </c:pt>
                <c:pt idx="76">
                  <c:v>-13.7</c:v>
                </c:pt>
                <c:pt idx="77">
                  <c:v>-14</c:v>
                </c:pt>
                <c:pt idx="78">
                  <c:v>-13.5</c:v>
                </c:pt>
                <c:pt idx="79">
                  <c:v>-14</c:v>
                </c:pt>
                <c:pt idx="80">
                  <c:v>-13.4</c:v>
                </c:pt>
                <c:pt idx="81">
                  <c:v>-12.6</c:v>
                </c:pt>
                <c:pt idx="82">
                  <c:v>-12.8</c:v>
                </c:pt>
                <c:pt idx="83">
                  <c:v>-13.2</c:v>
                </c:pt>
                <c:pt idx="84">
                  <c:v>-12.4</c:v>
                </c:pt>
              </c:numCache>
            </c:numRef>
          </c:val>
          <c:smooth val="0"/>
          <c:extLst>
            <c:ext xmlns:c16="http://schemas.microsoft.com/office/drawing/2014/chart" uri="{C3380CC4-5D6E-409C-BE32-E72D297353CC}">
              <c16:uniqueId val="{00000004-F25F-40E4-9C11-2CB3931EA7AA}"/>
            </c:ext>
          </c:extLst>
        </c:ser>
        <c:dLbls>
          <c:showLegendKey val="0"/>
          <c:showVal val="0"/>
          <c:showCatName val="0"/>
          <c:showSerName val="0"/>
          <c:showPercent val="0"/>
          <c:showBubbleSize val="0"/>
        </c:dLbls>
        <c:marker val="1"/>
        <c:smooth val="0"/>
        <c:axId val="576447551"/>
        <c:axId val="576470847"/>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6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valAx>
        <c:axId val="576470847"/>
        <c:scaling>
          <c:orientation val="minMax"/>
          <c:max val="3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576447551"/>
        <c:crosses val="max"/>
        <c:crossBetween val="between"/>
      </c:valAx>
      <c:catAx>
        <c:axId val="576447551"/>
        <c:scaling>
          <c:orientation val="minMax"/>
        </c:scaling>
        <c:delete val="1"/>
        <c:axPos val="b"/>
        <c:numFmt formatCode="General" sourceLinked="1"/>
        <c:majorTickMark val="out"/>
        <c:minorTickMark val="none"/>
        <c:tickLblPos val="nextTo"/>
        <c:crossAx val="576470847"/>
        <c:crosses val="autoZero"/>
        <c:auto val="1"/>
        <c:lblAlgn val="ctr"/>
        <c:lblOffset val="100"/>
        <c:noMultiLvlLbl val="0"/>
      </c:catAx>
      <c:spPr>
        <a:noFill/>
        <a:ln>
          <a:solidFill>
            <a:schemeClr val="bg1">
              <a:lumMod val="50000"/>
            </a:schemeClr>
          </a:solidFill>
        </a:ln>
        <a:effectLst/>
      </c:spPr>
    </c:plotArea>
    <c:legend>
      <c:legendPos val="b"/>
      <c:legendEntry>
        <c:idx val="1"/>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86359530261985E-2"/>
          <c:y val="5.1755473902140296E-2"/>
          <c:w val="0.80543541102077676"/>
          <c:h val="0.69108139013516712"/>
        </c:manualLayout>
      </c:layout>
      <c:lineChart>
        <c:grouping val="standard"/>
        <c:varyColors val="0"/>
        <c:ser>
          <c:idx val="0"/>
          <c:order val="2"/>
          <c:tx>
            <c:strRef>
              <c:f>'Slika 1.2. - Figure 1.2'!$E$3</c:f>
              <c:strCache>
                <c:ptCount val="1"/>
                <c:pt idx="0">
                  <c:v>ESI (total) - left</c:v>
                </c:pt>
              </c:strCache>
            </c:strRef>
          </c:tx>
          <c:spPr>
            <a:ln w="28575" cap="rnd">
              <a:solidFill>
                <a:schemeClr val="accent1"/>
              </a:solidFill>
              <a:round/>
            </a:ln>
            <a:effectLst/>
          </c:spPr>
          <c:marker>
            <c:symbol val="none"/>
          </c:marker>
          <c:cat>
            <c:numRef>
              <c:f>'Slika 1.2. - Figure 1.2'!$A$6:$A$101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1.2. - Figure 1.2'!$E$6:$E$101</c:f>
              <c:numCache>
                <c:formatCode>0.0</c:formatCode>
                <c:ptCount val="96"/>
                <c:pt idx="0">
                  <c:v>107.6</c:v>
                </c:pt>
                <c:pt idx="1">
                  <c:v>107</c:v>
                </c:pt>
                <c:pt idx="2">
                  <c:v>106.3</c:v>
                </c:pt>
                <c:pt idx="3">
                  <c:v>104.7</c:v>
                </c:pt>
                <c:pt idx="4">
                  <c:v>105.7</c:v>
                </c:pt>
                <c:pt idx="5">
                  <c:v>103.5</c:v>
                </c:pt>
                <c:pt idx="6">
                  <c:v>102.6</c:v>
                </c:pt>
                <c:pt idx="7">
                  <c:v>103.2</c:v>
                </c:pt>
                <c:pt idx="8">
                  <c:v>102.1</c:v>
                </c:pt>
                <c:pt idx="9">
                  <c:v>102</c:v>
                </c:pt>
                <c:pt idx="10">
                  <c:v>103</c:v>
                </c:pt>
                <c:pt idx="11">
                  <c:v>103.6</c:v>
                </c:pt>
                <c:pt idx="12">
                  <c:v>105.3</c:v>
                </c:pt>
                <c:pt idx="13">
                  <c:v>105.6</c:v>
                </c:pt>
                <c:pt idx="14">
                  <c:v>93.6</c:v>
                </c:pt>
                <c:pt idx="15">
                  <c:v>57.6</c:v>
                </c:pt>
                <c:pt idx="16">
                  <c:v>62.7</c:v>
                </c:pt>
                <c:pt idx="17">
                  <c:v>74.8</c:v>
                </c:pt>
                <c:pt idx="18">
                  <c:v>83.1</c:v>
                </c:pt>
                <c:pt idx="19">
                  <c:v>90.3</c:v>
                </c:pt>
                <c:pt idx="20">
                  <c:v>94.7</c:v>
                </c:pt>
                <c:pt idx="21">
                  <c:v>95.3</c:v>
                </c:pt>
                <c:pt idx="22">
                  <c:v>92.1</c:v>
                </c:pt>
                <c:pt idx="23">
                  <c:v>96.9</c:v>
                </c:pt>
                <c:pt idx="24">
                  <c:v>96.2</c:v>
                </c:pt>
                <c:pt idx="25">
                  <c:v>97.9</c:v>
                </c:pt>
                <c:pt idx="26">
                  <c:v>103.2</c:v>
                </c:pt>
                <c:pt idx="27">
                  <c:v>105.9</c:v>
                </c:pt>
                <c:pt idx="28">
                  <c:v>110.9</c:v>
                </c:pt>
                <c:pt idx="29">
                  <c:v>117</c:v>
                </c:pt>
                <c:pt idx="30">
                  <c:v>119.1</c:v>
                </c:pt>
                <c:pt idx="31">
                  <c:v>118.5</c:v>
                </c:pt>
                <c:pt idx="32">
                  <c:v>119.2</c:v>
                </c:pt>
                <c:pt idx="33">
                  <c:v>119.9</c:v>
                </c:pt>
                <c:pt idx="34">
                  <c:v>117.7</c:v>
                </c:pt>
                <c:pt idx="35">
                  <c:v>115.9</c:v>
                </c:pt>
                <c:pt idx="36">
                  <c:v>114.1</c:v>
                </c:pt>
                <c:pt idx="37">
                  <c:v>115.3</c:v>
                </c:pt>
                <c:pt idx="38">
                  <c:v>106.5</c:v>
                </c:pt>
                <c:pt idx="39">
                  <c:v>104.9</c:v>
                </c:pt>
                <c:pt idx="40">
                  <c:v>105.2</c:v>
                </c:pt>
                <c:pt idx="41">
                  <c:v>104.3</c:v>
                </c:pt>
                <c:pt idx="42">
                  <c:v>99.5</c:v>
                </c:pt>
                <c:pt idx="43">
                  <c:v>98.7</c:v>
                </c:pt>
                <c:pt idx="44">
                  <c:v>95.2</c:v>
                </c:pt>
                <c:pt idx="45">
                  <c:v>94.3</c:v>
                </c:pt>
                <c:pt idx="46">
                  <c:v>95.5</c:v>
                </c:pt>
                <c:pt idx="47">
                  <c:v>97.2</c:v>
                </c:pt>
                <c:pt idx="48">
                  <c:v>99.4</c:v>
                </c:pt>
                <c:pt idx="49">
                  <c:v>98.8</c:v>
                </c:pt>
                <c:pt idx="50">
                  <c:v>98.4</c:v>
                </c:pt>
                <c:pt idx="51">
                  <c:v>98.8</c:v>
                </c:pt>
                <c:pt idx="52">
                  <c:v>96.5</c:v>
                </c:pt>
                <c:pt idx="53">
                  <c:v>95.8</c:v>
                </c:pt>
                <c:pt idx="54">
                  <c:v>95</c:v>
                </c:pt>
                <c:pt idx="55">
                  <c:v>94.2</c:v>
                </c:pt>
                <c:pt idx="56">
                  <c:v>93.9</c:v>
                </c:pt>
                <c:pt idx="57">
                  <c:v>93.8</c:v>
                </c:pt>
                <c:pt idx="58">
                  <c:v>94.3</c:v>
                </c:pt>
                <c:pt idx="59">
                  <c:v>96.8</c:v>
                </c:pt>
                <c:pt idx="60">
                  <c:v>95.8</c:v>
                </c:pt>
                <c:pt idx="61">
                  <c:v>95.3</c:v>
                </c:pt>
                <c:pt idx="62">
                  <c:v>96.2</c:v>
                </c:pt>
                <c:pt idx="63">
                  <c:v>95.9</c:v>
                </c:pt>
                <c:pt idx="64">
                  <c:v>96.2</c:v>
                </c:pt>
                <c:pt idx="65">
                  <c:v>96.2</c:v>
                </c:pt>
                <c:pt idx="66">
                  <c:v>96.2</c:v>
                </c:pt>
                <c:pt idx="67">
                  <c:v>96.7</c:v>
                </c:pt>
                <c:pt idx="68">
                  <c:v>96.2</c:v>
                </c:pt>
                <c:pt idx="69">
                  <c:v>96.4</c:v>
                </c:pt>
                <c:pt idx="70">
                  <c:v>96.2</c:v>
                </c:pt>
                <c:pt idx="71">
                  <c:v>94</c:v>
                </c:pt>
                <c:pt idx="72">
                  <c:v>95.5</c:v>
                </c:pt>
                <c:pt idx="73">
                  <c:v>96.5</c:v>
                </c:pt>
                <c:pt idx="74">
                  <c:v>95.6</c:v>
                </c:pt>
                <c:pt idx="75">
                  <c:v>94.3</c:v>
                </c:pt>
                <c:pt idx="76">
                  <c:v>95.4</c:v>
                </c:pt>
                <c:pt idx="77">
                  <c:v>94.4</c:v>
                </c:pt>
                <c:pt idx="78">
                  <c:v>96</c:v>
                </c:pt>
                <c:pt idx="79">
                  <c:v>95.6</c:v>
                </c:pt>
                <c:pt idx="80">
                  <c:v>96.1</c:v>
                </c:pt>
                <c:pt idx="81">
                  <c:v>97.3</c:v>
                </c:pt>
                <c:pt idx="82">
                  <c:v>97.5</c:v>
                </c:pt>
                <c:pt idx="83">
                  <c:v>97.2</c:v>
                </c:pt>
                <c:pt idx="84">
                  <c:v>99.4</c:v>
                </c:pt>
              </c:numCache>
            </c:numRef>
          </c:val>
          <c:smooth val="0"/>
          <c:extLst>
            <c:ext xmlns:c16="http://schemas.microsoft.com/office/drawing/2014/chart" uri="{C3380CC4-5D6E-409C-BE32-E72D297353CC}">
              <c16:uniqueId val="{00000000-54A7-4804-AC9C-3B44681B3ED5}"/>
            </c:ext>
          </c:extLst>
        </c:ser>
        <c:ser>
          <c:idx val="1"/>
          <c:order val="3"/>
          <c:spPr>
            <a:ln w="22225" cap="rnd">
              <a:solidFill>
                <a:srgbClr val="FF0000"/>
              </a:solidFill>
              <a:prstDash val="sysDash"/>
              <a:round/>
            </a:ln>
            <a:effectLst/>
          </c:spPr>
          <c:marker>
            <c:symbol val="none"/>
          </c:marker>
          <c:cat>
            <c:numRef>
              <c:f>'Slika 1.2. - Figure 1.2'!$A$6:$A$101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1.2. - Figure 1.2'!$I$6:$I$101</c:f>
              <c:numCache>
                <c:formatCode>0</c:formatCode>
                <c:ptCount val="9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numCache>
            </c:numRef>
          </c:val>
          <c:smooth val="0"/>
          <c:extLst>
            <c:ext xmlns:c16="http://schemas.microsoft.com/office/drawing/2014/chart" uri="{C3380CC4-5D6E-409C-BE32-E72D297353CC}">
              <c16:uniqueId val="{00000001-54A7-4804-AC9C-3B44681B3ED5}"/>
            </c:ext>
          </c:extLst>
        </c:ser>
        <c:dLbls>
          <c:showLegendKey val="0"/>
          <c:showVal val="0"/>
          <c:showCatName val="0"/>
          <c:showSerName val="0"/>
          <c:showPercent val="0"/>
          <c:showBubbleSize val="0"/>
        </c:dLbls>
        <c:marker val="1"/>
        <c:smooth val="0"/>
        <c:axId val="1642686175"/>
        <c:axId val="1642706143"/>
      </c:lineChart>
      <c:lineChart>
        <c:grouping val="standard"/>
        <c:varyColors val="0"/>
        <c:ser>
          <c:idx val="2"/>
          <c:order val="0"/>
          <c:tx>
            <c:strRef>
              <c:f>'Slika 1.2. - Figure 1.2'!$F$3</c:f>
              <c:strCache>
                <c:ptCount val="1"/>
                <c:pt idx="0">
                  <c:v>ESI (industry)</c:v>
                </c:pt>
              </c:strCache>
            </c:strRef>
          </c:tx>
          <c:spPr>
            <a:ln w="25400" cap="rnd">
              <a:solidFill>
                <a:srgbClr val="002060"/>
              </a:solidFill>
              <a:round/>
            </a:ln>
            <a:effectLst/>
          </c:spPr>
          <c:marker>
            <c:symbol val="none"/>
          </c:marker>
          <c:cat>
            <c:numRef>
              <c:f>'Slika 1.2. - Figure 1.2'!$A$6:$A$101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1.2. - Figure 1.2'!$F$6:$F$101</c:f>
              <c:numCache>
                <c:formatCode>0.0</c:formatCode>
                <c:ptCount val="96"/>
                <c:pt idx="0">
                  <c:v>0.6</c:v>
                </c:pt>
                <c:pt idx="1">
                  <c:v>-0.4</c:v>
                </c:pt>
                <c:pt idx="2">
                  <c:v>-1.7</c:v>
                </c:pt>
                <c:pt idx="3">
                  <c:v>-3.9</c:v>
                </c:pt>
                <c:pt idx="4">
                  <c:v>-2.5</c:v>
                </c:pt>
                <c:pt idx="5">
                  <c:v>-5.0999999999999996</c:v>
                </c:pt>
                <c:pt idx="6">
                  <c:v>-6.8</c:v>
                </c:pt>
                <c:pt idx="7">
                  <c:v>-5.4</c:v>
                </c:pt>
                <c:pt idx="8">
                  <c:v>-7.7</c:v>
                </c:pt>
                <c:pt idx="9">
                  <c:v>-7.9</c:v>
                </c:pt>
                <c:pt idx="10">
                  <c:v>-7.2</c:v>
                </c:pt>
                <c:pt idx="11">
                  <c:v>-7.6</c:v>
                </c:pt>
                <c:pt idx="12">
                  <c:v>-5.3</c:v>
                </c:pt>
                <c:pt idx="13">
                  <c:v>-4.8</c:v>
                </c:pt>
                <c:pt idx="14">
                  <c:v>-11.3</c:v>
                </c:pt>
                <c:pt idx="15">
                  <c:v>-37.1</c:v>
                </c:pt>
                <c:pt idx="16">
                  <c:v>-29.3</c:v>
                </c:pt>
                <c:pt idx="17">
                  <c:v>-21.2</c:v>
                </c:pt>
                <c:pt idx="18">
                  <c:v>-14.7</c:v>
                </c:pt>
                <c:pt idx="19">
                  <c:v>-10.4</c:v>
                </c:pt>
                <c:pt idx="20">
                  <c:v>-8.3000000000000007</c:v>
                </c:pt>
                <c:pt idx="21">
                  <c:v>-5.7</c:v>
                </c:pt>
                <c:pt idx="22">
                  <c:v>-6.7</c:v>
                </c:pt>
                <c:pt idx="23">
                  <c:v>-3.1</c:v>
                </c:pt>
                <c:pt idx="24">
                  <c:v>-2.5</c:v>
                </c:pt>
                <c:pt idx="25">
                  <c:v>0</c:v>
                </c:pt>
                <c:pt idx="26">
                  <c:v>3.5</c:v>
                </c:pt>
                <c:pt idx="27">
                  <c:v>7.1</c:v>
                </c:pt>
                <c:pt idx="28">
                  <c:v>9.1999999999999993</c:v>
                </c:pt>
                <c:pt idx="29">
                  <c:v>11.8</c:v>
                </c:pt>
                <c:pt idx="30">
                  <c:v>14.4</c:v>
                </c:pt>
                <c:pt idx="31">
                  <c:v>13.9</c:v>
                </c:pt>
                <c:pt idx="32">
                  <c:v>14.3</c:v>
                </c:pt>
                <c:pt idx="33">
                  <c:v>14.7</c:v>
                </c:pt>
                <c:pt idx="34">
                  <c:v>14</c:v>
                </c:pt>
                <c:pt idx="35">
                  <c:v>14.5</c:v>
                </c:pt>
                <c:pt idx="36">
                  <c:v>13.2</c:v>
                </c:pt>
                <c:pt idx="37">
                  <c:v>13.5</c:v>
                </c:pt>
                <c:pt idx="38">
                  <c:v>7.9</c:v>
                </c:pt>
                <c:pt idx="39">
                  <c:v>7.3</c:v>
                </c:pt>
                <c:pt idx="40">
                  <c:v>6.1</c:v>
                </c:pt>
                <c:pt idx="41">
                  <c:v>7.4</c:v>
                </c:pt>
                <c:pt idx="42">
                  <c:v>3.8</c:v>
                </c:pt>
                <c:pt idx="43">
                  <c:v>1.7</c:v>
                </c:pt>
                <c:pt idx="44">
                  <c:v>0.3</c:v>
                </c:pt>
                <c:pt idx="45">
                  <c:v>-0.5</c:v>
                </c:pt>
                <c:pt idx="46">
                  <c:v>-1.3</c:v>
                </c:pt>
                <c:pt idx="47">
                  <c:v>-0.3</c:v>
                </c:pt>
                <c:pt idx="48">
                  <c:v>0.9</c:v>
                </c:pt>
                <c:pt idx="49" formatCode="0">
                  <c:v>-0.7</c:v>
                </c:pt>
                <c:pt idx="50">
                  <c:v>-1.6</c:v>
                </c:pt>
                <c:pt idx="51">
                  <c:v>-3.6</c:v>
                </c:pt>
                <c:pt idx="52">
                  <c:v>-5.9</c:v>
                </c:pt>
                <c:pt idx="53">
                  <c:v>-7.1</c:v>
                </c:pt>
                <c:pt idx="54">
                  <c:v>-9.1999999999999993</c:v>
                </c:pt>
                <c:pt idx="55">
                  <c:v>-9.9</c:v>
                </c:pt>
                <c:pt idx="56">
                  <c:v>-8.5</c:v>
                </c:pt>
                <c:pt idx="57">
                  <c:v>-9.1999999999999993</c:v>
                </c:pt>
                <c:pt idx="58">
                  <c:v>-9.5</c:v>
                </c:pt>
                <c:pt idx="59">
                  <c:v>-8.6</c:v>
                </c:pt>
                <c:pt idx="60">
                  <c:v>-9.6999999999999993</c:v>
                </c:pt>
                <c:pt idx="61">
                  <c:v>-9.8000000000000007</c:v>
                </c:pt>
                <c:pt idx="62">
                  <c:v>-9.5</c:v>
                </c:pt>
                <c:pt idx="63">
                  <c:v>-10.5</c:v>
                </c:pt>
                <c:pt idx="64">
                  <c:v>-10.5</c:v>
                </c:pt>
                <c:pt idx="65">
                  <c:v>-10.199999999999999</c:v>
                </c:pt>
                <c:pt idx="66">
                  <c:v>-10.7</c:v>
                </c:pt>
                <c:pt idx="67">
                  <c:v>-10.199999999999999</c:v>
                </c:pt>
                <c:pt idx="68">
                  <c:v>-11.3</c:v>
                </c:pt>
                <c:pt idx="69">
                  <c:v>-12.4</c:v>
                </c:pt>
                <c:pt idx="70">
                  <c:v>-10.7</c:v>
                </c:pt>
                <c:pt idx="71">
                  <c:v>-13.9</c:v>
                </c:pt>
                <c:pt idx="72">
                  <c:v>-12.1</c:v>
                </c:pt>
                <c:pt idx="73">
                  <c:v>-10.7</c:v>
                </c:pt>
                <c:pt idx="74">
                  <c:v>-10.4</c:v>
                </c:pt>
                <c:pt idx="75">
                  <c:v>-10.8</c:v>
                </c:pt>
                <c:pt idx="76">
                  <c:v>-10</c:v>
                </c:pt>
                <c:pt idx="77">
                  <c:v>-11.5</c:v>
                </c:pt>
                <c:pt idx="78">
                  <c:v>-10.1</c:v>
                </c:pt>
                <c:pt idx="79">
                  <c:v>-9.9</c:v>
                </c:pt>
                <c:pt idx="80">
                  <c:v>-9.9</c:v>
                </c:pt>
                <c:pt idx="81">
                  <c:v>-8</c:v>
                </c:pt>
                <c:pt idx="82">
                  <c:v>-8.9</c:v>
                </c:pt>
                <c:pt idx="83">
                  <c:v>-8.5</c:v>
                </c:pt>
                <c:pt idx="84">
                  <c:v>-6.8</c:v>
                </c:pt>
              </c:numCache>
            </c:numRef>
          </c:val>
          <c:smooth val="0"/>
          <c:extLst>
            <c:ext xmlns:c16="http://schemas.microsoft.com/office/drawing/2014/chart" uri="{C3380CC4-5D6E-409C-BE32-E72D297353CC}">
              <c16:uniqueId val="{00000002-54A7-4804-AC9C-3B44681B3ED5}"/>
            </c:ext>
          </c:extLst>
        </c:ser>
        <c:ser>
          <c:idx val="3"/>
          <c:order val="1"/>
          <c:tx>
            <c:strRef>
              <c:f>'Slika 1.2. - Figure 1.2'!$G$3</c:f>
              <c:strCache>
                <c:ptCount val="1"/>
                <c:pt idx="0">
                  <c:v>ESI (services)</c:v>
                </c:pt>
              </c:strCache>
            </c:strRef>
          </c:tx>
          <c:spPr>
            <a:ln w="25400" cap="rnd">
              <a:solidFill>
                <a:schemeClr val="accent6">
                  <a:lumMod val="60000"/>
                  <a:lumOff val="40000"/>
                </a:schemeClr>
              </a:solidFill>
              <a:round/>
            </a:ln>
            <a:effectLst/>
          </c:spPr>
          <c:marker>
            <c:symbol val="none"/>
          </c:marker>
          <c:cat>
            <c:numRef>
              <c:f>'Slika 1.2. - Figure 1.2'!$A$6:$A$101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1.2. - Figure 1.2'!$G$6:$G$101</c:f>
              <c:numCache>
                <c:formatCode>0.0</c:formatCode>
                <c:ptCount val="96"/>
                <c:pt idx="0">
                  <c:v>12.4</c:v>
                </c:pt>
                <c:pt idx="1">
                  <c:v>12.6</c:v>
                </c:pt>
                <c:pt idx="2">
                  <c:v>12</c:v>
                </c:pt>
                <c:pt idx="3">
                  <c:v>12.2</c:v>
                </c:pt>
                <c:pt idx="4">
                  <c:v>11.5</c:v>
                </c:pt>
                <c:pt idx="5">
                  <c:v>10.3</c:v>
                </c:pt>
                <c:pt idx="6">
                  <c:v>9.1999999999999993</c:v>
                </c:pt>
                <c:pt idx="7">
                  <c:v>9</c:v>
                </c:pt>
                <c:pt idx="8">
                  <c:v>9.6</c:v>
                </c:pt>
                <c:pt idx="9">
                  <c:v>10.1</c:v>
                </c:pt>
                <c:pt idx="10">
                  <c:v>10.6</c:v>
                </c:pt>
                <c:pt idx="11">
                  <c:v>13.6</c:v>
                </c:pt>
                <c:pt idx="12">
                  <c:v>13.3</c:v>
                </c:pt>
                <c:pt idx="13">
                  <c:v>12.8</c:v>
                </c:pt>
                <c:pt idx="14">
                  <c:v>-3.9</c:v>
                </c:pt>
                <c:pt idx="15">
                  <c:v>-47.2</c:v>
                </c:pt>
                <c:pt idx="16">
                  <c:v>-51.8</c:v>
                </c:pt>
                <c:pt idx="17">
                  <c:v>-39.200000000000003</c:v>
                </c:pt>
                <c:pt idx="18">
                  <c:v>-27.4</c:v>
                </c:pt>
                <c:pt idx="19">
                  <c:v>-14.5</c:v>
                </c:pt>
                <c:pt idx="20">
                  <c:v>-7.1</c:v>
                </c:pt>
                <c:pt idx="21">
                  <c:v>-7.4</c:v>
                </c:pt>
                <c:pt idx="22">
                  <c:v>-11.5</c:v>
                </c:pt>
                <c:pt idx="23">
                  <c:v>-8.4</c:v>
                </c:pt>
                <c:pt idx="24">
                  <c:v>-7.8</c:v>
                </c:pt>
                <c:pt idx="25">
                  <c:v>-7.8</c:v>
                </c:pt>
                <c:pt idx="26">
                  <c:v>-3.7</c:v>
                </c:pt>
                <c:pt idx="27">
                  <c:v>-2</c:v>
                </c:pt>
                <c:pt idx="28">
                  <c:v>5.0999999999999996</c:v>
                </c:pt>
                <c:pt idx="29">
                  <c:v>14.4</c:v>
                </c:pt>
                <c:pt idx="30">
                  <c:v>16.7</c:v>
                </c:pt>
                <c:pt idx="31">
                  <c:v>17.2</c:v>
                </c:pt>
                <c:pt idx="32">
                  <c:v>17.2</c:v>
                </c:pt>
                <c:pt idx="33">
                  <c:v>19.600000000000001</c:v>
                </c:pt>
                <c:pt idx="34">
                  <c:v>19.100000000000001</c:v>
                </c:pt>
                <c:pt idx="35">
                  <c:v>13.1</c:v>
                </c:pt>
                <c:pt idx="36">
                  <c:v>11</c:v>
                </c:pt>
                <c:pt idx="37">
                  <c:v>14.2</c:v>
                </c:pt>
                <c:pt idx="38">
                  <c:v>12.3</c:v>
                </c:pt>
                <c:pt idx="39">
                  <c:v>12</c:v>
                </c:pt>
                <c:pt idx="40">
                  <c:v>12.8</c:v>
                </c:pt>
                <c:pt idx="41">
                  <c:v>12.6</c:v>
                </c:pt>
                <c:pt idx="42">
                  <c:v>9.5</c:v>
                </c:pt>
                <c:pt idx="43">
                  <c:v>8.8000000000000007</c:v>
                </c:pt>
                <c:pt idx="44">
                  <c:v>6.2</c:v>
                </c:pt>
                <c:pt idx="45">
                  <c:v>4.2</c:v>
                </c:pt>
                <c:pt idx="46">
                  <c:v>4.7</c:v>
                </c:pt>
                <c:pt idx="47">
                  <c:v>6.5</c:v>
                </c:pt>
                <c:pt idx="48">
                  <c:v>8.1999999999999993</c:v>
                </c:pt>
                <c:pt idx="49">
                  <c:v>7.7</c:v>
                </c:pt>
                <c:pt idx="50">
                  <c:v>7.8</c:v>
                </c:pt>
                <c:pt idx="51">
                  <c:v>9</c:v>
                </c:pt>
                <c:pt idx="52">
                  <c:v>7.2</c:v>
                </c:pt>
                <c:pt idx="53">
                  <c:v>5.8</c:v>
                </c:pt>
                <c:pt idx="54">
                  <c:v>6.1</c:v>
                </c:pt>
                <c:pt idx="55">
                  <c:v>5.2</c:v>
                </c:pt>
                <c:pt idx="56">
                  <c:v>4.9000000000000004</c:v>
                </c:pt>
                <c:pt idx="57">
                  <c:v>5.3</c:v>
                </c:pt>
                <c:pt idx="58">
                  <c:v>5.7</c:v>
                </c:pt>
                <c:pt idx="59">
                  <c:v>7.7</c:v>
                </c:pt>
                <c:pt idx="60">
                  <c:v>7.5</c:v>
                </c:pt>
                <c:pt idx="61">
                  <c:v>5.7</c:v>
                </c:pt>
                <c:pt idx="62">
                  <c:v>6.9</c:v>
                </c:pt>
                <c:pt idx="63">
                  <c:v>6.4</c:v>
                </c:pt>
                <c:pt idx="64">
                  <c:v>7.1</c:v>
                </c:pt>
                <c:pt idx="65">
                  <c:v>6.5</c:v>
                </c:pt>
                <c:pt idx="66">
                  <c:v>5.3</c:v>
                </c:pt>
                <c:pt idx="67">
                  <c:v>6.3</c:v>
                </c:pt>
                <c:pt idx="68">
                  <c:v>6.4</c:v>
                </c:pt>
                <c:pt idx="69">
                  <c:v>7</c:v>
                </c:pt>
                <c:pt idx="70">
                  <c:v>4.9000000000000004</c:v>
                </c:pt>
                <c:pt idx="71">
                  <c:v>5.3</c:v>
                </c:pt>
                <c:pt idx="72">
                  <c:v>5.2</c:v>
                </c:pt>
                <c:pt idx="73">
                  <c:v>5.2</c:v>
                </c:pt>
                <c:pt idx="74">
                  <c:v>3.3</c:v>
                </c:pt>
                <c:pt idx="75">
                  <c:v>2.6</c:v>
                </c:pt>
                <c:pt idx="76">
                  <c:v>2.5</c:v>
                </c:pt>
                <c:pt idx="77">
                  <c:v>2.9</c:v>
                </c:pt>
                <c:pt idx="78">
                  <c:v>3.9</c:v>
                </c:pt>
                <c:pt idx="79">
                  <c:v>3.7</c:v>
                </c:pt>
                <c:pt idx="80">
                  <c:v>4.2</c:v>
                </c:pt>
                <c:pt idx="81">
                  <c:v>4.4000000000000004</c:v>
                </c:pt>
                <c:pt idx="82">
                  <c:v>5.9</c:v>
                </c:pt>
                <c:pt idx="83">
                  <c:v>5.8</c:v>
                </c:pt>
                <c:pt idx="84">
                  <c:v>7.2</c:v>
                </c:pt>
              </c:numCache>
            </c:numRef>
          </c:val>
          <c:smooth val="0"/>
          <c:extLst>
            <c:ext xmlns:c16="http://schemas.microsoft.com/office/drawing/2014/chart" uri="{C3380CC4-5D6E-409C-BE32-E72D297353CC}">
              <c16:uniqueId val="{00000003-54A7-4804-AC9C-3B44681B3ED5}"/>
            </c:ext>
          </c:extLst>
        </c:ser>
        <c:ser>
          <c:idx val="4"/>
          <c:order val="4"/>
          <c:tx>
            <c:strRef>
              <c:f>'Slika 1.2. - Figure 1.2'!$H$3</c:f>
              <c:strCache>
                <c:ptCount val="1"/>
                <c:pt idx="0">
                  <c:v>ESI (consumers)</c:v>
                </c:pt>
              </c:strCache>
            </c:strRef>
          </c:tx>
          <c:spPr>
            <a:ln w="25400" cap="rnd">
              <a:solidFill>
                <a:schemeClr val="accent2"/>
              </a:solidFill>
              <a:round/>
            </a:ln>
            <a:effectLst/>
          </c:spPr>
          <c:marker>
            <c:symbol val="none"/>
          </c:marker>
          <c:cat>
            <c:numRef>
              <c:f>'Slika 1.2. - Figure 1.2'!$A$6:$A$101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1.2. - Figure 1.2'!$H$6:$H$101</c:f>
              <c:numCache>
                <c:formatCode>0.0</c:formatCode>
                <c:ptCount val="96"/>
                <c:pt idx="0">
                  <c:v>-5.2</c:v>
                </c:pt>
                <c:pt idx="1">
                  <c:v>-5.3</c:v>
                </c:pt>
                <c:pt idx="2">
                  <c:v>-4.9000000000000004</c:v>
                </c:pt>
                <c:pt idx="3">
                  <c:v>-5.5</c:v>
                </c:pt>
                <c:pt idx="4">
                  <c:v>-5.0999999999999996</c:v>
                </c:pt>
                <c:pt idx="5">
                  <c:v>-5.7</c:v>
                </c:pt>
                <c:pt idx="6">
                  <c:v>-5.2</c:v>
                </c:pt>
                <c:pt idx="7">
                  <c:v>-5.9</c:v>
                </c:pt>
                <c:pt idx="8">
                  <c:v>-5.5</c:v>
                </c:pt>
                <c:pt idx="9">
                  <c:v>-5.9</c:v>
                </c:pt>
                <c:pt idx="10">
                  <c:v>-5.3</c:v>
                </c:pt>
                <c:pt idx="11">
                  <c:v>-6.3</c:v>
                </c:pt>
                <c:pt idx="12">
                  <c:v>-5.9</c:v>
                </c:pt>
                <c:pt idx="13">
                  <c:v>-4.8</c:v>
                </c:pt>
                <c:pt idx="14">
                  <c:v>-11</c:v>
                </c:pt>
                <c:pt idx="15">
                  <c:v>-23.4</c:v>
                </c:pt>
                <c:pt idx="16">
                  <c:v>-19.2</c:v>
                </c:pt>
                <c:pt idx="17">
                  <c:v>-13.3</c:v>
                </c:pt>
                <c:pt idx="18">
                  <c:v>-13.4</c:v>
                </c:pt>
                <c:pt idx="19">
                  <c:v>-12.9</c:v>
                </c:pt>
                <c:pt idx="20">
                  <c:v>-11.6</c:v>
                </c:pt>
                <c:pt idx="21">
                  <c:v>-13.2</c:v>
                </c:pt>
                <c:pt idx="22">
                  <c:v>-15.3</c:v>
                </c:pt>
                <c:pt idx="23">
                  <c:v>-10.8</c:v>
                </c:pt>
                <c:pt idx="24">
                  <c:v>-12.5</c:v>
                </c:pt>
                <c:pt idx="25">
                  <c:v>-11.9</c:v>
                </c:pt>
                <c:pt idx="26">
                  <c:v>-8.6</c:v>
                </c:pt>
                <c:pt idx="27">
                  <c:v>-8.6</c:v>
                </c:pt>
                <c:pt idx="28">
                  <c:v>-4.3</c:v>
                </c:pt>
                <c:pt idx="29">
                  <c:v>-1</c:v>
                </c:pt>
                <c:pt idx="30">
                  <c:v>-2.6</c:v>
                </c:pt>
                <c:pt idx="31">
                  <c:v>-4</c:v>
                </c:pt>
                <c:pt idx="32">
                  <c:v>-2.5</c:v>
                </c:pt>
                <c:pt idx="33">
                  <c:v>-3.9</c:v>
                </c:pt>
                <c:pt idx="34">
                  <c:v>-6.9</c:v>
                </c:pt>
                <c:pt idx="35">
                  <c:v>-8</c:v>
                </c:pt>
                <c:pt idx="36">
                  <c:v>-8.1999999999999993</c:v>
                </c:pt>
                <c:pt idx="37">
                  <c:v>-8.1999999999999993</c:v>
                </c:pt>
                <c:pt idx="38">
                  <c:v>-20.7</c:v>
                </c:pt>
                <c:pt idx="39">
                  <c:v>-21</c:v>
                </c:pt>
                <c:pt idx="40">
                  <c:v>-20.2</c:v>
                </c:pt>
                <c:pt idx="41">
                  <c:v>-22.8</c:v>
                </c:pt>
                <c:pt idx="42">
                  <c:v>-26.1</c:v>
                </c:pt>
                <c:pt idx="43">
                  <c:v>-23.7</c:v>
                </c:pt>
                <c:pt idx="44">
                  <c:v>-27.5</c:v>
                </c:pt>
                <c:pt idx="45">
                  <c:v>-26.2</c:v>
                </c:pt>
                <c:pt idx="46">
                  <c:v>-22.5</c:v>
                </c:pt>
                <c:pt idx="47">
                  <c:v>-20.7</c:v>
                </c:pt>
                <c:pt idx="48">
                  <c:v>-19.399999999999999</c:v>
                </c:pt>
                <c:pt idx="49">
                  <c:v>-17.7</c:v>
                </c:pt>
                <c:pt idx="50">
                  <c:v>-17.8</c:v>
                </c:pt>
                <c:pt idx="51">
                  <c:v>-16</c:v>
                </c:pt>
                <c:pt idx="52">
                  <c:v>-15.9</c:v>
                </c:pt>
                <c:pt idx="53">
                  <c:v>-14.8</c:v>
                </c:pt>
                <c:pt idx="54">
                  <c:v>-13.8</c:v>
                </c:pt>
                <c:pt idx="55">
                  <c:v>-14.7</c:v>
                </c:pt>
                <c:pt idx="56">
                  <c:v>-16.600000000000001</c:v>
                </c:pt>
                <c:pt idx="57">
                  <c:v>-16.600000000000001</c:v>
                </c:pt>
                <c:pt idx="58">
                  <c:v>-15.6</c:v>
                </c:pt>
                <c:pt idx="59">
                  <c:v>-13.7</c:v>
                </c:pt>
                <c:pt idx="60">
                  <c:v>-14.5</c:v>
                </c:pt>
                <c:pt idx="61">
                  <c:v>-14.1</c:v>
                </c:pt>
                <c:pt idx="62">
                  <c:v>-13.4</c:v>
                </c:pt>
                <c:pt idx="63">
                  <c:v>-13.1</c:v>
                </c:pt>
                <c:pt idx="64">
                  <c:v>-12.9</c:v>
                </c:pt>
                <c:pt idx="65">
                  <c:v>-12.5</c:v>
                </c:pt>
                <c:pt idx="66">
                  <c:v>-11.5</c:v>
                </c:pt>
                <c:pt idx="67">
                  <c:v>-12</c:v>
                </c:pt>
                <c:pt idx="68">
                  <c:v>-11.5</c:v>
                </c:pt>
                <c:pt idx="69">
                  <c:v>-11.1</c:v>
                </c:pt>
                <c:pt idx="70">
                  <c:v>-12.1</c:v>
                </c:pt>
                <c:pt idx="71">
                  <c:v>-12.5</c:v>
                </c:pt>
                <c:pt idx="72">
                  <c:v>-12.4</c:v>
                </c:pt>
                <c:pt idx="73">
                  <c:v>-12.3</c:v>
                </c:pt>
                <c:pt idx="74">
                  <c:v>-13.3</c:v>
                </c:pt>
                <c:pt idx="75">
                  <c:v>-15.3</c:v>
                </c:pt>
                <c:pt idx="76">
                  <c:v>-13.7</c:v>
                </c:pt>
                <c:pt idx="77">
                  <c:v>-14</c:v>
                </c:pt>
                <c:pt idx="78">
                  <c:v>-13.5</c:v>
                </c:pt>
                <c:pt idx="79">
                  <c:v>-14</c:v>
                </c:pt>
                <c:pt idx="80">
                  <c:v>-13.4</c:v>
                </c:pt>
                <c:pt idx="81">
                  <c:v>-12.6</c:v>
                </c:pt>
                <c:pt idx="82">
                  <c:v>-12.8</c:v>
                </c:pt>
                <c:pt idx="83">
                  <c:v>-13.2</c:v>
                </c:pt>
                <c:pt idx="84">
                  <c:v>-12.4</c:v>
                </c:pt>
              </c:numCache>
            </c:numRef>
          </c:val>
          <c:smooth val="0"/>
          <c:extLst>
            <c:ext xmlns:c16="http://schemas.microsoft.com/office/drawing/2014/chart" uri="{C3380CC4-5D6E-409C-BE32-E72D297353CC}">
              <c16:uniqueId val="{00000004-54A7-4804-AC9C-3B44681B3ED5}"/>
            </c:ext>
          </c:extLst>
        </c:ser>
        <c:dLbls>
          <c:showLegendKey val="0"/>
          <c:showVal val="0"/>
          <c:showCatName val="0"/>
          <c:showSerName val="0"/>
          <c:showPercent val="0"/>
          <c:showBubbleSize val="0"/>
        </c:dLbls>
        <c:marker val="1"/>
        <c:smooth val="0"/>
        <c:axId val="576447551"/>
        <c:axId val="576470847"/>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6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valAx>
        <c:axId val="576470847"/>
        <c:scaling>
          <c:orientation val="minMax"/>
          <c:max val="3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576447551"/>
        <c:crosses val="max"/>
        <c:crossBetween val="between"/>
      </c:valAx>
      <c:catAx>
        <c:axId val="576447551"/>
        <c:scaling>
          <c:orientation val="minMax"/>
        </c:scaling>
        <c:delete val="1"/>
        <c:axPos val="b"/>
        <c:numFmt formatCode="General" sourceLinked="1"/>
        <c:majorTickMark val="out"/>
        <c:minorTickMark val="none"/>
        <c:tickLblPos val="nextTo"/>
        <c:crossAx val="576470847"/>
        <c:crosses val="autoZero"/>
        <c:auto val="1"/>
        <c:lblAlgn val="ctr"/>
        <c:lblOffset val="100"/>
        <c:noMultiLvlLbl val="0"/>
      </c:catAx>
      <c:spPr>
        <a:noFill/>
        <a:ln>
          <a:solidFill>
            <a:schemeClr val="bg1">
              <a:lumMod val="50000"/>
            </a:schemeClr>
          </a:solidFill>
        </a:ln>
        <a:effectLst/>
      </c:spPr>
    </c:plotArea>
    <c:legend>
      <c:legendPos val="b"/>
      <c:legendEntry>
        <c:idx val="1"/>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86359530261985E-2"/>
          <c:y val="5.1755473902140296E-2"/>
          <c:w val="0.83403567501650999"/>
          <c:h val="0.69108139013516712"/>
        </c:manualLayout>
      </c:layout>
      <c:lineChart>
        <c:grouping val="standard"/>
        <c:varyColors val="0"/>
        <c:ser>
          <c:idx val="2"/>
          <c:order val="0"/>
          <c:tx>
            <c:strRef>
              <c:f>'Slika 1.3. - Figure 1.3 '!$F$2</c:f>
              <c:strCache>
                <c:ptCount val="1"/>
                <c:pt idx="0">
                  <c:v>ESI (Italija)</c:v>
                </c:pt>
              </c:strCache>
            </c:strRef>
          </c:tx>
          <c:spPr>
            <a:ln w="25400" cap="rnd">
              <a:solidFill>
                <a:srgbClr val="002060"/>
              </a:solidFill>
              <a:round/>
            </a:ln>
            <a:effectLst/>
          </c:spPr>
          <c:marker>
            <c:symbol val="none"/>
          </c:marker>
          <c:cat>
            <c:strRef>
              <c:f>'Slika 1.3. - Figure 1.3 '!$B$5:$B$100</c:f>
              <c:strCache>
                <c:ptCount val="91"/>
                <c:pt idx="6">
                  <c:v>2019.</c:v>
                </c:pt>
                <c:pt idx="18">
                  <c:v>2020.</c:v>
                </c:pt>
                <c:pt idx="30">
                  <c:v>2021.</c:v>
                </c:pt>
                <c:pt idx="42">
                  <c:v>2022.</c:v>
                </c:pt>
                <c:pt idx="54">
                  <c:v>2023.</c:v>
                </c:pt>
                <c:pt idx="66">
                  <c:v>2024.</c:v>
                </c:pt>
                <c:pt idx="78">
                  <c:v>2025.</c:v>
                </c:pt>
                <c:pt idx="90">
                  <c:v>2026.</c:v>
                </c:pt>
              </c:strCache>
            </c:strRef>
          </c:cat>
          <c:val>
            <c:numRef>
              <c:f>'Slika 1.3. - Figure 1.3 '!$F$5:$F$100</c:f>
              <c:numCache>
                <c:formatCode>0.0</c:formatCode>
                <c:ptCount val="96"/>
                <c:pt idx="0">
                  <c:v>102</c:v>
                </c:pt>
                <c:pt idx="1">
                  <c:v>100.5</c:v>
                </c:pt>
                <c:pt idx="2">
                  <c:v>101.3</c:v>
                </c:pt>
                <c:pt idx="3">
                  <c:v>101.9</c:v>
                </c:pt>
                <c:pt idx="4">
                  <c:v>102.9</c:v>
                </c:pt>
                <c:pt idx="5">
                  <c:v>100.8</c:v>
                </c:pt>
                <c:pt idx="6">
                  <c:v>102.3</c:v>
                </c:pt>
                <c:pt idx="7">
                  <c:v>100.7</c:v>
                </c:pt>
                <c:pt idx="8">
                  <c:v>99.9</c:v>
                </c:pt>
                <c:pt idx="9">
                  <c:v>100.3</c:v>
                </c:pt>
                <c:pt idx="10">
                  <c:v>100</c:v>
                </c:pt>
                <c:pt idx="11">
                  <c:v>100.7</c:v>
                </c:pt>
                <c:pt idx="12">
                  <c:v>100.3</c:v>
                </c:pt>
                <c:pt idx="13">
                  <c:v>100.5</c:v>
                </c:pt>
                <c:pt idx="14">
                  <c:v>80.099999999999994</c:v>
                </c:pt>
                <c:pt idx="16">
                  <c:v>56</c:v>
                </c:pt>
                <c:pt idx="17">
                  <c:v>69.2</c:v>
                </c:pt>
                <c:pt idx="18">
                  <c:v>78.099999999999994</c:v>
                </c:pt>
                <c:pt idx="19">
                  <c:v>82</c:v>
                </c:pt>
                <c:pt idx="20">
                  <c:v>92.8</c:v>
                </c:pt>
                <c:pt idx="21">
                  <c:v>94</c:v>
                </c:pt>
                <c:pt idx="22">
                  <c:v>83.7</c:v>
                </c:pt>
                <c:pt idx="23">
                  <c:v>92.3</c:v>
                </c:pt>
                <c:pt idx="24">
                  <c:v>96.4</c:v>
                </c:pt>
                <c:pt idx="25">
                  <c:v>99.1</c:v>
                </c:pt>
                <c:pt idx="26">
                  <c:v>101.6</c:v>
                </c:pt>
                <c:pt idx="27">
                  <c:v>105.7</c:v>
                </c:pt>
                <c:pt idx="28">
                  <c:v>113.9</c:v>
                </c:pt>
                <c:pt idx="29">
                  <c:v>117.5</c:v>
                </c:pt>
                <c:pt idx="30">
                  <c:v>119.7</c:v>
                </c:pt>
                <c:pt idx="31">
                  <c:v>118</c:v>
                </c:pt>
                <c:pt idx="32">
                  <c:v>119.1</c:v>
                </c:pt>
                <c:pt idx="33">
                  <c:v>120.9</c:v>
                </c:pt>
                <c:pt idx="34">
                  <c:v>118.8</c:v>
                </c:pt>
                <c:pt idx="35">
                  <c:v>118.5</c:v>
                </c:pt>
                <c:pt idx="36">
                  <c:v>110.9</c:v>
                </c:pt>
                <c:pt idx="37">
                  <c:v>112.4</c:v>
                </c:pt>
                <c:pt idx="38">
                  <c:v>103.7</c:v>
                </c:pt>
                <c:pt idx="39">
                  <c:v>104.5</c:v>
                </c:pt>
                <c:pt idx="40">
                  <c:v>105.5</c:v>
                </c:pt>
                <c:pt idx="41">
                  <c:v>104.5</c:v>
                </c:pt>
                <c:pt idx="42">
                  <c:v>100.4</c:v>
                </c:pt>
                <c:pt idx="43">
                  <c:v>100</c:v>
                </c:pt>
                <c:pt idx="44">
                  <c:v>95.6</c:v>
                </c:pt>
                <c:pt idx="45">
                  <c:v>95.1</c:v>
                </c:pt>
                <c:pt idx="46">
                  <c:v>100</c:v>
                </c:pt>
                <c:pt idx="47">
                  <c:v>101.1</c:v>
                </c:pt>
                <c:pt idx="48">
                  <c:v>101.6</c:v>
                </c:pt>
                <c:pt idx="49">
                  <c:v>102.3</c:v>
                </c:pt>
                <c:pt idx="50">
                  <c:v>103.9</c:v>
                </c:pt>
                <c:pt idx="51">
                  <c:v>104.7</c:v>
                </c:pt>
                <c:pt idx="52">
                  <c:v>101.3</c:v>
                </c:pt>
                <c:pt idx="53">
                  <c:v>100.7</c:v>
                </c:pt>
                <c:pt idx="54">
                  <c:v>100.2</c:v>
                </c:pt>
                <c:pt idx="55">
                  <c:v>100</c:v>
                </c:pt>
                <c:pt idx="56">
                  <c:v>97.9</c:v>
                </c:pt>
                <c:pt idx="57">
                  <c:v>97.2</c:v>
                </c:pt>
                <c:pt idx="58">
                  <c:v>97.3</c:v>
                </c:pt>
                <c:pt idx="59">
                  <c:v>99.3</c:v>
                </c:pt>
                <c:pt idx="60">
                  <c:v>100.6</c:v>
                </c:pt>
                <c:pt idx="61">
                  <c:v>99.1</c:v>
                </c:pt>
                <c:pt idx="62">
                  <c:v>100.9</c:v>
                </c:pt>
                <c:pt idx="63">
                  <c:v>100.1</c:v>
                </c:pt>
                <c:pt idx="64">
                  <c:v>100.5</c:v>
                </c:pt>
                <c:pt idx="65">
                  <c:v>99.7</c:v>
                </c:pt>
                <c:pt idx="66">
                  <c:v>100</c:v>
                </c:pt>
                <c:pt idx="67">
                  <c:v>98.9</c:v>
                </c:pt>
                <c:pt idx="68">
                  <c:v>99.9</c:v>
                </c:pt>
                <c:pt idx="69">
                  <c:v>99.3</c:v>
                </c:pt>
                <c:pt idx="70">
                  <c:v>99</c:v>
                </c:pt>
                <c:pt idx="71">
                  <c:v>98.2</c:v>
                </c:pt>
                <c:pt idx="72">
                  <c:v>99.8</c:v>
                </c:pt>
                <c:pt idx="73">
                  <c:v>99.6</c:v>
                </c:pt>
                <c:pt idx="74">
                  <c:v>97.6</c:v>
                </c:pt>
                <c:pt idx="75">
                  <c:v>95.9</c:v>
                </c:pt>
                <c:pt idx="76">
                  <c:v>98.8</c:v>
                </c:pt>
                <c:pt idx="77">
                  <c:v>99.1</c:v>
                </c:pt>
                <c:pt idx="78">
                  <c:v>99.6</c:v>
                </c:pt>
                <c:pt idx="79">
                  <c:v>98.7</c:v>
                </c:pt>
                <c:pt idx="80">
                  <c:v>99.4</c:v>
                </c:pt>
                <c:pt idx="81">
                  <c:v>100.8</c:v>
                </c:pt>
                <c:pt idx="82">
                  <c:v>102</c:v>
                </c:pt>
                <c:pt idx="83">
                  <c:v>101.4</c:v>
                </c:pt>
                <c:pt idx="84">
                  <c:v>102.7</c:v>
                </c:pt>
              </c:numCache>
            </c:numRef>
          </c:val>
          <c:smooth val="0"/>
          <c:extLst>
            <c:ext xmlns:c16="http://schemas.microsoft.com/office/drawing/2014/chart" uri="{C3380CC4-5D6E-409C-BE32-E72D297353CC}">
              <c16:uniqueId val="{00000000-19FB-4244-AFF5-6526E921CD2A}"/>
            </c:ext>
          </c:extLst>
        </c:ser>
        <c:ser>
          <c:idx val="3"/>
          <c:order val="1"/>
          <c:tx>
            <c:strRef>
              <c:f>'Slika 1.3. - Figure 1.3 '!$G$2</c:f>
              <c:strCache>
                <c:ptCount val="1"/>
                <c:pt idx="0">
                  <c:v>ESI (Austrija)</c:v>
                </c:pt>
              </c:strCache>
            </c:strRef>
          </c:tx>
          <c:spPr>
            <a:ln w="25400" cap="rnd">
              <a:solidFill>
                <a:schemeClr val="accent6">
                  <a:lumMod val="60000"/>
                  <a:lumOff val="40000"/>
                </a:schemeClr>
              </a:solidFill>
              <a:round/>
            </a:ln>
            <a:effectLst/>
          </c:spPr>
          <c:marker>
            <c:symbol val="none"/>
          </c:marker>
          <c:cat>
            <c:strRef>
              <c:f>'Slika 1.3. - Figure 1.3 '!$B$5:$B$100</c:f>
              <c:strCache>
                <c:ptCount val="91"/>
                <c:pt idx="6">
                  <c:v>2019.</c:v>
                </c:pt>
                <c:pt idx="18">
                  <c:v>2020.</c:v>
                </c:pt>
                <c:pt idx="30">
                  <c:v>2021.</c:v>
                </c:pt>
                <c:pt idx="42">
                  <c:v>2022.</c:v>
                </c:pt>
                <c:pt idx="54">
                  <c:v>2023.</c:v>
                </c:pt>
                <c:pt idx="66">
                  <c:v>2024.</c:v>
                </c:pt>
                <c:pt idx="78">
                  <c:v>2025.</c:v>
                </c:pt>
                <c:pt idx="90">
                  <c:v>2026.</c:v>
                </c:pt>
              </c:strCache>
            </c:strRef>
          </c:cat>
          <c:val>
            <c:numRef>
              <c:f>'Slika 1.3. - Figure 1.3 '!$G$5:$G$100</c:f>
              <c:numCache>
                <c:formatCode>0.0</c:formatCode>
                <c:ptCount val="96"/>
                <c:pt idx="0">
                  <c:v>107.5</c:v>
                </c:pt>
                <c:pt idx="1">
                  <c:v>106.1</c:v>
                </c:pt>
                <c:pt idx="2">
                  <c:v>105.1</c:v>
                </c:pt>
                <c:pt idx="3">
                  <c:v>105.6</c:v>
                </c:pt>
                <c:pt idx="4">
                  <c:v>106.6</c:v>
                </c:pt>
                <c:pt idx="5">
                  <c:v>102.7</c:v>
                </c:pt>
                <c:pt idx="6">
                  <c:v>103.8</c:v>
                </c:pt>
                <c:pt idx="7">
                  <c:v>103.3</c:v>
                </c:pt>
                <c:pt idx="8">
                  <c:v>105.3</c:v>
                </c:pt>
                <c:pt idx="9">
                  <c:v>104.3</c:v>
                </c:pt>
                <c:pt idx="10">
                  <c:v>103.2</c:v>
                </c:pt>
                <c:pt idx="11">
                  <c:v>103.1</c:v>
                </c:pt>
                <c:pt idx="12">
                  <c:v>105.4</c:v>
                </c:pt>
                <c:pt idx="13">
                  <c:v>104.7</c:v>
                </c:pt>
                <c:pt idx="14">
                  <c:v>95.6</c:v>
                </c:pt>
                <c:pt idx="15">
                  <c:v>60.3</c:v>
                </c:pt>
                <c:pt idx="16">
                  <c:v>70.099999999999994</c:v>
                </c:pt>
                <c:pt idx="17">
                  <c:v>79.099999999999994</c:v>
                </c:pt>
                <c:pt idx="18">
                  <c:v>86.3</c:v>
                </c:pt>
                <c:pt idx="19">
                  <c:v>91.5</c:v>
                </c:pt>
                <c:pt idx="20">
                  <c:v>95.8</c:v>
                </c:pt>
                <c:pt idx="21">
                  <c:v>94.3</c:v>
                </c:pt>
                <c:pt idx="22">
                  <c:v>88.5</c:v>
                </c:pt>
                <c:pt idx="23">
                  <c:v>97.2</c:v>
                </c:pt>
                <c:pt idx="24">
                  <c:v>93.7</c:v>
                </c:pt>
                <c:pt idx="25">
                  <c:v>96.9</c:v>
                </c:pt>
                <c:pt idx="26">
                  <c:v>108</c:v>
                </c:pt>
                <c:pt idx="27">
                  <c:v>108.3</c:v>
                </c:pt>
                <c:pt idx="28">
                  <c:v>115.9</c:v>
                </c:pt>
                <c:pt idx="29">
                  <c:v>124.5</c:v>
                </c:pt>
                <c:pt idx="30">
                  <c:v>122.6</c:v>
                </c:pt>
                <c:pt idx="31">
                  <c:v>120.9</c:v>
                </c:pt>
                <c:pt idx="32">
                  <c:v>117.6</c:v>
                </c:pt>
                <c:pt idx="33">
                  <c:v>120.5</c:v>
                </c:pt>
                <c:pt idx="34">
                  <c:v>115.9</c:v>
                </c:pt>
                <c:pt idx="35">
                  <c:v>111.3</c:v>
                </c:pt>
                <c:pt idx="36">
                  <c:v>109.6</c:v>
                </c:pt>
                <c:pt idx="37">
                  <c:v>111.9</c:v>
                </c:pt>
                <c:pt idx="38">
                  <c:v>107</c:v>
                </c:pt>
                <c:pt idx="39">
                  <c:v>106.1</c:v>
                </c:pt>
                <c:pt idx="40">
                  <c:v>101.2</c:v>
                </c:pt>
                <c:pt idx="41">
                  <c:v>101</c:v>
                </c:pt>
                <c:pt idx="42">
                  <c:v>96.1</c:v>
                </c:pt>
                <c:pt idx="43">
                  <c:v>91.7</c:v>
                </c:pt>
                <c:pt idx="44">
                  <c:v>90.5</c:v>
                </c:pt>
                <c:pt idx="45">
                  <c:v>87.8</c:v>
                </c:pt>
                <c:pt idx="46">
                  <c:v>89.4</c:v>
                </c:pt>
                <c:pt idx="47">
                  <c:v>89.2</c:v>
                </c:pt>
                <c:pt idx="48">
                  <c:v>93.8</c:v>
                </c:pt>
                <c:pt idx="49">
                  <c:v>96.3</c:v>
                </c:pt>
                <c:pt idx="50">
                  <c:v>90.9</c:v>
                </c:pt>
                <c:pt idx="51">
                  <c:v>91.6</c:v>
                </c:pt>
                <c:pt idx="52">
                  <c:v>87.1</c:v>
                </c:pt>
                <c:pt idx="53">
                  <c:v>86.6</c:v>
                </c:pt>
                <c:pt idx="54">
                  <c:v>88.3</c:v>
                </c:pt>
                <c:pt idx="55">
                  <c:v>85.1</c:v>
                </c:pt>
                <c:pt idx="56">
                  <c:v>82</c:v>
                </c:pt>
                <c:pt idx="57">
                  <c:v>84.4</c:v>
                </c:pt>
                <c:pt idx="58">
                  <c:v>82</c:v>
                </c:pt>
                <c:pt idx="59">
                  <c:v>86</c:v>
                </c:pt>
                <c:pt idx="60">
                  <c:v>87.7</c:v>
                </c:pt>
                <c:pt idx="61">
                  <c:v>88.6</c:v>
                </c:pt>
                <c:pt idx="62">
                  <c:v>88.4</c:v>
                </c:pt>
                <c:pt idx="63">
                  <c:v>91.7</c:v>
                </c:pt>
                <c:pt idx="64">
                  <c:v>91.5</c:v>
                </c:pt>
                <c:pt idx="65">
                  <c:v>87.7</c:v>
                </c:pt>
                <c:pt idx="66">
                  <c:v>87.8</c:v>
                </c:pt>
                <c:pt idx="67">
                  <c:v>87.3</c:v>
                </c:pt>
                <c:pt idx="68">
                  <c:v>87.7</c:v>
                </c:pt>
                <c:pt idx="69">
                  <c:v>88.8</c:v>
                </c:pt>
                <c:pt idx="70">
                  <c:v>87.8</c:v>
                </c:pt>
                <c:pt idx="71">
                  <c:v>84.9</c:v>
                </c:pt>
                <c:pt idx="72">
                  <c:v>89.2</c:v>
                </c:pt>
                <c:pt idx="73">
                  <c:v>91.3</c:v>
                </c:pt>
                <c:pt idx="74">
                  <c:v>90</c:v>
                </c:pt>
                <c:pt idx="75">
                  <c:v>89.3</c:v>
                </c:pt>
                <c:pt idx="76">
                  <c:v>92</c:v>
                </c:pt>
                <c:pt idx="77">
                  <c:v>90.7</c:v>
                </c:pt>
                <c:pt idx="78">
                  <c:v>93</c:v>
                </c:pt>
                <c:pt idx="79">
                  <c:v>93.6</c:v>
                </c:pt>
                <c:pt idx="80">
                  <c:v>88.8</c:v>
                </c:pt>
                <c:pt idx="81">
                  <c:v>92.2</c:v>
                </c:pt>
                <c:pt idx="82">
                  <c:v>92.9</c:v>
                </c:pt>
                <c:pt idx="83">
                  <c:v>94.9</c:v>
                </c:pt>
                <c:pt idx="84">
                  <c:v>94.8</c:v>
                </c:pt>
              </c:numCache>
            </c:numRef>
          </c:val>
          <c:smooth val="0"/>
          <c:extLst>
            <c:ext xmlns:c16="http://schemas.microsoft.com/office/drawing/2014/chart" uri="{C3380CC4-5D6E-409C-BE32-E72D297353CC}">
              <c16:uniqueId val="{00000001-19FB-4244-AFF5-6526E921CD2A}"/>
            </c:ext>
          </c:extLst>
        </c:ser>
        <c:ser>
          <c:idx val="0"/>
          <c:order val="2"/>
          <c:tx>
            <c:strRef>
              <c:f>'Slika 1.3. - Figure 1.3 '!$E$2</c:f>
              <c:strCache>
                <c:ptCount val="1"/>
                <c:pt idx="0">
                  <c:v>ESI (Njemačka)</c:v>
                </c:pt>
              </c:strCache>
            </c:strRef>
          </c:tx>
          <c:spPr>
            <a:ln w="28575" cap="rnd">
              <a:solidFill>
                <a:schemeClr val="accent1"/>
              </a:solidFill>
              <a:round/>
            </a:ln>
            <a:effectLst/>
          </c:spPr>
          <c:marker>
            <c:symbol val="none"/>
          </c:marker>
          <c:cat>
            <c:strRef>
              <c:f>'Slika 1.3. - Figure 1.3 '!$B$5:$B$100</c:f>
              <c:strCache>
                <c:ptCount val="91"/>
                <c:pt idx="6">
                  <c:v>2019.</c:v>
                </c:pt>
                <c:pt idx="18">
                  <c:v>2020.</c:v>
                </c:pt>
                <c:pt idx="30">
                  <c:v>2021.</c:v>
                </c:pt>
                <c:pt idx="42">
                  <c:v>2022.</c:v>
                </c:pt>
                <c:pt idx="54">
                  <c:v>2023.</c:v>
                </c:pt>
                <c:pt idx="66">
                  <c:v>2024.</c:v>
                </c:pt>
                <c:pt idx="78">
                  <c:v>2025.</c:v>
                </c:pt>
                <c:pt idx="90">
                  <c:v>2026.</c:v>
                </c:pt>
              </c:strCache>
            </c:strRef>
          </c:cat>
          <c:val>
            <c:numRef>
              <c:f>'Slika 1.3. - Figure 1.3 '!$E$5:$E$100</c:f>
              <c:numCache>
                <c:formatCode>0.0</c:formatCode>
                <c:ptCount val="96"/>
                <c:pt idx="0">
                  <c:v>109.2</c:v>
                </c:pt>
                <c:pt idx="1">
                  <c:v>108.8</c:v>
                </c:pt>
                <c:pt idx="2">
                  <c:v>107.2</c:v>
                </c:pt>
                <c:pt idx="3">
                  <c:v>106.1</c:v>
                </c:pt>
                <c:pt idx="4">
                  <c:v>106.1</c:v>
                </c:pt>
                <c:pt idx="5">
                  <c:v>103.2</c:v>
                </c:pt>
                <c:pt idx="6">
                  <c:v>100.5</c:v>
                </c:pt>
                <c:pt idx="7">
                  <c:v>100.6</c:v>
                </c:pt>
                <c:pt idx="8">
                  <c:v>99.9</c:v>
                </c:pt>
                <c:pt idx="9">
                  <c:v>99.9</c:v>
                </c:pt>
                <c:pt idx="10">
                  <c:v>101.4</c:v>
                </c:pt>
                <c:pt idx="11">
                  <c:v>102.4</c:v>
                </c:pt>
                <c:pt idx="12">
                  <c:v>104.7</c:v>
                </c:pt>
                <c:pt idx="13">
                  <c:v>104.7</c:v>
                </c:pt>
                <c:pt idx="14">
                  <c:v>91.7</c:v>
                </c:pt>
                <c:pt idx="15">
                  <c:v>67</c:v>
                </c:pt>
                <c:pt idx="16">
                  <c:v>72.2</c:v>
                </c:pt>
                <c:pt idx="17">
                  <c:v>81.400000000000006</c:v>
                </c:pt>
                <c:pt idx="18">
                  <c:v>90</c:v>
                </c:pt>
                <c:pt idx="19">
                  <c:v>97.2</c:v>
                </c:pt>
                <c:pt idx="20">
                  <c:v>98.7</c:v>
                </c:pt>
                <c:pt idx="21">
                  <c:v>100.5</c:v>
                </c:pt>
                <c:pt idx="22">
                  <c:v>98.5</c:v>
                </c:pt>
                <c:pt idx="23">
                  <c:v>99.1</c:v>
                </c:pt>
                <c:pt idx="24">
                  <c:v>96.7</c:v>
                </c:pt>
                <c:pt idx="25">
                  <c:v>99.8</c:v>
                </c:pt>
                <c:pt idx="26">
                  <c:v>105.2</c:v>
                </c:pt>
                <c:pt idx="27">
                  <c:v>105</c:v>
                </c:pt>
                <c:pt idx="28">
                  <c:v>108.6</c:v>
                </c:pt>
                <c:pt idx="29">
                  <c:v>116</c:v>
                </c:pt>
                <c:pt idx="30">
                  <c:v>117.5</c:v>
                </c:pt>
                <c:pt idx="31">
                  <c:v>117.9</c:v>
                </c:pt>
                <c:pt idx="32">
                  <c:v>118.9</c:v>
                </c:pt>
                <c:pt idx="33">
                  <c:v>117.9</c:v>
                </c:pt>
                <c:pt idx="34">
                  <c:v>116.1</c:v>
                </c:pt>
                <c:pt idx="35">
                  <c:v>112.8</c:v>
                </c:pt>
                <c:pt idx="36">
                  <c:v>113.1</c:v>
                </c:pt>
                <c:pt idx="37">
                  <c:v>115.1</c:v>
                </c:pt>
                <c:pt idx="38">
                  <c:v>106.7</c:v>
                </c:pt>
                <c:pt idx="39">
                  <c:v>106.4</c:v>
                </c:pt>
                <c:pt idx="40">
                  <c:v>106.9</c:v>
                </c:pt>
                <c:pt idx="41">
                  <c:v>105.6</c:v>
                </c:pt>
                <c:pt idx="42">
                  <c:v>100.4</c:v>
                </c:pt>
                <c:pt idx="43">
                  <c:v>98.5</c:v>
                </c:pt>
                <c:pt idx="44">
                  <c:v>94.3</c:v>
                </c:pt>
                <c:pt idx="45">
                  <c:v>92.8</c:v>
                </c:pt>
                <c:pt idx="46">
                  <c:v>94.1</c:v>
                </c:pt>
                <c:pt idx="47">
                  <c:v>96.1</c:v>
                </c:pt>
                <c:pt idx="48">
                  <c:v>98.3</c:v>
                </c:pt>
                <c:pt idx="49">
                  <c:v>98.7</c:v>
                </c:pt>
                <c:pt idx="50">
                  <c:v>98.2</c:v>
                </c:pt>
                <c:pt idx="51">
                  <c:v>98.9</c:v>
                </c:pt>
                <c:pt idx="52">
                  <c:v>95.6</c:v>
                </c:pt>
                <c:pt idx="53">
                  <c:v>94</c:v>
                </c:pt>
                <c:pt idx="54">
                  <c:v>91.9</c:v>
                </c:pt>
                <c:pt idx="55">
                  <c:v>89.9</c:v>
                </c:pt>
                <c:pt idx="56">
                  <c:v>90.3</c:v>
                </c:pt>
                <c:pt idx="57">
                  <c:v>90.7</c:v>
                </c:pt>
                <c:pt idx="58">
                  <c:v>90.4</c:v>
                </c:pt>
                <c:pt idx="59">
                  <c:v>92.9</c:v>
                </c:pt>
                <c:pt idx="60">
                  <c:v>90.5</c:v>
                </c:pt>
                <c:pt idx="61">
                  <c:v>90</c:v>
                </c:pt>
                <c:pt idx="62">
                  <c:v>91</c:v>
                </c:pt>
                <c:pt idx="63">
                  <c:v>92.3</c:v>
                </c:pt>
                <c:pt idx="64">
                  <c:v>93</c:v>
                </c:pt>
                <c:pt idx="65">
                  <c:v>92.9</c:v>
                </c:pt>
                <c:pt idx="66">
                  <c:v>92.9</c:v>
                </c:pt>
                <c:pt idx="67">
                  <c:v>91.5</c:v>
                </c:pt>
                <c:pt idx="68">
                  <c:v>90.5</c:v>
                </c:pt>
                <c:pt idx="69">
                  <c:v>90.9</c:v>
                </c:pt>
                <c:pt idx="70">
                  <c:v>89.4</c:v>
                </c:pt>
                <c:pt idx="71">
                  <c:v>86.9</c:v>
                </c:pt>
                <c:pt idx="72">
                  <c:v>88.4</c:v>
                </c:pt>
                <c:pt idx="73">
                  <c:v>89.9</c:v>
                </c:pt>
                <c:pt idx="74">
                  <c:v>90</c:v>
                </c:pt>
                <c:pt idx="75">
                  <c:v>90.6</c:v>
                </c:pt>
                <c:pt idx="76">
                  <c:v>92</c:v>
                </c:pt>
                <c:pt idx="77">
                  <c:v>91.2</c:v>
                </c:pt>
                <c:pt idx="78">
                  <c:v>92.4</c:v>
                </c:pt>
                <c:pt idx="79">
                  <c:v>91.5</c:v>
                </c:pt>
                <c:pt idx="80">
                  <c:v>90.9</c:v>
                </c:pt>
                <c:pt idx="81">
                  <c:v>91.8</c:v>
                </c:pt>
                <c:pt idx="82">
                  <c:v>91.5</c:v>
                </c:pt>
                <c:pt idx="83">
                  <c:v>90.2</c:v>
                </c:pt>
                <c:pt idx="84">
                  <c:v>93.2</c:v>
                </c:pt>
              </c:numCache>
            </c:numRef>
          </c:val>
          <c:smooth val="0"/>
          <c:extLst>
            <c:ext xmlns:c16="http://schemas.microsoft.com/office/drawing/2014/chart" uri="{C3380CC4-5D6E-409C-BE32-E72D297353CC}">
              <c16:uniqueId val="{00000002-19FB-4244-AFF5-6526E921CD2A}"/>
            </c:ext>
          </c:extLst>
        </c:ser>
        <c:ser>
          <c:idx val="1"/>
          <c:order val="3"/>
          <c:spPr>
            <a:ln w="22225" cap="rnd">
              <a:solidFill>
                <a:srgbClr val="FF0000"/>
              </a:solidFill>
              <a:prstDash val="sysDash"/>
              <a:round/>
            </a:ln>
            <a:effectLst/>
          </c:spPr>
          <c:marker>
            <c:symbol val="none"/>
          </c:marker>
          <c:cat>
            <c:strRef>
              <c:f>'Slika 1.3. - Figure 1.3 '!$B$5:$B$100</c:f>
              <c:strCache>
                <c:ptCount val="91"/>
                <c:pt idx="6">
                  <c:v>2019.</c:v>
                </c:pt>
                <c:pt idx="18">
                  <c:v>2020.</c:v>
                </c:pt>
                <c:pt idx="30">
                  <c:v>2021.</c:v>
                </c:pt>
                <c:pt idx="42">
                  <c:v>2022.</c:v>
                </c:pt>
                <c:pt idx="54">
                  <c:v>2023.</c:v>
                </c:pt>
                <c:pt idx="66">
                  <c:v>2024.</c:v>
                </c:pt>
                <c:pt idx="78">
                  <c:v>2025.</c:v>
                </c:pt>
                <c:pt idx="90">
                  <c:v>2026.</c:v>
                </c:pt>
              </c:strCache>
            </c:strRef>
          </c:cat>
          <c:val>
            <c:numRef>
              <c:f>'Slika 1.3. - Figure 1.3 '!$I$5:$I$100</c:f>
              <c:numCache>
                <c:formatCode>0</c:formatCode>
                <c:ptCount val="9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numCache>
            </c:numRef>
          </c:val>
          <c:smooth val="0"/>
          <c:extLst>
            <c:ext xmlns:c16="http://schemas.microsoft.com/office/drawing/2014/chart" uri="{C3380CC4-5D6E-409C-BE32-E72D297353CC}">
              <c16:uniqueId val="{00000003-19FB-4244-AFF5-6526E921CD2A}"/>
            </c:ext>
          </c:extLst>
        </c:ser>
        <c:ser>
          <c:idx val="4"/>
          <c:order val="4"/>
          <c:tx>
            <c:strRef>
              <c:f>'Slika 1.3. - Figure 1.3 '!$H$2</c:f>
              <c:strCache>
                <c:ptCount val="1"/>
                <c:pt idx="0">
                  <c:v>ESI (Slovenija)</c:v>
                </c:pt>
              </c:strCache>
            </c:strRef>
          </c:tx>
          <c:spPr>
            <a:ln w="22225" cap="rnd">
              <a:solidFill>
                <a:schemeClr val="accent2"/>
              </a:solidFill>
              <a:round/>
            </a:ln>
            <a:effectLst/>
          </c:spPr>
          <c:marker>
            <c:symbol val="none"/>
          </c:marker>
          <c:cat>
            <c:strRef>
              <c:f>'Slika 1.3. - Figure 1.3 '!$B$5:$B$100</c:f>
              <c:strCache>
                <c:ptCount val="91"/>
                <c:pt idx="6">
                  <c:v>2019.</c:v>
                </c:pt>
                <c:pt idx="18">
                  <c:v>2020.</c:v>
                </c:pt>
                <c:pt idx="30">
                  <c:v>2021.</c:v>
                </c:pt>
                <c:pt idx="42">
                  <c:v>2022.</c:v>
                </c:pt>
                <c:pt idx="54">
                  <c:v>2023.</c:v>
                </c:pt>
                <c:pt idx="66">
                  <c:v>2024.</c:v>
                </c:pt>
                <c:pt idx="78">
                  <c:v>2025.</c:v>
                </c:pt>
                <c:pt idx="90">
                  <c:v>2026.</c:v>
                </c:pt>
              </c:strCache>
            </c:strRef>
          </c:cat>
          <c:val>
            <c:numRef>
              <c:f>'Slika 1.3. - Figure 1.3 '!$H$5:$H$100</c:f>
              <c:numCache>
                <c:formatCode>0.0</c:formatCode>
                <c:ptCount val="96"/>
                <c:pt idx="0">
                  <c:v>112</c:v>
                </c:pt>
                <c:pt idx="1">
                  <c:v>108</c:v>
                </c:pt>
                <c:pt idx="2">
                  <c:v>109.3</c:v>
                </c:pt>
                <c:pt idx="3">
                  <c:v>106.5</c:v>
                </c:pt>
                <c:pt idx="4">
                  <c:v>108.4</c:v>
                </c:pt>
                <c:pt idx="5">
                  <c:v>106.1</c:v>
                </c:pt>
                <c:pt idx="6">
                  <c:v>107.9</c:v>
                </c:pt>
                <c:pt idx="7">
                  <c:v>106.1</c:v>
                </c:pt>
                <c:pt idx="8">
                  <c:v>106.4</c:v>
                </c:pt>
                <c:pt idx="9">
                  <c:v>106</c:v>
                </c:pt>
                <c:pt idx="10">
                  <c:v>103.9</c:v>
                </c:pt>
                <c:pt idx="11">
                  <c:v>104.2</c:v>
                </c:pt>
                <c:pt idx="12">
                  <c:v>105.4</c:v>
                </c:pt>
                <c:pt idx="13">
                  <c:v>107.4</c:v>
                </c:pt>
                <c:pt idx="14">
                  <c:v>95.7</c:v>
                </c:pt>
                <c:pt idx="15">
                  <c:v>60.5</c:v>
                </c:pt>
                <c:pt idx="16">
                  <c:v>71.5</c:v>
                </c:pt>
                <c:pt idx="17">
                  <c:v>79.900000000000006</c:v>
                </c:pt>
                <c:pt idx="18">
                  <c:v>87.7</c:v>
                </c:pt>
                <c:pt idx="19">
                  <c:v>97.8</c:v>
                </c:pt>
                <c:pt idx="20">
                  <c:v>99.6</c:v>
                </c:pt>
                <c:pt idx="21">
                  <c:v>97.4</c:v>
                </c:pt>
                <c:pt idx="22">
                  <c:v>87.7</c:v>
                </c:pt>
                <c:pt idx="23">
                  <c:v>92.3</c:v>
                </c:pt>
                <c:pt idx="24">
                  <c:v>95.9</c:v>
                </c:pt>
                <c:pt idx="25">
                  <c:v>98.8</c:v>
                </c:pt>
                <c:pt idx="26">
                  <c:v>101.6</c:v>
                </c:pt>
                <c:pt idx="27">
                  <c:v>101</c:v>
                </c:pt>
                <c:pt idx="28">
                  <c:v>107.3</c:v>
                </c:pt>
                <c:pt idx="29">
                  <c:v>108.2</c:v>
                </c:pt>
                <c:pt idx="30">
                  <c:v>107.1</c:v>
                </c:pt>
                <c:pt idx="31">
                  <c:v>105.9</c:v>
                </c:pt>
                <c:pt idx="32">
                  <c:v>104.4</c:v>
                </c:pt>
                <c:pt idx="33">
                  <c:v>101.8</c:v>
                </c:pt>
                <c:pt idx="34">
                  <c:v>102.2</c:v>
                </c:pt>
                <c:pt idx="35">
                  <c:v>103.1</c:v>
                </c:pt>
                <c:pt idx="36">
                  <c:v>104</c:v>
                </c:pt>
                <c:pt idx="37">
                  <c:v>105.9</c:v>
                </c:pt>
                <c:pt idx="38">
                  <c:v>98.7</c:v>
                </c:pt>
                <c:pt idx="39">
                  <c:v>102.4</c:v>
                </c:pt>
                <c:pt idx="40">
                  <c:v>99.4</c:v>
                </c:pt>
                <c:pt idx="41">
                  <c:v>97.3</c:v>
                </c:pt>
                <c:pt idx="42">
                  <c:v>96.1</c:v>
                </c:pt>
                <c:pt idx="43">
                  <c:v>96.8</c:v>
                </c:pt>
                <c:pt idx="44">
                  <c:v>90.2</c:v>
                </c:pt>
                <c:pt idx="45">
                  <c:v>91.2</c:v>
                </c:pt>
                <c:pt idx="46">
                  <c:v>94.3</c:v>
                </c:pt>
                <c:pt idx="47">
                  <c:v>97.6</c:v>
                </c:pt>
                <c:pt idx="48">
                  <c:v>96.5</c:v>
                </c:pt>
                <c:pt idx="49">
                  <c:v>96.3</c:v>
                </c:pt>
                <c:pt idx="50">
                  <c:v>95.4</c:v>
                </c:pt>
                <c:pt idx="51">
                  <c:v>94.7</c:v>
                </c:pt>
                <c:pt idx="52">
                  <c:v>95.1</c:v>
                </c:pt>
                <c:pt idx="53">
                  <c:v>92.7</c:v>
                </c:pt>
                <c:pt idx="54">
                  <c:v>91.3</c:v>
                </c:pt>
                <c:pt idx="55">
                  <c:v>91.7</c:v>
                </c:pt>
                <c:pt idx="56">
                  <c:v>93.9</c:v>
                </c:pt>
                <c:pt idx="57">
                  <c:v>93.4</c:v>
                </c:pt>
                <c:pt idx="58">
                  <c:v>94.2</c:v>
                </c:pt>
                <c:pt idx="59">
                  <c:v>96.1</c:v>
                </c:pt>
                <c:pt idx="60">
                  <c:v>96.9</c:v>
                </c:pt>
                <c:pt idx="61">
                  <c:v>95.9</c:v>
                </c:pt>
                <c:pt idx="62">
                  <c:v>95.7</c:v>
                </c:pt>
                <c:pt idx="63">
                  <c:v>97.5</c:v>
                </c:pt>
                <c:pt idx="64">
                  <c:v>97.6</c:v>
                </c:pt>
                <c:pt idx="65">
                  <c:v>98.6</c:v>
                </c:pt>
                <c:pt idx="66">
                  <c:v>97.9</c:v>
                </c:pt>
                <c:pt idx="67">
                  <c:v>97.7</c:v>
                </c:pt>
                <c:pt idx="68">
                  <c:v>97</c:v>
                </c:pt>
                <c:pt idx="69">
                  <c:v>96.1</c:v>
                </c:pt>
                <c:pt idx="70">
                  <c:v>97.1</c:v>
                </c:pt>
                <c:pt idx="71">
                  <c:v>97.7</c:v>
                </c:pt>
                <c:pt idx="72">
                  <c:v>97</c:v>
                </c:pt>
                <c:pt idx="73">
                  <c:v>97.5</c:v>
                </c:pt>
                <c:pt idx="74">
                  <c:v>98.7</c:v>
                </c:pt>
                <c:pt idx="75">
                  <c:v>97.7</c:v>
                </c:pt>
                <c:pt idx="76">
                  <c:v>98.4</c:v>
                </c:pt>
                <c:pt idx="77">
                  <c:v>95.8</c:v>
                </c:pt>
                <c:pt idx="78">
                  <c:v>97</c:v>
                </c:pt>
                <c:pt idx="79">
                  <c:v>98.8</c:v>
                </c:pt>
                <c:pt idx="80">
                  <c:v>99.8</c:v>
                </c:pt>
                <c:pt idx="81">
                  <c:v>99.2</c:v>
                </c:pt>
                <c:pt idx="82">
                  <c:v>100.5</c:v>
                </c:pt>
                <c:pt idx="83">
                  <c:v>102.3</c:v>
                </c:pt>
                <c:pt idx="84">
                  <c:v>102.5</c:v>
                </c:pt>
              </c:numCache>
            </c:numRef>
          </c:val>
          <c:smooth val="0"/>
          <c:extLst>
            <c:ext xmlns:c16="http://schemas.microsoft.com/office/drawing/2014/chart" uri="{C3380CC4-5D6E-409C-BE32-E72D297353CC}">
              <c16:uniqueId val="{00000004-19FB-4244-AFF5-6526E921CD2A}"/>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4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bg1">
              <a:lumMod val="50000"/>
            </a:schemeClr>
          </a:solidFill>
        </a:ln>
        <a:effectLst/>
      </c:spPr>
    </c:plotArea>
    <c:legend>
      <c:legendPos val="b"/>
      <c:legendEntry>
        <c:idx val="3"/>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86359530261985E-2"/>
          <c:y val="5.1755473902140296E-2"/>
          <c:w val="0.83403567501650999"/>
          <c:h val="0.69108139013516712"/>
        </c:manualLayout>
      </c:layout>
      <c:lineChart>
        <c:grouping val="standard"/>
        <c:varyColors val="0"/>
        <c:ser>
          <c:idx val="2"/>
          <c:order val="0"/>
          <c:tx>
            <c:strRef>
              <c:f>'Slika 1.3. - Figure 1.3 '!$F$3</c:f>
              <c:strCache>
                <c:ptCount val="1"/>
                <c:pt idx="0">
                  <c:v>ESI (Italy)</c:v>
                </c:pt>
              </c:strCache>
            </c:strRef>
          </c:tx>
          <c:spPr>
            <a:ln w="25400" cap="rnd">
              <a:solidFill>
                <a:srgbClr val="002060"/>
              </a:solidFill>
              <a:round/>
            </a:ln>
            <a:effectLst/>
          </c:spPr>
          <c:marker>
            <c:symbol val="none"/>
          </c:marker>
          <c:cat>
            <c:numRef>
              <c:f>'Slika 1.3. - Figure 1.3 '!$A$5:$A$100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1.3. - Figure 1.3 '!$F$5:$F$100</c:f>
              <c:numCache>
                <c:formatCode>0.0</c:formatCode>
                <c:ptCount val="96"/>
                <c:pt idx="0">
                  <c:v>102</c:v>
                </c:pt>
                <c:pt idx="1">
                  <c:v>100.5</c:v>
                </c:pt>
                <c:pt idx="2">
                  <c:v>101.3</c:v>
                </c:pt>
                <c:pt idx="3">
                  <c:v>101.9</c:v>
                </c:pt>
                <c:pt idx="4">
                  <c:v>102.9</c:v>
                </c:pt>
                <c:pt idx="5">
                  <c:v>100.8</c:v>
                </c:pt>
                <c:pt idx="6">
                  <c:v>102.3</c:v>
                </c:pt>
                <c:pt idx="7">
                  <c:v>100.7</c:v>
                </c:pt>
                <c:pt idx="8">
                  <c:v>99.9</c:v>
                </c:pt>
                <c:pt idx="9">
                  <c:v>100.3</c:v>
                </c:pt>
                <c:pt idx="10">
                  <c:v>100</c:v>
                </c:pt>
                <c:pt idx="11">
                  <c:v>100.7</c:v>
                </c:pt>
                <c:pt idx="12">
                  <c:v>100.3</c:v>
                </c:pt>
                <c:pt idx="13">
                  <c:v>100.5</c:v>
                </c:pt>
                <c:pt idx="14">
                  <c:v>80.099999999999994</c:v>
                </c:pt>
                <c:pt idx="16">
                  <c:v>56</c:v>
                </c:pt>
                <c:pt idx="17">
                  <c:v>69.2</c:v>
                </c:pt>
                <c:pt idx="18">
                  <c:v>78.099999999999994</c:v>
                </c:pt>
                <c:pt idx="19">
                  <c:v>82</c:v>
                </c:pt>
                <c:pt idx="20">
                  <c:v>92.8</c:v>
                </c:pt>
                <c:pt idx="21">
                  <c:v>94</c:v>
                </c:pt>
                <c:pt idx="22">
                  <c:v>83.7</c:v>
                </c:pt>
                <c:pt idx="23">
                  <c:v>92.3</c:v>
                </c:pt>
                <c:pt idx="24">
                  <c:v>96.4</c:v>
                </c:pt>
                <c:pt idx="25">
                  <c:v>99.1</c:v>
                </c:pt>
                <c:pt idx="26">
                  <c:v>101.6</c:v>
                </c:pt>
                <c:pt idx="27">
                  <c:v>105.7</c:v>
                </c:pt>
                <c:pt idx="28">
                  <c:v>113.9</c:v>
                </c:pt>
                <c:pt idx="29">
                  <c:v>117.5</c:v>
                </c:pt>
                <c:pt idx="30">
                  <c:v>119.7</c:v>
                </c:pt>
                <c:pt idx="31">
                  <c:v>118</c:v>
                </c:pt>
                <c:pt idx="32">
                  <c:v>119.1</c:v>
                </c:pt>
                <c:pt idx="33">
                  <c:v>120.9</c:v>
                </c:pt>
                <c:pt idx="34">
                  <c:v>118.8</c:v>
                </c:pt>
                <c:pt idx="35">
                  <c:v>118.5</c:v>
                </c:pt>
                <c:pt idx="36">
                  <c:v>110.9</c:v>
                </c:pt>
                <c:pt idx="37">
                  <c:v>112.4</c:v>
                </c:pt>
                <c:pt idx="38">
                  <c:v>103.7</c:v>
                </c:pt>
                <c:pt idx="39">
                  <c:v>104.5</c:v>
                </c:pt>
                <c:pt idx="40">
                  <c:v>105.5</c:v>
                </c:pt>
                <c:pt idx="41">
                  <c:v>104.5</c:v>
                </c:pt>
                <c:pt idx="42">
                  <c:v>100.4</c:v>
                </c:pt>
                <c:pt idx="43">
                  <c:v>100</c:v>
                </c:pt>
                <c:pt idx="44">
                  <c:v>95.6</c:v>
                </c:pt>
                <c:pt idx="45">
                  <c:v>95.1</c:v>
                </c:pt>
                <c:pt idx="46">
                  <c:v>100</c:v>
                </c:pt>
                <c:pt idx="47">
                  <c:v>101.1</c:v>
                </c:pt>
                <c:pt idx="48">
                  <c:v>101.6</c:v>
                </c:pt>
                <c:pt idx="49">
                  <c:v>102.3</c:v>
                </c:pt>
                <c:pt idx="50">
                  <c:v>103.9</c:v>
                </c:pt>
                <c:pt idx="51">
                  <c:v>104.7</c:v>
                </c:pt>
                <c:pt idx="52">
                  <c:v>101.3</c:v>
                </c:pt>
                <c:pt idx="53">
                  <c:v>100.7</c:v>
                </c:pt>
                <c:pt idx="54">
                  <c:v>100.2</c:v>
                </c:pt>
                <c:pt idx="55">
                  <c:v>100</c:v>
                </c:pt>
                <c:pt idx="56">
                  <c:v>97.9</c:v>
                </c:pt>
                <c:pt idx="57">
                  <c:v>97.2</c:v>
                </c:pt>
                <c:pt idx="58">
                  <c:v>97.3</c:v>
                </c:pt>
                <c:pt idx="59">
                  <c:v>99.3</c:v>
                </c:pt>
                <c:pt idx="60">
                  <c:v>100.6</c:v>
                </c:pt>
                <c:pt idx="61">
                  <c:v>99.1</c:v>
                </c:pt>
                <c:pt idx="62">
                  <c:v>100.9</c:v>
                </c:pt>
                <c:pt idx="63">
                  <c:v>100.1</c:v>
                </c:pt>
                <c:pt idx="64">
                  <c:v>100.5</c:v>
                </c:pt>
                <c:pt idx="65">
                  <c:v>99.7</c:v>
                </c:pt>
                <c:pt idx="66">
                  <c:v>100</c:v>
                </c:pt>
                <c:pt idx="67">
                  <c:v>98.9</c:v>
                </c:pt>
                <c:pt idx="68">
                  <c:v>99.9</c:v>
                </c:pt>
                <c:pt idx="69">
                  <c:v>99.3</c:v>
                </c:pt>
                <c:pt idx="70">
                  <c:v>99</c:v>
                </c:pt>
                <c:pt idx="71">
                  <c:v>98.2</c:v>
                </c:pt>
                <c:pt idx="72">
                  <c:v>99.8</c:v>
                </c:pt>
                <c:pt idx="73">
                  <c:v>99.6</c:v>
                </c:pt>
                <c:pt idx="74">
                  <c:v>97.6</c:v>
                </c:pt>
                <c:pt idx="75">
                  <c:v>95.9</c:v>
                </c:pt>
                <c:pt idx="76">
                  <c:v>98.8</c:v>
                </c:pt>
                <c:pt idx="77">
                  <c:v>99.1</c:v>
                </c:pt>
                <c:pt idx="78">
                  <c:v>99.6</c:v>
                </c:pt>
                <c:pt idx="79">
                  <c:v>98.7</c:v>
                </c:pt>
                <c:pt idx="80">
                  <c:v>99.4</c:v>
                </c:pt>
                <c:pt idx="81">
                  <c:v>100.8</c:v>
                </c:pt>
                <c:pt idx="82">
                  <c:v>102</c:v>
                </c:pt>
                <c:pt idx="83">
                  <c:v>101.4</c:v>
                </c:pt>
                <c:pt idx="84">
                  <c:v>102.7</c:v>
                </c:pt>
              </c:numCache>
            </c:numRef>
          </c:val>
          <c:smooth val="0"/>
          <c:extLst>
            <c:ext xmlns:c16="http://schemas.microsoft.com/office/drawing/2014/chart" uri="{C3380CC4-5D6E-409C-BE32-E72D297353CC}">
              <c16:uniqueId val="{00000000-6EEC-4985-92B2-03E2AAB29CAB}"/>
            </c:ext>
          </c:extLst>
        </c:ser>
        <c:ser>
          <c:idx val="3"/>
          <c:order val="1"/>
          <c:tx>
            <c:strRef>
              <c:f>'Slika 1.3. - Figure 1.3 '!$G$3</c:f>
              <c:strCache>
                <c:ptCount val="1"/>
                <c:pt idx="0">
                  <c:v>ESI (Austria)</c:v>
                </c:pt>
              </c:strCache>
            </c:strRef>
          </c:tx>
          <c:spPr>
            <a:ln w="25400" cap="rnd">
              <a:solidFill>
                <a:schemeClr val="accent6">
                  <a:lumMod val="60000"/>
                  <a:lumOff val="40000"/>
                </a:schemeClr>
              </a:solidFill>
              <a:round/>
            </a:ln>
            <a:effectLst/>
          </c:spPr>
          <c:marker>
            <c:symbol val="none"/>
          </c:marker>
          <c:cat>
            <c:numRef>
              <c:f>'Slika 1.3. - Figure 1.3 '!$A$5:$A$100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1.3. - Figure 1.3 '!$G$5:$G$100</c:f>
              <c:numCache>
                <c:formatCode>0.0</c:formatCode>
                <c:ptCount val="96"/>
                <c:pt idx="0">
                  <c:v>107.5</c:v>
                </c:pt>
                <c:pt idx="1">
                  <c:v>106.1</c:v>
                </c:pt>
                <c:pt idx="2">
                  <c:v>105.1</c:v>
                </c:pt>
                <c:pt idx="3">
                  <c:v>105.6</c:v>
                </c:pt>
                <c:pt idx="4">
                  <c:v>106.6</c:v>
                </c:pt>
                <c:pt idx="5">
                  <c:v>102.7</c:v>
                </c:pt>
                <c:pt idx="6">
                  <c:v>103.8</c:v>
                </c:pt>
                <c:pt idx="7">
                  <c:v>103.3</c:v>
                </c:pt>
                <c:pt idx="8">
                  <c:v>105.3</c:v>
                </c:pt>
                <c:pt idx="9">
                  <c:v>104.3</c:v>
                </c:pt>
                <c:pt idx="10">
                  <c:v>103.2</c:v>
                </c:pt>
                <c:pt idx="11">
                  <c:v>103.1</c:v>
                </c:pt>
                <c:pt idx="12">
                  <c:v>105.4</c:v>
                </c:pt>
                <c:pt idx="13">
                  <c:v>104.7</c:v>
                </c:pt>
                <c:pt idx="14">
                  <c:v>95.6</c:v>
                </c:pt>
                <c:pt idx="15">
                  <c:v>60.3</c:v>
                </c:pt>
                <c:pt idx="16">
                  <c:v>70.099999999999994</c:v>
                </c:pt>
                <c:pt idx="17">
                  <c:v>79.099999999999994</c:v>
                </c:pt>
                <c:pt idx="18">
                  <c:v>86.3</c:v>
                </c:pt>
                <c:pt idx="19">
                  <c:v>91.5</c:v>
                </c:pt>
                <c:pt idx="20">
                  <c:v>95.8</c:v>
                </c:pt>
                <c:pt idx="21">
                  <c:v>94.3</c:v>
                </c:pt>
                <c:pt idx="22">
                  <c:v>88.5</c:v>
                </c:pt>
                <c:pt idx="23">
                  <c:v>97.2</c:v>
                </c:pt>
                <c:pt idx="24">
                  <c:v>93.7</c:v>
                </c:pt>
                <c:pt idx="25">
                  <c:v>96.9</c:v>
                </c:pt>
                <c:pt idx="26">
                  <c:v>108</c:v>
                </c:pt>
                <c:pt idx="27">
                  <c:v>108.3</c:v>
                </c:pt>
                <c:pt idx="28">
                  <c:v>115.9</c:v>
                </c:pt>
                <c:pt idx="29">
                  <c:v>124.5</c:v>
                </c:pt>
                <c:pt idx="30">
                  <c:v>122.6</c:v>
                </c:pt>
                <c:pt idx="31">
                  <c:v>120.9</c:v>
                </c:pt>
                <c:pt idx="32">
                  <c:v>117.6</c:v>
                </c:pt>
                <c:pt idx="33">
                  <c:v>120.5</c:v>
                </c:pt>
                <c:pt idx="34">
                  <c:v>115.9</c:v>
                </c:pt>
                <c:pt idx="35">
                  <c:v>111.3</c:v>
                </c:pt>
                <c:pt idx="36">
                  <c:v>109.6</c:v>
                </c:pt>
                <c:pt idx="37">
                  <c:v>111.9</c:v>
                </c:pt>
                <c:pt idx="38">
                  <c:v>107</c:v>
                </c:pt>
                <c:pt idx="39">
                  <c:v>106.1</c:v>
                </c:pt>
                <c:pt idx="40">
                  <c:v>101.2</c:v>
                </c:pt>
                <c:pt idx="41">
                  <c:v>101</c:v>
                </c:pt>
                <c:pt idx="42">
                  <c:v>96.1</c:v>
                </c:pt>
                <c:pt idx="43">
                  <c:v>91.7</c:v>
                </c:pt>
                <c:pt idx="44">
                  <c:v>90.5</c:v>
                </c:pt>
                <c:pt idx="45">
                  <c:v>87.8</c:v>
                </c:pt>
                <c:pt idx="46">
                  <c:v>89.4</c:v>
                </c:pt>
                <c:pt idx="47">
                  <c:v>89.2</c:v>
                </c:pt>
                <c:pt idx="48">
                  <c:v>93.8</c:v>
                </c:pt>
                <c:pt idx="49">
                  <c:v>96.3</c:v>
                </c:pt>
                <c:pt idx="50">
                  <c:v>90.9</c:v>
                </c:pt>
                <c:pt idx="51">
                  <c:v>91.6</c:v>
                </c:pt>
                <c:pt idx="52">
                  <c:v>87.1</c:v>
                </c:pt>
                <c:pt idx="53">
                  <c:v>86.6</c:v>
                </c:pt>
                <c:pt idx="54">
                  <c:v>88.3</c:v>
                </c:pt>
                <c:pt idx="55">
                  <c:v>85.1</c:v>
                </c:pt>
                <c:pt idx="56">
                  <c:v>82</c:v>
                </c:pt>
                <c:pt idx="57">
                  <c:v>84.4</c:v>
                </c:pt>
                <c:pt idx="58">
                  <c:v>82</c:v>
                </c:pt>
                <c:pt idx="59">
                  <c:v>86</c:v>
                </c:pt>
                <c:pt idx="60">
                  <c:v>87.7</c:v>
                </c:pt>
                <c:pt idx="61">
                  <c:v>88.6</c:v>
                </c:pt>
                <c:pt idx="62">
                  <c:v>88.4</c:v>
                </c:pt>
                <c:pt idx="63">
                  <c:v>91.7</c:v>
                </c:pt>
                <c:pt idx="64">
                  <c:v>91.5</c:v>
                </c:pt>
                <c:pt idx="65">
                  <c:v>87.7</c:v>
                </c:pt>
                <c:pt idx="66">
                  <c:v>87.8</c:v>
                </c:pt>
                <c:pt idx="67">
                  <c:v>87.3</c:v>
                </c:pt>
                <c:pt idx="68">
                  <c:v>87.7</c:v>
                </c:pt>
                <c:pt idx="69">
                  <c:v>88.8</c:v>
                </c:pt>
                <c:pt idx="70">
                  <c:v>87.8</c:v>
                </c:pt>
                <c:pt idx="71">
                  <c:v>84.9</c:v>
                </c:pt>
                <c:pt idx="72">
                  <c:v>89.2</c:v>
                </c:pt>
                <c:pt idx="73">
                  <c:v>91.3</c:v>
                </c:pt>
                <c:pt idx="74">
                  <c:v>90</c:v>
                </c:pt>
                <c:pt idx="75">
                  <c:v>89.3</c:v>
                </c:pt>
                <c:pt idx="76">
                  <c:v>92</c:v>
                </c:pt>
                <c:pt idx="77">
                  <c:v>90.7</c:v>
                </c:pt>
                <c:pt idx="78">
                  <c:v>93</c:v>
                </c:pt>
                <c:pt idx="79">
                  <c:v>93.6</c:v>
                </c:pt>
                <c:pt idx="80">
                  <c:v>88.8</c:v>
                </c:pt>
                <c:pt idx="81">
                  <c:v>92.2</c:v>
                </c:pt>
                <c:pt idx="82">
                  <c:v>92.9</c:v>
                </c:pt>
                <c:pt idx="83">
                  <c:v>94.9</c:v>
                </c:pt>
                <c:pt idx="84">
                  <c:v>94.8</c:v>
                </c:pt>
              </c:numCache>
            </c:numRef>
          </c:val>
          <c:smooth val="0"/>
          <c:extLst>
            <c:ext xmlns:c16="http://schemas.microsoft.com/office/drawing/2014/chart" uri="{C3380CC4-5D6E-409C-BE32-E72D297353CC}">
              <c16:uniqueId val="{00000001-6EEC-4985-92B2-03E2AAB29CAB}"/>
            </c:ext>
          </c:extLst>
        </c:ser>
        <c:ser>
          <c:idx val="0"/>
          <c:order val="2"/>
          <c:tx>
            <c:strRef>
              <c:f>'Slika 1.3. - Figure 1.3 '!$E$3</c:f>
              <c:strCache>
                <c:ptCount val="1"/>
                <c:pt idx="0">
                  <c:v>ESI (Germany)</c:v>
                </c:pt>
              </c:strCache>
            </c:strRef>
          </c:tx>
          <c:spPr>
            <a:ln w="28575" cap="rnd">
              <a:solidFill>
                <a:schemeClr val="accent1"/>
              </a:solidFill>
              <a:round/>
            </a:ln>
            <a:effectLst/>
          </c:spPr>
          <c:marker>
            <c:symbol val="none"/>
          </c:marker>
          <c:cat>
            <c:numRef>
              <c:f>'Slika 1.3. - Figure 1.3 '!$A$5:$A$100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1.3. - Figure 1.3 '!$E$5:$E$100</c:f>
              <c:numCache>
                <c:formatCode>0.0</c:formatCode>
                <c:ptCount val="96"/>
                <c:pt idx="0">
                  <c:v>109.2</c:v>
                </c:pt>
                <c:pt idx="1">
                  <c:v>108.8</c:v>
                </c:pt>
                <c:pt idx="2">
                  <c:v>107.2</c:v>
                </c:pt>
                <c:pt idx="3">
                  <c:v>106.1</c:v>
                </c:pt>
                <c:pt idx="4">
                  <c:v>106.1</c:v>
                </c:pt>
                <c:pt idx="5">
                  <c:v>103.2</c:v>
                </c:pt>
                <c:pt idx="6">
                  <c:v>100.5</c:v>
                </c:pt>
                <c:pt idx="7">
                  <c:v>100.6</c:v>
                </c:pt>
                <c:pt idx="8">
                  <c:v>99.9</c:v>
                </c:pt>
                <c:pt idx="9">
                  <c:v>99.9</c:v>
                </c:pt>
                <c:pt idx="10">
                  <c:v>101.4</c:v>
                </c:pt>
                <c:pt idx="11">
                  <c:v>102.4</c:v>
                </c:pt>
                <c:pt idx="12">
                  <c:v>104.7</c:v>
                </c:pt>
                <c:pt idx="13">
                  <c:v>104.7</c:v>
                </c:pt>
                <c:pt idx="14">
                  <c:v>91.7</c:v>
                </c:pt>
                <c:pt idx="15">
                  <c:v>67</c:v>
                </c:pt>
                <c:pt idx="16">
                  <c:v>72.2</c:v>
                </c:pt>
                <c:pt idx="17">
                  <c:v>81.400000000000006</c:v>
                </c:pt>
                <c:pt idx="18">
                  <c:v>90</c:v>
                </c:pt>
                <c:pt idx="19">
                  <c:v>97.2</c:v>
                </c:pt>
                <c:pt idx="20">
                  <c:v>98.7</c:v>
                </c:pt>
                <c:pt idx="21">
                  <c:v>100.5</c:v>
                </c:pt>
                <c:pt idx="22">
                  <c:v>98.5</c:v>
                </c:pt>
                <c:pt idx="23">
                  <c:v>99.1</c:v>
                </c:pt>
                <c:pt idx="24">
                  <c:v>96.7</c:v>
                </c:pt>
                <c:pt idx="25">
                  <c:v>99.8</c:v>
                </c:pt>
                <c:pt idx="26">
                  <c:v>105.2</c:v>
                </c:pt>
                <c:pt idx="27">
                  <c:v>105</c:v>
                </c:pt>
                <c:pt idx="28">
                  <c:v>108.6</c:v>
                </c:pt>
                <c:pt idx="29">
                  <c:v>116</c:v>
                </c:pt>
                <c:pt idx="30">
                  <c:v>117.5</c:v>
                </c:pt>
                <c:pt idx="31">
                  <c:v>117.9</c:v>
                </c:pt>
                <c:pt idx="32">
                  <c:v>118.9</c:v>
                </c:pt>
                <c:pt idx="33">
                  <c:v>117.9</c:v>
                </c:pt>
                <c:pt idx="34">
                  <c:v>116.1</c:v>
                </c:pt>
                <c:pt idx="35">
                  <c:v>112.8</c:v>
                </c:pt>
                <c:pt idx="36">
                  <c:v>113.1</c:v>
                </c:pt>
                <c:pt idx="37">
                  <c:v>115.1</c:v>
                </c:pt>
                <c:pt idx="38">
                  <c:v>106.7</c:v>
                </c:pt>
                <c:pt idx="39">
                  <c:v>106.4</c:v>
                </c:pt>
                <c:pt idx="40">
                  <c:v>106.9</c:v>
                </c:pt>
                <c:pt idx="41">
                  <c:v>105.6</c:v>
                </c:pt>
                <c:pt idx="42">
                  <c:v>100.4</c:v>
                </c:pt>
                <c:pt idx="43">
                  <c:v>98.5</c:v>
                </c:pt>
                <c:pt idx="44">
                  <c:v>94.3</c:v>
                </c:pt>
                <c:pt idx="45">
                  <c:v>92.8</c:v>
                </c:pt>
                <c:pt idx="46">
                  <c:v>94.1</c:v>
                </c:pt>
                <c:pt idx="47">
                  <c:v>96.1</c:v>
                </c:pt>
                <c:pt idx="48">
                  <c:v>98.3</c:v>
                </c:pt>
                <c:pt idx="49">
                  <c:v>98.7</c:v>
                </c:pt>
                <c:pt idx="50">
                  <c:v>98.2</c:v>
                </c:pt>
                <c:pt idx="51">
                  <c:v>98.9</c:v>
                </c:pt>
                <c:pt idx="52">
                  <c:v>95.6</c:v>
                </c:pt>
                <c:pt idx="53">
                  <c:v>94</c:v>
                </c:pt>
                <c:pt idx="54">
                  <c:v>91.9</c:v>
                </c:pt>
                <c:pt idx="55">
                  <c:v>89.9</c:v>
                </c:pt>
                <c:pt idx="56">
                  <c:v>90.3</c:v>
                </c:pt>
                <c:pt idx="57">
                  <c:v>90.7</c:v>
                </c:pt>
                <c:pt idx="58">
                  <c:v>90.4</c:v>
                </c:pt>
                <c:pt idx="59">
                  <c:v>92.9</c:v>
                </c:pt>
                <c:pt idx="60">
                  <c:v>90.5</c:v>
                </c:pt>
                <c:pt idx="61">
                  <c:v>90</c:v>
                </c:pt>
                <c:pt idx="62">
                  <c:v>91</c:v>
                </c:pt>
                <c:pt idx="63">
                  <c:v>92.3</c:v>
                </c:pt>
                <c:pt idx="64">
                  <c:v>93</c:v>
                </c:pt>
                <c:pt idx="65">
                  <c:v>92.9</c:v>
                </c:pt>
                <c:pt idx="66">
                  <c:v>92.9</c:v>
                </c:pt>
                <c:pt idx="67">
                  <c:v>91.5</c:v>
                </c:pt>
                <c:pt idx="68">
                  <c:v>90.5</c:v>
                </c:pt>
                <c:pt idx="69">
                  <c:v>90.9</c:v>
                </c:pt>
                <c:pt idx="70">
                  <c:v>89.4</c:v>
                </c:pt>
                <c:pt idx="71">
                  <c:v>86.9</c:v>
                </c:pt>
                <c:pt idx="72">
                  <c:v>88.4</c:v>
                </c:pt>
                <c:pt idx="73">
                  <c:v>89.9</c:v>
                </c:pt>
                <c:pt idx="74">
                  <c:v>90</c:v>
                </c:pt>
                <c:pt idx="75">
                  <c:v>90.6</c:v>
                </c:pt>
                <c:pt idx="76">
                  <c:v>92</c:v>
                </c:pt>
                <c:pt idx="77">
                  <c:v>91.2</c:v>
                </c:pt>
                <c:pt idx="78">
                  <c:v>92.4</c:v>
                </c:pt>
                <c:pt idx="79">
                  <c:v>91.5</c:v>
                </c:pt>
                <c:pt idx="80">
                  <c:v>90.9</c:v>
                </c:pt>
                <c:pt idx="81">
                  <c:v>91.8</c:v>
                </c:pt>
                <c:pt idx="82">
                  <c:v>91.5</c:v>
                </c:pt>
                <c:pt idx="83">
                  <c:v>90.2</c:v>
                </c:pt>
                <c:pt idx="84">
                  <c:v>93.2</c:v>
                </c:pt>
              </c:numCache>
            </c:numRef>
          </c:val>
          <c:smooth val="0"/>
          <c:extLst>
            <c:ext xmlns:c16="http://schemas.microsoft.com/office/drawing/2014/chart" uri="{C3380CC4-5D6E-409C-BE32-E72D297353CC}">
              <c16:uniqueId val="{00000002-6EEC-4985-92B2-03E2AAB29CAB}"/>
            </c:ext>
          </c:extLst>
        </c:ser>
        <c:ser>
          <c:idx val="1"/>
          <c:order val="3"/>
          <c:spPr>
            <a:ln w="22225" cap="rnd">
              <a:solidFill>
                <a:srgbClr val="FF0000"/>
              </a:solidFill>
              <a:prstDash val="sysDash"/>
              <a:round/>
            </a:ln>
            <a:effectLst/>
          </c:spPr>
          <c:marker>
            <c:symbol val="none"/>
          </c:marker>
          <c:cat>
            <c:numRef>
              <c:f>'Slika 1.3. - Figure 1.3 '!$A$5:$A$100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1.3. - Figure 1.3 '!$I$5:$I$100</c:f>
              <c:numCache>
                <c:formatCode>0</c:formatCode>
                <c:ptCount val="96"/>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numCache>
            </c:numRef>
          </c:val>
          <c:smooth val="0"/>
          <c:extLst>
            <c:ext xmlns:c16="http://schemas.microsoft.com/office/drawing/2014/chart" uri="{C3380CC4-5D6E-409C-BE32-E72D297353CC}">
              <c16:uniqueId val="{00000003-6EEC-4985-92B2-03E2AAB29CAB}"/>
            </c:ext>
          </c:extLst>
        </c:ser>
        <c:ser>
          <c:idx val="4"/>
          <c:order val="4"/>
          <c:tx>
            <c:strRef>
              <c:f>'Slika 1.3. - Figure 1.3 '!$H$3</c:f>
              <c:strCache>
                <c:ptCount val="1"/>
                <c:pt idx="0">
                  <c:v>ESI (Slovenia)</c:v>
                </c:pt>
              </c:strCache>
            </c:strRef>
          </c:tx>
          <c:spPr>
            <a:ln w="22225" cap="rnd">
              <a:solidFill>
                <a:schemeClr val="accent2"/>
              </a:solidFill>
              <a:round/>
            </a:ln>
            <a:effectLst/>
          </c:spPr>
          <c:marker>
            <c:symbol val="none"/>
          </c:marker>
          <c:cat>
            <c:numRef>
              <c:f>'Slika 1.3. - Figure 1.3 '!$A$5:$A$100</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1.3. - Figure 1.3 '!$H$5:$H$100</c:f>
              <c:numCache>
                <c:formatCode>0.0</c:formatCode>
                <c:ptCount val="96"/>
                <c:pt idx="0">
                  <c:v>112</c:v>
                </c:pt>
                <c:pt idx="1">
                  <c:v>108</c:v>
                </c:pt>
                <c:pt idx="2">
                  <c:v>109.3</c:v>
                </c:pt>
                <c:pt idx="3">
                  <c:v>106.5</c:v>
                </c:pt>
                <c:pt idx="4">
                  <c:v>108.4</c:v>
                </c:pt>
                <c:pt idx="5">
                  <c:v>106.1</c:v>
                </c:pt>
                <c:pt idx="6">
                  <c:v>107.9</c:v>
                </c:pt>
                <c:pt idx="7">
                  <c:v>106.1</c:v>
                </c:pt>
                <c:pt idx="8">
                  <c:v>106.4</c:v>
                </c:pt>
                <c:pt idx="9">
                  <c:v>106</c:v>
                </c:pt>
                <c:pt idx="10">
                  <c:v>103.9</c:v>
                </c:pt>
                <c:pt idx="11">
                  <c:v>104.2</c:v>
                </c:pt>
                <c:pt idx="12">
                  <c:v>105.4</c:v>
                </c:pt>
                <c:pt idx="13">
                  <c:v>107.4</c:v>
                </c:pt>
                <c:pt idx="14">
                  <c:v>95.7</c:v>
                </c:pt>
                <c:pt idx="15">
                  <c:v>60.5</c:v>
                </c:pt>
                <c:pt idx="16">
                  <c:v>71.5</c:v>
                </c:pt>
                <c:pt idx="17">
                  <c:v>79.900000000000006</c:v>
                </c:pt>
                <c:pt idx="18">
                  <c:v>87.7</c:v>
                </c:pt>
                <c:pt idx="19">
                  <c:v>97.8</c:v>
                </c:pt>
                <c:pt idx="20">
                  <c:v>99.6</c:v>
                </c:pt>
                <c:pt idx="21">
                  <c:v>97.4</c:v>
                </c:pt>
                <c:pt idx="22">
                  <c:v>87.7</c:v>
                </c:pt>
                <c:pt idx="23">
                  <c:v>92.3</c:v>
                </c:pt>
                <c:pt idx="24">
                  <c:v>95.9</c:v>
                </c:pt>
                <c:pt idx="25">
                  <c:v>98.8</c:v>
                </c:pt>
                <c:pt idx="26">
                  <c:v>101.6</c:v>
                </c:pt>
                <c:pt idx="27">
                  <c:v>101</c:v>
                </c:pt>
                <c:pt idx="28">
                  <c:v>107.3</c:v>
                </c:pt>
                <c:pt idx="29">
                  <c:v>108.2</c:v>
                </c:pt>
                <c:pt idx="30">
                  <c:v>107.1</c:v>
                </c:pt>
                <c:pt idx="31">
                  <c:v>105.9</c:v>
                </c:pt>
                <c:pt idx="32">
                  <c:v>104.4</c:v>
                </c:pt>
                <c:pt idx="33">
                  <c:v>101.8</c:v>
                </c:pt>
                <c:pt idx="34">
                  <c:v>102.2</c:v>
                </c:pt>
                <c:pt idx="35">
                  <c:v>103.1</c:v>
                </c:pt>
                <c:pt idx="36">
                  <c:v>104</c:v>
                </c:pt>
                <c:pt idx="37">
                  <c:v>105.9</c:v>
                </c:pt>
                <c:pt idx="38">
                  <c:v>98.7</c:v>
                </c:pt>
                <c:pt idx="39">
                  <c:v>102.4</c:v>
                </c:pt>
                <c:pt idx="40">
                  <c:v>99.4</c:v>
                </c:pt>
                <c:pt idx="41">
                  <c:v>97.3</c:v>
                </c:pt>
                <c:pt idx="42">
                  <c:v>96.1</c:v>
                </c:pt>
                <c:pt idx="43">
                  <c:v>96.8</c:v>
                </c:pt>
                <c:pt idx="44">
                  <c:v>90.2</c:v>
                </c:pt>
                <c:pt idx="45">
                  <c:v>91.2</c:v>
                </c:pt>
                <c:pt idx="46">
                  <c:v>94.3</c:v>
                </c:pt>
                <c:pt idx="47">
                  <c:v>97.6</c:v>
                </c:pt>
                <c:pt idx="48">
                  <c:v>96.5</c:v>
                </c:pt>
                <c:pt idx="49">
                  <c:v>96.3</c:v>
                </c:pt>
                <c:pt idx="50">
                  <c:v>95.4</c:v>
                </c:pt>
                <c:pt idx="51">
                  <c:v>94.7</c:v>
                </c:pt>
                <c:pt idx="52">
                  <c:v>95.1</c:v>
                </c:pt>
                <c:pt idx="53">
                  <c:v>92.7</c:v>
                </c:pt>
                <c:pt idx="54">
                  <c:v>91.3</c:v>
                </c:pt>
                <c:pt idx="55">
                  <c:v>91.7</c:v>
                </c:pt>
                <c:pt idx="56">
                  <c:v>93.9</c:v>
                </c:pt>
                <c:pt idx="57">
                  <c:v>93.4</c:v>
                </c:pt>
                <c:pt idx="58">
                  <c:v>94.2</c:v>
                </c:pt>
                <c:pt idx="59">
                  <c:v>96.1</c:v>
                </c:pt>
                <c:pt idx="60">
                  <c:v>96.9</c:v>
                </c:pt>
                <c:pt idx="61">
                  <c:v>95.9</c:v>
                </c:pt>
                <c:pt idx="62">
                  <c:v>95.7</c:v>
                </c:pt>
                <c:pt idx="63">
                  <c:v>97.5</c:v>
                </c:pt>
                <c:pt idx="64">
                  <c:v>97.6</c:v>
                </c:pt>
                <c:pt idx="65">
                  <c:v>98.6</c:v>
                </c:pt>
                <c:pt idx="66">
                  <c:v>97.9</c:v>
                </c:pt>
                <c:pt idx="67">
                  <c:v>97.7</c:v>
                </c:pt>
                <c:pt idx="68">
                  <c:v>97</c:v>
                </c:pt>
                <c:pt idx="69">
                  <c:v>96.1</c:v>
                </c:pt>
                <c:pt idx="70">
                  <c:v>97.1</c:v>
                </c:pt>
                <c:pt idx="71">
                  <c:v>97.7</c:v>
                </c:pt>
                <c:pt idx="72">
                  <c:v>97</c:v>
                </c:pt>
                <c:pt idx="73">
                  <c:v>97.5</c:v>
                </c:pt>
                <c:pt idx="74">
                  <c:v>98.7</c:v>
                </c:pt>
                <c:pt idx="75">
                  <c:v>97.7</c:v>
                </c:pt>
                <c:pt idx="76">
                  <c:v>98.4</c:v>
                </c:pt>
                <c:pt idx="77">
                  <c:v>95.8</c:v>
                </c:pt>
                <c:pt idx="78">
                  <c:v>97</c:v>
                </c:pt>
                <c:pt idx="79">
                  <c:v>98.8</c:v>
                </c:pt>
                <c:pt idx="80">
                  <c:v>99.8</c:v>
                </c:pt>
                <c:pt idx="81">
                  <c:v>99.2</c:v>
                </c:pt>
                <c:pt idx="82">
                  <c:v>100.5</c:v>
                </c:pt>
                <c:pt idx="83">
                  <c:v>102.3</c:v>
                </c:pt>
                <c:pt idx="84">
                  <c:v>102.5</c:v>
                </c:pt>
              </c:numCache>
            </c:numRef>
          </c:val>
          <c:smooth val="0"/>
          <c:extLst>
            <c:ext xmlns:c16="http://schemas.microsoft.com/office/drawing/2014/chart" uri="{C3380CC4-5D6E-409C-BE32-E72D297353CC}">
              <c16:uniqueId val="{00000004-6EEC-4985-92B2-03E2AAB29CAB}"/>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3"/>
        <c:tickMarkSkip val="12"/>
        <c:noMultiLvlLbl val="0"/>
      </c:catAx>
      <c:valAx>
        <c:axId val="1642706143"/>
        <c:scaling>
          <c:orientation val="minMax"/>
          <c:max val="140"/>
          <c:min val="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bg1">
              <a:lumMod val="50000"/>
            </a:schemeClr>
          </a:solidFill>
        </a:ln>
        <a:effectLst/>
      </c:spPr>
    </c:plotArea>
    <c:legend>
      <c:legendPos val="b"/>
      <c:legendEntry>
        <c:idx val="3"/>
        <c:delete val="1"/>
      </c:legendEntry>
      <c:layout>
        <c:manualLayout>
          <c:xMode val="edge"/>
          <c:yMode val="edge"/>
          <c:x val="1.6273652365236521E-2"/>
          <c:y val="0.84855882352941181"/>
          <c:w val="0.91505995599559953"/>
          <c:h val="0.1203137254901960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24386339571347E-2"/>
          <c:y val="5.0983652830125091E-2"/>
          <c:w val="0.86019718023105063"/>
          <c:h val="0.74457312488965099"/>
        </c:manualLayout>
      </c:layout>
      <c:lineChart>
        <c:grouping val="standard"/>
        <c:varyColors val="0"/>
        <c:ser>
          <c:idx val="2"/>
          <c:order val="0"/>
          <c:tx>
            <c:strRef>
              <c:f>'Slika 1.4. - Figure 1.4 '!$E$2</c:f>
              <c:strCache>
                <c:ptCount val="1"/>
                <c:pt idx="0">
                  <c:v>PMI (kompozitni indeks)</c:v>
                </c:pt>
              </c:strCache>
            </c:strRef>
          </c:tx>
          <c:spPr>
            <a:ln w="28575" cap="rnd">
              <a:solidFill>
                <a:schemeClr val="accent3"/>
              </a:solidFill>
              <a:round/>
            </a:ln>
            <a:effectLst/>
          </c:spPr>
          <c:marker>
            <c:symbol val="none"/>
          </c:marker>
          <c:cat>
            <c:strRef>
              <c:f>'Slika 1.4. - Figure 1.4 '!$B$6:$B$101</c:f>
              <c:strCache>
                <c:ptCount val="91"/>
                <c:pt idx="6">
                  <c:v>2019.</c:v>
                </c:pt>
                <c:pt idx="18">
                  <c:v>2020.</c:v>
                </c:pt>
                <c:pt idx="30">
                  <c:v>2021.</c:v>
                </c:pt>
                <c:pt idx="42">
                  <c:v>2022.</c:v>
                </c:pt>
                <c:pt idx="54">
                  <c:v>2023.</c:v>
                </c:pt>
                <c:pt idx="66">
                  <c:v>2024.</c:v>
                </c:pt>
                <c:pt idx="78">
                  <c:v>2025.</c:v>
                </c:pt>
                <c:pt idx="90">
                  <c:v>2026.</c:v>
                </c:pt>
              </c:strCache>
            </c:strRef>
          </c:cat>
          <c:val>
            <c:numRef>
              <c:f>'Slika 1.4. - Figure 1.4 '!$E$6:$E$101</c:f>
              <c:numCache>
                <c:formatCode>0.0</c:formatCode>
                <c:ptCount val="96"/>
                <c:pt idx="0">
                  <c:v>51</c:v>
                </c:pt>
                <c:pt idx="1">
                  <c:v>51.9</c:v>
                </c:pt>
                <c:pt idx="2">
                  <c:v>51.6</c:v>
                </c:pt>
                <c:pt idx="3">
                  <c:v>51.5</c:v>
                </c:pt>
                <c:pt idx="4">
                  <c:v>51.8</c:v>
                </c:pt>
                <c:pt idx="5">
                  <c:v>52.2</c:v>
                </c:pt>
                <c:pt idx="6">
                  <c:v>51.5</c:v>
                </c:pt>
                <c:pt idx="7">
                  <c:v>51.9</c:v>
                </c:pt>
                <c:pt idx="8">
                  <c:v>50.1</c:v>
                </c:pt>
                <c:pt idx="9">
                  <c:v>50.6</c:v>
                </c:pt>
                <c:pt idx="10">
                  <c:v>50.6</c:v>
                </c:pt>
                <c:pt idx="11">
                  <c:v>50.9</c:v>
                </c:pt>
                <c:pt idx="12">
                  <c:v>51.3</c:v>
                </c:pt>
                <c:pt idx="13">
                  <c:v>51.6</c:v>
                </c:pt>
                <c:pt idx="14">
                  <c:v>29.7</c:v>
                </c:pt>
                <c:pt idx="15">
                  <c:v>13.6</c:v>
                </c:pt>
                <c:pt idx="16">
                  <c:v>31.9</c:v>
                </c:pt>
                <c:pt idx="17">
                  <c:v>48.5</c:v>
                </c:pt>
                <c:pt idx="18">
                  <c:v>54.9</c:v>
                </c:pt>
                <c:pt idx="19">
                  <c:v>51.9</c:v>
                </c:pt>
                <c:pt idx="20">
                  <c:v>50.4</c:v>
                </c:pt>
                <c:pt idx="21">
                  <c:v>50</c:v>
                </c:pt>
                <c:pt idx="22">
                  <c:v>45.3</c:v>
                </c:pt>
                <c:pt idx="23">
                  <c:v>49.1</c:v>
                </c:pt>
                <c:pt idx="24">
                  <c:v>47.8</c:v>
                </c:pt>
                <c:pt idx="25">
                  <c:v>48.8</c:v>
                </c:pt>
                <c:pt idx="26">
                  <c:v>53.2</c:v>
                </c:pt>
                <c:pt idx="27">
                  <c:v>53.8</c:v>
                </c:pt>
                <c:pt idx="28">
                  <c:v>57.1</c:v>
                </c:pt>
                <c:pt idx="29">
                  <c:v>59.5</c:v>
                </c:pt>
                <c:pt idx="30">
                  <c:v>60.2</c:v>
                </c:pt>
                <c:pt idx="31">
                  <c:v>59</c:v>
                </c:pt>
                <c:pt idx="32">
                  <c:v>56.2</c:v>
                </c:pt>
                <c:pt idx="33">
                  <c:v>54.2</c:v>
                </c:pt>
                <c:pt idx="34">
                  <c:v>55.4</c:v>
                </c:pt>
                <c:pt idx="35">
                  <c:v>53.3</c:v>
                </c:pt>
                <c:pt idx="36">
                  <c:v>52.3</c:v>
                </c:pt>
                <c:pt idx="37">
                  <c:v>55.5</c:v>
                </c:pt>
                <c:pt idx="38">
                  <c:v>54.9</c:v>
                </c:pt>
                <c:pt idx="39">
                  <c:v>55.8</c:v>
                </c:pt>
                <c:pt idx="40">
                  <c:v>54.8</c:v>
                </c:pt>
                <c:pt idx="41">
                  <c:v>52</c:v>
                </c:pt>
                <c:pt idx="42">
                  <c:v>49.9</c:v>
                </c:pt>
                <c:pt idx="43">
                  <c:v>48.9</c:v>
                </c:pt>
                <c:pt idx="44">
                  <c:v>48.1</c:v>
                </c:pt>
                <c:pt idx="45">
                  <c:v>47.3</c:v>
                </c:pt>
                <c:pt idx="46">
                  <c:v>47.8</c:v>
                </c:pt>
                <c:pt idx="47">
                  <c:v>49.3</c:v>
                </c:pt>
                <c:pt idx="48">
                  <c:v>50.3</c:v>
                </c:pt>
                <c:pt idx="49">
                  <c:v>52</c:v>
                </c:pt>
                <c:pt idx="50">
                  <c:v>53.7</c:v>
                </c:pt>
                <c:pt idx="51">
                  <c:v>54.1</c:v>
                </c:pt>
                <c:pt idx="52">
                  <c:v>52.8</c:v>
                </c:pt>
                <c:pt idx="53">
                  <c:v>49.9</c:v>
                </c:pt>
                <c:pt idx="54">
                  <c:v>48.6</c:v>
                </c:pt>
                <c:pt idx="55">
                  <c:v>46.7</c:v>
                </c:pt>
                <c:pt idx="56">
                  <c:v>47.2</c:v>
                </c:pt>
                <c:pt idx="57">
                  <c:v>46.5</c:v>
                </c:pt>
                <c:pt idx="58">
                  <c:v>47.6</c:v>
                </c:pt>
                <c:pt idx="59">
                  <c:v>47.6</c:v>
                </c:pt>
                <c:pt idx="60">
                  <c:v>47.9</c:v>
                </c:pt>
                <c:pt idx="61">
                  <c:v>49.2</c:v>
                </c:pt>
                <c:pt idx="62">
                  <c:v>50.3</c:v>
                </c:pt>
                <c:pt idx="63">
                  <c:v>51.7</c:v>
                </c:pt>
                <c:pt idx="64">
                  <c:v>52.2</c:v>
                </c:pt>
                <c:pt idx="65">
                  <c:v>50.9</c:v>
                </c:pt>
                <c:pt idx="66">
                  <c:v>50.2</c:v>
                </c:pt>
                <c:pt idx="67">
                  <c:v>51</c:v>
                </c:pt>
                <c:pt idx="68">
                  <c:v>49.6</c:v>
                </c:pt>
                <c:pt idx="69">
                  <c:v>50</c:v>
                </c:pt>
                <c:pt idx="70">
                  <c:v>48.3</c:v>
                </c:pt>
                <c:pt idx="71">
                  <c:v>49.6</c:v>
                </c:pt>
                <c:pt idx="72">
                  <c:v>50.2</c:v>
                </c:pt>
                <c:pt idx="73">
                  <c:v>50.2</c:v>
                </c:pt>
                <c:pt idx="74">
                  <c:v>50.9</c:v>
                </c:pt>
                <c:pt idx="75">
                  <c:v>50.4</c:v>
                </c:pt>
                <c:pt idx="76">
                  <c:v>50.2</c:v>
                </c:pt>
                <c:pt idx="77">
                  <c:v>50.6</c:v>
                </c:pt>
                <c:pt idx="78">
                  <c:v>50.9</c:v>
                </c:pt>
                <c:pt idx="79">
                  <c:v>51</c:v>
                </c:pt>
                <c:pt idx="80">
                  <c:v>51.2</c:v>
                </c:pt>
                <c:pt idx="81">
                  <c:v>52.5</c:v>
                </c:pt>
                <c:pt idx="82">
                  <c:v>52.8</c:v>
                </c:pt>
                <c:pt idx="83">
                  <c:v>51.5</c:v>
                </c:pt>
                <c:pt idx="84">
                  <c:v>51.3</c:v>
                </c:pt>
              </c:numCache>
            </c:numRef>
          </c:val>
          <c:smooth val="0"/>
          <c:extLst>
            <c:ext xmlns:c16="http://schemas.microsoft.com/office/drawing/2014/chart" uri="{C3380CC4-5D6E-409C-BE32-E72D297353CC}">
              <c16:uniqueId val="{00000000-52B9-4750-A145-D5D29E07B53B}"/>
            </c:ext>
          </c:extLst>
        </c:ser>
        <c:ser>
          <c:idx val="3"/>
          <c:order val="1"/>
          <c:tx>
            <c:strRef>
              <c:f>'Slika 1.4. - Figure 1.4 '!$G$2</c:f>
              <c:strCache>
                <c:ptCount val="1"/>
                <c:pt idx="0">
                  <c:v>PMI (uslužni sektor)</c:v>
                </c:pt>
              </c:strCache>
            </c:strRef>
          </c:tx>
          <c:spPr>
            <a:ln w="25400" cap="rnd">
              <a:solidFill>
                <a:schemeClr val="accent4"/>
              </a:solidFill>
              <a:round/>
            </a:ln>
            <a:effectLst/>
          </c:spPr>
          <c:marker>
            <c:symbol val="none"/>
          </c:marker>
          <c:cat>
            <c:strRef>
              <c:f>'Slika 1.4. - Figure 1.4 '!$B$6:$B$101</c:f>
              <c:strCache>
                <c:ptCount val="91"/>
                <c:pt idx="6">
                  <c:v>2019.</c:v>
                </c:pt>
                <c:pt idx="18">
                  <c:v>2020.</c:v>
                </c:pt>
                <c:pt idx="30">
                  <c:v>2021.</c:v>
                </c:pt>
                <c:pt idx="42">
                  <c:v>2022.</c:v>
                </c:pt>
                <c:pt idx="54">
                  <c:v>2023.</c:v>
                </c:pt>
                <c:pt idx="66">
                  <c:v>2024.</c:v>
                </c:pt>
                <c:pt idx="78">
                  <c:v>2025.</c:v>
                </c:pt>
                <c:pt idx="90">
                  <c:v>2026.</c:v>
                </c:pt>
              </c:strCache>
            </c:strRef>
          </c:cat>
          <c:val>
            <c:numRef>
              <c:f>'Slika 1.4. - Figure 1.4 '!$G$6:$G$101</c:f>
              <c:numCache>
                <c:formatCode>0.0</c:formatCode>
                <c:ptCount val="96"/>
                <c:pt idx="0">
                  <c:v>51.2</c:v>
                </c:pt>
                <c:pt idx="1">
                  <c:v>52.8</c:v>
                </c:pt>
                <c:pt idx="2">
                  <c:v>53.3</c:v>
                </c:pt>
                <c:pt idx="3">
                  <c:v>52.8</c:v>
                </c:pt>
                <c:pt idx="4">
                  <c:v>52.9</c:v>
                </c:pt>
                <c:pt idx="5">
                  <c:v>53.6</c:v>
                </c:pt>
                <c:pt idx="6">
                  <c:v>53.2</c:v>
                </c:pt>
                <c:pt idx="7">
                  <c:v>53.5</c:v>
                </c:pt>
                <c:pt idx="8">
                  <c:v>51.6</c:v>
                </c:pt>
                <c:pt idx="9">
                  <c:v>52.2</c:v>
                </c:pt>
                <c:pt idx="10">
                  <c:v>51.9</c:v>
                </c:pt>
                <c:pt idx="11">
                  <c:v>52.8</c:v>
                </c:pt>
                <c:pt idx="12">
                  <c:v>52.5</c:v>
                </c:pt>
                <c:pt idx="13">
                  <c:v>52.6</c:v>
                </c:pt>
                <c:pt idx="14">
                  <c:v>26.4</c:v>
                </c:pt>
                <c:pt idx="15">
                  <c:v>12</c:v>
                </c:pt>
                <c:pt idx="16">
                  <c:v>30.5</c:v>
                </c:pt>
                <c:pt idx="17">
                  <c:v>48.3</c:v>
                </c:pt>
                <c:pt idx="18">
                  <c:v>54.7</c:v>
                </c:pt>
                <c:pt idx="19">
                  <c:v>50.5</c:v>
                </c:pt>
                <c:pt idx="20">
                  <c:v>48</c:v>
                </c:pt>
                <c:pt idx="21">
                  <c:v>46.9</c:v>
                </c:pt>
                <c:pt idx="22">
                  <c:v>41.7</c:v>
                </c:pt>
                <c:pt idx="23">
                  <c:v>46.4</c:v>
                </c:pt>
                <c:pt idx="24">
                  <c:v>45.4</c:v>
                </c:pt>
                <c:pt idx="25">
                  <c:v>45.7</c:v>
                </c:pt>
                <c:pt idx="26">
                  <c:v>49.6</c:v>
                </c:pt>
                <c:pt idx="27">
                  <c:v>50.5</c:v>
                </c:pt>
                <c:pt idx="28">
                  <c:v>55.2</c:v>
                </c:pt>
                <c:pt idx="29">
                  <c:v>58.3</c:v>
                </c:pt>
                <c:pt idx="30">
                  <c:v>59.8</c:v>
                </c:pt>
                <c:pt idx="31">
                  <c:v>59</c:v>
                </c:pt>
                <c:pt idx="32">
                  <c:v>56.4</c:v>
                </c:pt>
                <c:pt idx="33">
                  <c:v>54.6</c:v>
                </c:pt>
                <c:pt idx="34">
                  <c:v>55.9</c:v>
                </c:pt>
                <c:pt idx="35">
                  <c:v>53.1</c:v>
                </c:pt>
                <c:pt idx="36">
                  <c:v>51.1</c:v>
                </c:pt>
                <c:pt idx="37">
                  <c:v>55.5</c:v>
                </c:pt>
                <c:pt idx="38">
                  <c:v>55.6</c:v>
                </c:pt>
                <c:pt idx="39">
                  <c:v>57.7</c:v>
                </c:pt>
                <c:pt idx="40">
                  <c:v>56.1</c:v>
                </c:pt>
                <c:pt idx="41">
                  <c:v>53</c:v>
                </c:pt>
                <c:pt idx="42">
                  <c:v>51.2</c:v>
                </c:pt>
                <c:pt idx="43">
                  <c:v>49.8</c:v>
                </c:pt>
                <c:pt idx="44">
                  <c:v>48.8</c:v>
                </c:pt>
                <c:pt idx="45">
                  <c:v>48.6</c:v>
                </c:pt>
                <c:pt idx="46">
                  <c:v>48.5</c:v>
                </c:pt>
                <c:pt idx="47">
                  <c:v>49.8</c:v>
                </c:pt>
                <c:pt idx="48">
                  <c:v>50.8</c:v>
                </c:pt>
                <c:pt idx="49">
                  <c:v>52.7</c:v>
                </c:pt>
                <c:pt idx="50">
                  <c:v>55</c:v>
                </c:pt>
                <c:pt idx="51">
                  <c:v>56.2</c:v>
                </c:pt>
                <c:pt idx="52">
                  <c:v>55.1</c:v>
                </c:pt>
                <c:pt idx="53">
                  <c:v>52</c:v>
                </c:pt>
                <c:pt idx="54">
                  <c:v>50.9</c:v>
                </c:pt>
                <c:pt idx="55">
                  <c:v>47.9</c:v>
                </c:pt>
                <c:pt idx="56">
                  <c:v>48.7</c:v>
                </c:pt>
                <c:pt idx="57">
                  <c:v>47.8</c:v>
                </c:pt>
                <c:pt idx="58">
                  <c:v>48.7</c:v>
                </c:pt>
                <c:pt idx="59">
                  <c:v>48.8</c:v>
                </c:pt>
                <c:pt idx="60">
                  <c:v>48.4</c:v>
                </c:pt>
                <c:pt idx="61">
                  <c:v>50.2</c:v>
                </c:pt>
                <c:pt idx="62">
                  <c:v>51.5</c:v>
                </c:pt>
                <c:pt idx="63">
                  <c:v>53.3</c:v>
                </c:pt>
                <c:pt idx="64">
                  <c:v>53.2</c:v>
                </c:pt>
                <c:pt idx="65">
                  <c:v>52.8</c:v>
                </c:pt>
                <c:pt idx="66">
                  <c:v>51.9</c:v>
                </c:pt>
                <c:pt idx="67">
                  <c:v>52.9</c:v>
                </c:pt>
                <c:pt idx="68">
                  <c:v>51.4</c:v>
                </c:pt>
                <c:pt idx="69">
                  <c:v>51.6</c:v>
                </c:pt>
                <c:pt idx="70">
                  <c:v>49.5</c:v>
                </c:pt>
                <c:pt idx="71">
                  <c:v>51.6</c:v>
                </c:pt>
                <c:pt idx="72">
                  <c:v>51.3</c:v>
                </c:pt>
                <c:pt idx="73">
                  <c:v>50.6</c:v>
                </c:pt>
                <c:pt idx="74">
                  <c:v>51</c:v>
                </c:pt>
                <c:pt idx="75">
                  <c:v>50.1</c:v>
                </c:pt>
                <c:pt idx="76">
                  <c:v>49.7</c:v>
                </c:pt>
                <c:pt idx="77">
                  <c:v>50.5</c:v>
                </c:pt>
                <c:pt idx="78">
                  <c:v>51</c:v>
                </c:pt>
                <c:pt idx="79">
                  <c:v>50.5</c:v>
                </c:pt>
                <c:pt idx="80">
                  <c:v>51.3</c:v>
                </c:pt>
                <c:pt idx="81">
                  <c:v>53</c:v>
                </c:pt>
                <c:pt idx="82">
                  <c:v>53.6</c:v>
                </c:pt>
                <c:pt idx="83">
                  <c:v>52.4</c:v>
                </c:pt>
                <c:pt idx="84">
                  <c:v>51.6</c:v>
                </c:pt>
              </c:numCache>
            </c:numRef>
          </c:val>
          <c:smooth val="0"/>
          <c:extLst>
            <c:ext xmlns:c16="http://schemas.microsoft.com/office/drawing/2014/chart" uri="{C3380CC4-5D6E-409C-BE32-E72D297353CC}">
              <c16:uniqueId val="{00000001-52B9-4750-A145-D5D29E07B53B}"/>
            </c:ext>
          </c:extLst>
        </c:ser>
        <c:ser>
          <c:idx val="0"/>
          <c:order val="2"/>
          <c:tx>
            <c:strRef>
              <c:f>'Slika 1.4. - Figure 1.4 '!$F$2</c:f>
              <c:strCache>
                <c:ptCount val="1"/>
                <c:pt idx="0">
                  <c:v>PMI (prerađivački sektor)</c:v>
                </c:pt>
              </c:strCache>
            </c:strRef>
          </c:tx>
          <c:spPr>
            <a:ln w="25400" cap="rnd">
              <a:solidFill>
                <a:schemeClr val="accent1"/>
              </a:solidFill>
              <a:round/>
            </a:ln>
            <a:effectLst/>
          </c:spPr>
          <c:marker>
            <c:symbol val="none"/>
          </c:marker>
          <c:cat>
            <c:strRef>
              <c:f>'Slika 1.4. - Figure 1.4 '!$B$6:$B$101</c:f>
              <c:strCache>
                <c:ptCount val="91"/>
                <c:pt idx="6">
                  <c:v>2019.</c:v>
                </c:pt>
                <c:pt idx="18">
                  <c:v>2020.</c:v>
                </c:pt>
                <c:pt idx="30">
                  <c:v>2021.</c:v>
                </c:pt>
                <c:pt idx="42">
                  <c:v>2022.</c:v>
                </c:pt>
                <c:pt idx="54">
                  <c:v>2023.</c:v>
                </c:pt>
                <c:pt idx="66">
                  <c:v>2024.</c:v>
                </c:pt>
                <c:pt idx="78">
                  <c:v>2025.</c:v>
                </c:pt>
                <c:pt idx="90">
                  <c:v>2026.</c:v>
                </c:pt>
              </c:strCache>
            </c:strRef>
          </c:cat>
          <c:val>
            <c:numRef>
              <c:f>'Slika 1.4. - Figure 1.4 '!$F$6:$F$101</c:f>
              <c:numCache>
                <c:formatCode>0.0</c:formatCode>
                <c:ptCount val="96"/>
                <c:pt idx="0">
                  <c:v>50.5</c:v>
                </c:pt>
                <c:pt idx="1">
                  <c:v>49.3</c:v>
                </c:pt>
                <c:pt idx="2">
                  <c:v>47.5</c:v>
                </c:pt>
                <c:pt idx="3">
                  <c:v>47.9</c:v>
                </c:pt>
                <c:pt idx="4">
                  <c:v>47.7</c:v>
                </c:pt>
                <c:pt idx="5">
                  <c:v>47.6</c:v>
                </c:pt>
                <c:pt idx="6">
                  <c:v>46.5</c:v>
                </c:pt>
                <c:pt idx="7">
                  <c:v>47</c:v>
                </c:pt>
                <c:pt idx="8">
                  <c:v>45.7</c:v>
                </c:pt>
                <c:pt idx="9">
                  <c:v>45.9</c:v>
                </c:pt>
                <c:pt idx="10">
                  <c:v>46.9</c:v>
                </c:pt>
                <c:pt idx="11">
                  <c:v>46.3</c:v>
                </c:pt>
                <c:pt idx="12">
                  <c:v>47.9</c:v>
                </c:pt>
                <c:pt idx="13">
                  <c:v>49.2</c:v>
                </c:pt>
                <c:pt idx="14">
                  <c:v>44.5</c:v>
                </c:pt>
                <c:pt idx="15">
                  <c:v>33.4</c:v>
                </c:pt>
                <c:pt idx="16">
                  <c:v>39.4</c:v>
                </c:pt>
                <c:pt idx="17">
                  <c:v>47.4</c:v>
                </c:pt>
                <c:pt idx="18">
                  <c:v>51.8</c:v>
                </c:pt>
                <c:pt idx="19">
                  <c:v>51.7</c:v>
                </c:pt>
                <c:pt idx="20">
                  <c:v>53.7</c:v>
                </c:pt>
                <c:pt idx="21">
                  <c:v>54.8</c:v>
                </c:pt>
                <c:pt idx="22">
                  <c:v>53.8</c:v>
                </c:pt>
                <c:pt idx="23">
                  <c:v>55.2</c:v>
                </c:pt>
                <c:pt idx="24">
                  <c:v>54.8</c:v>
                </c:pt>
                <c:pt idx="25">
                  <c:v>57.9</c:v>
                </c:pt>
                <c:pt idx="26">
                  <c:v>62.5</c:v>
                </c:pt>
                <c:pt idx="27">
                  <c:v>62.9</c:v>
                </c:pt>
                <c:pt idx="28">
                  <c:v>63.1</c:v>
                </c:pt>
                <c:pt idx="29">
                  <c:v>63.4</c:v>
                </c:pt>
                <c:pt idx="30">
                  <c:v>62.8</c:v>
                </c:pt>
                <c:pt idx="31">
                  <c:v>61.4</c:v>
                </c:pt>
                <c:pt idx="32">
                  <c:v>58.6</c:v>
                </c:pt>
                <c:pt idx="33">
                  <c:v>58.3</c:v>
                </c:pt>
                <c:pt idx="34">
                  <c:v>58.4</c:v>
                </c:pt>
                <c:pt idx="35">
                  <c:v>58</c:v>
                </c:pt>
                <c:pt idx="36">
                  <c:v>58.7</c:v>
                </c:pt>
                <c:pt idx="37">
                  <c:v>58.2</c:v>
                </c:pt>
                <c:pt idx="38">
                  <c:v>56.5</c:v>
                </c:pt>
                <c:pt idx="39">
                  <c:v>55.5</c:v>
                </c:pt>
                <c:pt idx="40">
                  <c:v>54.6</c:v>
                </c:pt>
                <c:pt idx="41">
                  <c:v>52.1</c:v>
                </c:pt>
                <c:pt idx="42">
                  <c:v>49.8</c:v>
                </c:pt>
                <c:pt idx="43">
                  <c:v>49.6</c:v>
                </c:pt>
                <c:pt idx="44">
                  <c:v>48.4</c:v>
                </c:pt>
                <c:pt idx="45">
                  <c:v>46.4</c:v>
                </c:pt>
                <c:pt idx="46">
                  <c:v>47.1</c:v>
                </c:pt>
                <c:pt idx="47">
                  <c:v>47.8</c:v>
                </c:pt>
                <c:pt idx="48">
                  <c:v>48.8</c:v>
                </c:pt>
                <c:pt idx="49">
                  <c:v>48.5</c:v>
                </c:pt>
                <c:pt idx="50">
                  <c:v>47.3</c:v>
                </c:pt>
                <c:pt idx="51">
                  <c:v>45.8</c:v>
                </c:pt>
                <c:pt idx="52">
                  <c:v>44.8</c:v>
                </c:pt>
                <c:pt idx="53">
                  <c:v>43.4</c:v>
                </c:pt>
                <c:pt idx="54">
                  <c:v>42.7</c:v>
                </c:pt>
                <c:pt idx="55">
                  <c:v>43.5</c:v>
                </c:pt>
                <c:pt idx="56">
                  <c:v>43.4</c:v>
                </c:pt>
                <c:pt idx="57">
                  <c:v>43.1</c:v>
                </c:pt>
                <c:pt idx="58">
                  <c:v>44.2</c:v>
                </c:pt>
                <c:pt idx="59">
                  <c:v>44.4</c:v>
                </c:pt>
                <c:pt idx="60">
                  <c:v>46.6</c:v>
                </c:pt>
                <c:pt idx="61">
                  <c:v>46.5</c:v>
                </c:pt>
                <c:pt idx="62">
                  <c:v>46.1</c:v>
                </c:pt>
                <c:pt idx="63">
                  <c:v>45.7</c:v>
                </c:pt>
                <c:pt idx="64">
                  <c:v>47.3</c:v>
                </c:pt>
                <c:pt idx="65">
                  <c:v>45.8</c:v>
                </c:pt>
                <c:pt idx="66">
                  <c:v>45.8</c:v>
                </c:pt>
                <c:pt idx="67">
                  <c:v>45.8</c:v>
                </c:pt>
                <c:pt idx="68">
                  <c:v>45</c:v>
                </c:pt>
                <c:pt idx="69">
                  <c:v>46</c:v>
                </c:pt>
                <c:pt idx="70">
                  <c:v>45.2</c:v>
                </c:pt>
                <c:pt idx="71">
                  <c:v>45.1</c:v>
                </c:pt>
                <c:pt idx="72">
                  <c:v>46.6</c:v>
                </c:pt>
                <c:pt idx="73">
                  <c:v>47.6</c:v>
                </c:pt>
                <c:pt idx="74">
                  <c:v>48.6</c:v>
                </c:pt>
                <c:pt idx="75">
                  <c:v>49</c:v>
                </c:pt>
                <c:pt idx="76">
                  <c:v>49.4</c:v>
                </c:pt>
                <c:pt idx="77">
                  <c:v>49.5</c:v>
                </c:pt>
                <c:pt idx="78">
                  <c:v>49.8</c:v>
                </c:pt>
                <c:pt idx="79">
                  <c:v>50.7</c:v>
                </c:pt>
                <c:pt idx="80">
                  <c:v>49.5</c:v>
                </c:pt>
                <c:pt idx="81">
                  <c:v>50</c:v>
                </c:pt>
                <c:pt idx="82">
                  <c:v>49.6</c:v>
                </c:pt>
                <c:pt idx="83">
                  <c:v>48.8</c:v>
                </c:pt>
                <c:pt idx="84">
                  <c:v>49.5</c:v>
                </c:pt>
              </c:numCache>
            </c:numRef>
          </c:val>
          <c:smooth val="0"/>
          <c:extLst>
            <c:ext xmlns:c16="http://schemas.microsoft.com/office/drawing/2014/chart" uri="{C3380CC4-5D6E-409C-BE32-E72D297353CC}">
              <c16:uniqueId val="{00000002-52B9-4750-A145-D5D29E07B53B}"/>
            </c:ext>
          </c:extLst>
        </c:ser>
        <c:ser>
          <c:idx val="1"/>
          <c:order val="3"/>
          <c:tx>
            <c:strRef>
              <c:f>'Slika 1.4. - Figure 1.4 '!$H$2</c:f>
              <c:strCache>
                <c:ptCount val="1"/>
                <c:pt idx="0">
                  <c:v>Dugoročni prosjek</c:v>
                </c:pt>
              </c:strCache>
            </c:strRef>
          </c:tx>
          <c:spPr>
            <a:ln w="25400" cap="rnd">
              <a:solidFill>
                <a:srgbClr val="FF0000"/>
              </a:solidFill>
              <a:prstDash val="sysDash"/>
              <a:round/>
            </a:ln>
            <a:effectLst/>
          </c:spPr>
          <c:marker>
            <c:symbol val="none"/>
          </c:marker>
          <c:cat>
            <c:strRef>
              <c:f>'Slika 1.4. - Figure 1.4 '!$B$6:$B$101</c:f>
              <c:strCache>
                <c:ptCount val="91"/>
                <c:pt idx="6">
                  <c:v>2019.</c:v>
                </c:pt>
                <c:pt idx="18">
                  <c:v>2020.</c:v>
                </c:pt>
                <c:pt idx="30">
                  <c:v>2021.</c:v>
                </c:pt>
                <c:pt idx="42">
                  <c:v>2022.</c:v>
                </c:pt>
                <c:pt idx="54">
                  <c:v>2023.</c:v>
                </c:pt>
                <c:pt idx="66">
                  <c:v>2024.</c:v>
                </c:pt>
                <c:pt idx="78">
                  <c:v>2025.</c:v>
                </c:pt>
                <c:pt idx="90">
                  <c:v>2026.</c:v>
                </c:pt>
              </c:strCache>
            </c:strRef>
          </c:cat>
          <c:val>
            <c:numRef>
              <c:f>'Slika 1.4. - Figure 1.4 '!$H$6:$H$101</c:f>
              <c:numCache>
                <c:formatCode>0</c:formatCode>
                <c:ptCount val="9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numCache>
            </c:numRef>
          </c:val>
          <c:smooth val="0"/>
          <c:extLst>
            <c:ext xmlns:c16="http://schemas.microsoft.com/office/drawing/2014/chart" uri="{C3380CC4-5D6E-409C-BE32-E72D297353CC}">
              <c16:uniqueId val="{00000003-52B9-4750-A145-D5D29E07B53B}"/>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6"/>
        <c:tickMarkSkip val="12"/>
        <c:noMultiLvlLbl val="0"/>
      </c:catAx>
      <c:valAx>
        <c:axId val="1642706143"/>
        <c:scaling>
          <c:orientation val="minMax"/>
          <c:max val="70"/>
          <c:min val="1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tx1">
              <a:lumMod val="65000"/>
              <a:lumOff val="35000"/>
            </a:schemeClr>
          </a:solidFill>
        </a:ln>
        <a:effectLst/>
      </c:spPr>
    </c:plotArea>
    <c:legend>
      <c:legendPos val="b"/>
      <c:legendEntry>
        <c:idx val="3"/>
        <c:delete val="1"/>
      </c:legendEntry>
      <c:layout>
        <c:manualLayout>
          <c:xMode val="edge"/>
          <c:yMode val="edge"/>
          <c:x val="1.6273692810457516E-2"/>
          <c:y val="0.90093583724569637"/>
          <c:w val="0.91505995599559953"/>
          <c:h val="9.774891368774758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35929074164975E-2"/>
          <c:y val="5.0983652830125091E-2"/>
          <c:w val="0.85322774176748806"/>
          <c:h val="0.74457312488965099"/>
        </c:manualLayout>
      </c:layout>
      <c:lineChart>
        <c:grouping val="standard"/>
        <c:varyColors val="0"/>
        <c:ser>
          <c:idx val="2"/>
          <c:order val="0"/>
          <c:tx>
            <c:strRef>
              <c:f>'Slika 1.4. - Figure 1.4 '!$E$3</c:f>
              <c:strCache>
                <c:ptCount val="1"/>
                <c:pt idx="0">
                  <c:v>PMI (composite index)</c:v>
                </c:pt>
              </c:strCache>
            </c:strRef>
          </c:tx>
          <c:spPr>
            <a:ln w="28575" cap="rnd">
              <a:solidFill>
                <a:schemeClr val="accent3"/>
              </a:solidFill>
              <a:round/>
            </a:ln>
            <a:effectLst/>
          </c:spPr>
          <c:marker>
            <c:symbol val="none"/>
          </c:marker>
          <c:cat>
            <c:numRef>
              <c:f>'Slika 1.4. - Figure 1.4 '!$A$6:$A$101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1.4. - Figure 1.4 '!$E$6:$E$101</c:f>
              <c:numCache>
                <c:formatCode>0.0</c:formatCode>
                <c:ptCount val="96"/>
                <c:pt idx="0">
                  <c:v>51</c:v>
                </c:pt>
                <c:pt idx="1">
                  <c:v>51.9</c:v>
                </c:pt>
                <c:pt idx="2">
                  <c:v>51.6</c:v>
                </c:pt>
                <c:pt idx="3">
                  <c:v>51.5</c:v>
                </c:pt>
                <c:pt idx="4">
                  <c:v>51.8</c:v>
                </c:pt>
                <c:pt idx="5">
                  <c:v>52.2</c:v>
                </c:pt>
                <c:pt idx="6">
                  <c:v>51.5</c:v>
                </c:pt>
                <c:pt idx="7">
                  <c:v>51.9</c:v>
                </c:pt>
                <c:pt idx="8">
                  <c:v>50.1</c:v>
                </c:pt>
                <c:pt idx="9">
                  <c:v>50.6</c:v>
                </c:pt>
                <c:pt idx="10">
                  <c:v>50.6</c:v>
                </c:pt>
                <c:pt idx="11">
                  <c:v>50.9</c:v>
                </c:pt>
                <c:pt idx="12">
                  <c:v>51.3</c:v>
                </c:pt>
                <c:pt idx="13">
                  <c:v>51.6</c:v>
                </c:pt>
                <c:pt idx="14">
                  <c:v>29.7</c:v>
                </c:pt>
                <c:pt idx="15">
                  <c:v>13.6</c:v>
                </c:pt>
                <c:pt idx="16">
                  <c:v>31.9</c:v>
                </c:pt>
                <c:pt idx="17">
                  <c:v>48.5</c:v>
                </c:pt>
                <c:pt idx="18">
                  <c:v>54.9</c:v>
                </c:pt>
                <c:pt idx="19">
                  <c:v>51.9</c:v>
                </c:pt>
                <c:pt idx="20">
                  <c:v>50.4</c:v>
                </c:pt>
                <c:pt idx="21">
                  <c:v>50</c:v>
                </c:pt>
                <c:pt idx="22">
                  <c:v>45.3</c:v>
                </c:pt>
                <c:pt idx="23">
                  <c:v>49.1</c:v>
                </c:pt>
                <c:pt idx="24">
                  <c:v>47.8</c:v>
                </c:pt>
                <c:pt idx="25">
                  <c:v>48.8</c:v>
                </c:pt>
                <c:pt idx="26">
                  <c:v>53.2</c:v>
                </c:pt>
                <c:pt idx="27">
                  <c:v>53.8</c:v>
                </c:pt>
                <c:pt idx="28">
                  <c:v>57.1</c:v>
                </c:pt>
                <c:pt idx="29">
                  <c:v>59.5</c:v>
                </c:pt>
                <c:pt idx="30">
                  <c:v>60.2</c:v>
                </c:pt>
                <c:pt idx="31">
                  <c:v>59</c:v>
                </c:pt>
                <c:pt idx="32">
                  <c:v>56.2</c:v>
                </c:pt>
                <c:pt idx="33">
                  <c:v>54.2</c:v>
                </c:pt>
                <c:pt idx="34">
                  <c:v>55.4</c:v>
                </c:pt>
                <c:pt idx="35">
                  <c:v>53.3</c:v>
                </c:pt>
                <c:pt idx="36">
                  <c:v>52.3</c:v>
                </c:pt>
                <c:pt idx="37">
                  <c:v>55.5</c:v>
                </c:pt>
                <c:pt idx="38">
                  <c:v>54.9</c:v>
                </c:pt>
                <c:pt idx="39">
                  <c:v>55.8</c:v>
                </c:pt>
                <c:pt idx="40">
                  <c:v>54.8</c:v>
                </c:pt>
                <c:pt idx="41">
                  <c:v>52</c:v>
                </c:pt>
                <c:pt idx="42">
                  <c:v>49.9</c:v>
                </c:pt>
                <c:pt idx="43">
                  <c:v>48.9</c:v>
                </c:pt>
                <c:pt idx="44">
                  <c:v>48.1</c:v>
                </c:pt>
                <c:pt idx="45">
                  <c:v>47.3</c:v>
                </c:pt>
                <c:pt idx="46">
                  <c:v>47.8</c:v>
                </c:pt>
                <c:pt idx="47">
                  <c:v>49.3</c:v>
                </c:pt>
                <c:pt idx="48">
                  <c:v>50.3</c:v>
                </c:pt>
                <c:pt idx="49">
                  <c:v>52</c:v>
                </c:pt>
                <c:pt idx="50">
                  <c:v>53.7</c:v>
                </c:pt>
                <c:pt idx="51">
                  <c:v>54.1</c:v>
                </c:pt>
                <c:pt idx="52">
                  <c:v>52.8</c:v>
                </c:pt>
                <c:pt idx="53">
                  <c:v>49.9</c:v>
                </c:pt>
                <c:pt idx="54">
                  <c:v>48.6</c:v>
                </c:pt>
                <c:pt idx="55">
                  <c:v>46.7</c:v>
                </c:pt>
                <c:pt idx="56">
                  <c:v>47.2</c:v>
                </c:pt>
                <c:pt idx="57">
                  <c:v>46.5</c:v>
                </c:pt>
                <c:pt idx="58">
                  <c:v>47.6</c:v>
                </c:pt>
                <c:pt idx="59">
                  <c:v>47.6</c:v>
                </c:pt>
                <c:pt idx="60">
                  <c:v>47.9</c:v>
                </c:pt>
                <c:pt idx="61">
                  <c:v>49.2</c:v>
                </c:pt>
                <c:pt idx="62">
                  <c:v>50.3</c:v>
                </c:pt>
                <c:pt idx="63">
                  <c:v>51.7</c:v>
                </c:pt>
                <c:pt idx="64">
                  <c:v>52.2</c:v>
                </c:pt>
                <c:pt idx="65">
                  <c:v>50.9</c:v>
                </c:pt>
                <c:pt idx="66">
                  <c:v>50.2</c:v>
                </c:pt>
                <c:pt idx="67">
                  <c:v>51</c:v>
                </c:pt>
                <c:pt idx="68">
                  <c:v>49.6</c:v>
                </c:pt>
                <c:pt idx="69">
                  <c:v>50</c:v>
                </c:pt>
                <c:pt idx="70">
                  <c:v>48.3</c:v>
                </c:pt>
                <c:pt idx="71">
                  <c:v>49.6</c:v>
                </c:pt>
                <c:pt idx="72">
                  <c:v>50.2</c:v>
                </c:pt>
                <c:pt idx="73">
                  <c:v>50.2</c:v>
                </c:pt>
                <c:pt idx="74">
                  <c:v>50.9</c:v>
                </c:pt>
                <c:pt idx="75">
                  <c:v>50.4</c:v>
                </c:pt>
                <c:pt idx="76">
                  <c:v>50.2</c:v>
                </c:pt>
                <c:pt idx="77">
                  <c:v>50.6</c:v>
                </c:pt>
                <c:pt idx="78">
                  <c:v>50.9</c:v>
                </c:pt>
                <c:pt idx="79">
                  <c:v>51</c:v>
                </c:pt>
                <c:pt idx="80">
                  <c:v>51.2</c:v>
                </c:pt>
                <c:pt idx="81">
                  <c:v>52.5</c:v>
                </c:pt>
                <c:pt idx="82">
                  <c:v>52.8</c:v>
                </c:pt>
                <c:pt idx="83">
                  <c:v>51.5</c:v>
                </c:pt>
                <c:pt idx="84">
                  <c:v>51.3</c:v>
                </c:pt>
              </c:numCache>
            </c:numRef>
          </c:val>
          <c:smooth val="0"/>
          <c:extLst>
            <c:ext xmlns:c16="http://schemas.microsoft.com/office/drawing/2014/chart" uri="{C3380CC4-5D6E-409C-BE32-E72D297353CC}">
              <c16:uniqueId val="{00000000-00B5-4943-A972-3A3F623858E5}"/>
            </c:ext>
          </c:extLst>
        </c:ser>
        <c:ser>
          <c:idx val="3"/>
          <c:order val="1"/>
          <c:tx>
            <c:strRef>
              <c:f>'Slika 1.4. - Figure 1.4 '!$G$3</c:f>
              <c:strCache>
                <c:ptCount val="1"/>
                <c:pt idx="0">
                  <c:v>PMI (services sector)</c:v>
                </c:pt>
              </c:strCache>
            </c:strRef>
          </c:tx>
          <c:spPr>
            <a:ln w="25400" cap="rnd">
              <a:solidFill>
                <a:schemeClr val="accent4"/>
              </a:solidFill>
              <a:round/>
            </a:ln>
            <a:effectLst/>
          </c:spPr>
          <c:marker>
            <c:symbol val="none"/>
          </c:marker>
          <c:cat>
            <c:numRef>
              <c:f>'Slika 1.4. - Figure 1.4 '!$A$6:$A$101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1.4. - Figure 1.4 '!$G$6:$G$101</c:f>
              <c:numCache>
                <c:formatCode>0.0</c:formatCode>
                <c:ptCount val="96"/>
                <c:pt idx="0">
                  <c:v>51.2</c:v>
                </c:pt>
                <c:pt idx="1">
                  <c:v>52.8</c:v>
                </c:pt>
                <c:pt idx="2">
                  <c:v>53.3</c:v>
                </c:pt>
                <c:pt idx="3">
                  <c:v>52.8</c:v>
                </c:pt>
                <c:pt idx="4">
                  <c:v>52.9</c:v>
                </c:pt>
                <c:pt idx="5">
                  <c:v>53.6</c:v>
                </c:pt>
                <c:pt idx="6">
                  <c:v>53.2</c:v>
                </c:pt>
                <c:pt idx="7">
                  <c:v>53.5</c:v>
                </c:pt>
                <c:pt idx="8">
                  <c:v>51.6</c:v>
                </c:pt>
                <c:pt idx="9">
                  <c:v>52.2</c:v>
                </c:pt>
                <c:pt idx="10">
                  <c:v>51.9</c:v>
                </c:pt>
                <c:pt idx="11">
                  <c:v>52.8</c:v>
                </c:pt>
                <c:pt idx="12">
                  <c:v>52.5</c:v>
                </c:pt>
                <c:pt idx="13">
                  <c:v>52.6</c:v>
                </c:pt>
                <c:pt idx="14">
                  <c:v>26.4</c:v>
                </c:pt>
                <c:pt idx="15">
                  <c:v>12</c:v>
                </c:pt>
                <c:pt idx="16">
                  <c:v>30.5</c:v>
                </c:pt>
                <c:pt idx="17">
                  <c:v>48.3</c:v>
                </c:pt>
                <c:pt idx="18">
                  <c:v>54.7</c:v>
                </c:pt>
                <c:pt idx="19">
                  <c:v>50.5</c:v>
                </c:pt>
                <c:pt idx="20">
                  <c:v>48</c:v>
                </c:pt>
                <c:pt idx="21">
                  <c:v>46.9</c:v>
                </c:pt>
                <c:pt idx="22">
                  <c:v>41.7</c:v>
                </c:pt>
                <c:pt idx="23">
                  <c:v>46.4</c:v>
                </c:pt>
                <c:pt idx="24">
                  <c:v>45.4</c:v>
                </c:pt>
                <c:pt idx="25">
                  <c:v>45.7</c:v>
                </c:pt>
                <c:pt idx="26">
                  <c:v>49.6</c:v>
                </c:pt>
                <c:pt idx="27">
                  <c:v>50.5</c:v>
                </c:pt>
                <c:pt idx="28">
                  <c:v>55.2</c:v>
                </c:pt>
                <c:pt idx="29">
                  <c:v>58.3</c:v>
                </c:pt>
                <c:pt idx="30">
                  <c:v>59.8</c:v>
                </c:pt>
                <c:pt idx="31">
                  <c:v>59</c:v>
                </c:pt>
                <c:pt idx="32">
                  <c:v>56.4</c:v>
                </c:pt>
                <c:pt idx="33">
                  <c:v>54.6</c:v>
                </c:pt>
                <c:pt idx="34">
                  <c:v>55.9</c:v>
                </c:pt>
                <c:pt idx="35">
                  <c:v>53.1</c:v>
                </c:pt>
                <c:pt idx="36">
                  <c:v>51.1</c:v>
                </c:pt>
                <c:pt idx="37">
                  <c:v>55.5</c:v>
                </c:pt>
                <c:pt idx="38">
                  <c:v>55.6</c:v>
                </c:pt>
                <c:pt idx="39">
                  <c:v>57.7</c:v>
                </c:pt>
                <c:pt idx="40">
                  <c:v>56.1</c:v>
                </c:pt>
                <c:pt idx="41">
                  <c:v>53</c:v>
                </c:pt>
                <c:pt idx="42">
                  <c:v>51.2</c:v>
                </c:pt>
                <c:pt idx="43">
                  <c:v>49.8</c:v>
                </c:pt>
                <c:pt idx="44">
                  <c:v>48.8</c:v>
                </c:pt>
                <c:pt idx="45">
                  <c:v>48.6</c:v>
                </c:pt>
                <c:pt idx="46">
                  <c:v>48.5</c:v>
                </c:pt>
                <c:pt idx="47">
                  <c:v>49.8</c:v>
                </c:pt>
                <c:pt idx="48">
                  <c:v>50.8</c:v>
                </c:pt>
                <c:pt idx="49">
                  <c:v>52.7</c:v>
                </c:pt>
                <c:pt idx="50">
                  <c:v>55</c:v>
                </c:pt>
                <c:pt idx="51">
                  <c:v>56.2</c:v>
                </c:pt>
                <c:pt idx="52">
                  <c:v>55.1</c:v>
                </c:pt>
                <c:pt idx="53">
                  <c:v>52</c:v>
                </c:pt>
                <c:pt idx="54">
                  <c:v>50.9</c:v>
                </c:pt>
                <c:pt idx="55">
                  <c:v>47.9</c:v>
                </c:pt>
                <c:pt idx="56">
                  <c:v>48.7</c:v>
                </c:pt>
                <c:pt idx="57">
                  <c:v>47.8</c:v>
                </c:pt>
                <c:pt idx="58">
                  <c:v>48.7</c:v>
                </c:pt>
                <c:pt idx="59">
                  <c:v>48.8</c:v>
                </c:pt>
                <c:pt idx="60">
                  <c:v>48.4</c:v>
                </c:pt>
                <c:pt idx="61">
                  <c:v>50.2</c:v>
                </c:pt>
                <c:pt idx="62">
                  <c:v>51.5</c:v>
                </c:pt>
                <c:pt idx="63">
                  <c:v>53.3</c:v>
                </c:pt>
                <c:pt idx="64">
                  <c:v>53.2</c:v>
                </c:pt>
                <c:pt idx="65">
                  <c:v>52.8</c:v>
                </c:pt>
                <c:pt idx="66">
                  <c:v>51.9</c:v>
                </c:pt>
                <c:pt idx="67">
                  <c:v>52.9</c:v>
                </c:pt>
                <c:pt idx="68">
                  <c:v>51.4</c:v>
                </c:pt>
                <c:pt idx="69">
                  <c:v>51.6</c:v>
                </c:pt>
                <c:pt idx="70">
                  <c:v>49.5</c:v>
                </c:pt>
                <c:pt idx="71">
                  <c:v>51.6</c:v>
                </c:pt>
                <c:pt idx="72">
                  <c:v>51.3</c:v>
                </c:pt>
                <c:pt idx="73">
                  <c:v>50.6</c:v>
                </c:pt>
                <c:pt idx="74">
                  <c:v>51</c:v>
                </c:pt>
                <c:pt idx="75">
                  <c:v>50.1</c:v>
                </c:pt>
                <c:pt idx="76">
                  <c:v>49.7</c:v>
                </c:pt>
                <c:pt idx="77">
                  <c:v>50.5</c:v>
                </c:pt>
                <c:pt idx="78">
                  <c:v>51</c:v>
                </c:pt>
                <c:pt idx="79">
                  <c:v>50.5</c:v>
                </c:pt>
                <c:pt idx="80">
                  <c:v>51.3</c:v>
                </c:pt>
                <c:pt idx="81">
                  <c:v>53</c:v>
                </c:pt>
                <c:pt idx="82">
                  <c:v>53.6</c:v>
                </c:pt>
                <c:pt idx="83">
                  <c:v>52.4</c:v>
                </c:pt>
                <c:pt idx="84">
                  <c:v>51.6</c:v>
                </c:pt>
              </c:numCache>
            </c:numRef>
          </c:val>
          <c:smooth val="0"/>
          <c:extLst>
            <c:ext xmlns:c16="http://schemas.microsoft.com/office/drawing/2014/chart" uri="{C3380CC4-5D6E-409C-BE32-E72D297353CC}">
              <c16:uniqueId val="{00000001-00B5-4943-A972-3A3F623858E5}"/>
            </c:ext>
          </c:extLst>
        </c:ser>
        <c:ser>
          <c:idx val="0"/>
          <c:order val="2"/>
          <c:tx>
            <c:strRef>
              <c:f>'Slika 1.4. - Figure 1.4 '!$F$3</c:f>
              <c:strCache>
                <c:ptCount val="1"/>
                <c:pt idx="0">
                  <c:v>PMI (manufacturing sector)</c:v>
                </c:pt>
              </c:strCache>
            </c:strRef>
          </c:tx>
          <c:spPr>
            <a:ln w="25400" cap="rnd">
              <a:solidFill>
                <a:schemeClr val="accent1"/>
              </a:solidFill>
              <a:round/>
            </a:ln>
            <a:effectLst/>
          </c:spPr>
          <c:marker>
            <c:symbol val="none"/>
          </c:marker>
          <c:cat>
            <c:numRef>
              <c:f>'Slika 1.4. - Figure 1.4 '!$A$6:$A$101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1.4. - Figure 1.4 '!$F$6:$F$101</c:f>
              <c:numCache>
                <c:formatCode>0.0</c:formatCode>
                <c:ptCount val="96"/>
                <c:pt idx="0">
                  <c:v>50.5</c:v>
                </c:pt>
                <c:pt idx="1">
                  <c:v>49.3</c:v>
                </c:pt>
                <c:pt idx="2">
                  <c:v>47.5</c:v>
                </c:pt>
                <c:pt idx="3">
                  <c:v>47.9</c:v>
                </c:pt>
                <c:pt idx="4">
                  <c:v>47.7</c:v>
                </c:pt>
                <c:pt idx="5">
                  <c:v>47.6</c:v>
                </c:pt>
                <c:pt idx="6">
                  <c:v>46.5</c:v>
                </c:pt>
                <c:pt idx="7">
                  <c:v>47</c:v>
                </c:pt>
                <c:pt idx="8">
                  <c:v>45.7</c:v>
                </c:pt>
                <c:pt idx="9">
                  <c:v>45.9</c:v>
                </c:pt>
                <c:pt idx="10">
                  <c:v>46.9</c:v>
                </c:pt>
                <c:pt idx="11">
                  <c:v>46.3</c:v>
                </c:pt>
                <c:pt idx="12">
                  <c:v>47.9</c:v>
                </c:pt>
                <c:pt idx="13">
                  <c:v>49.2</c:v>
                </c:pt>
                <c:pt idx="14">
                  <c:v>44.5</c:v>
                </c:pt>
                <c:pt idx="15">
                  <c:v>33.4</c:v>
                </c:pt>
                <c:pt idx="16">
                  <c:v>39.4</c:v>
                </c:pt>
                <c:pt idx="17">
                  <c:v>47.4</c:v>
                </c:pt>
                <c:pt idx="18">
                  <c:v>51.8</c:v>
                </c:pt>
                <c:pt idx="19">
                  <c:v>51.7</c:v>
                </c:pt>
                <c:pt idx="20">
                  <c:v>53.7</c:v>
                </c:pt>
                <c:pt idx="21">
                  <c:v>54.8</c:v>
                </c:pt>
                <c:pt idx="22">
                  <c:v>53.8</c:v>
                </c:pt>
                <c:pt idx="23">
                  <c:v>55.2</c:v>
                </c:pt>
                <c:pt idx="24">
                  <c:v>54.8</c:v>
                </c:pt>
                <c:pt idx="25">
                  <c:v>57.9</c:v>
                </c:pt>
                <c:pt idx="26">
                  <c:v>62.5</c:v>
                </c:pt>
                <c:pt idx="27">
                  <c:v>62.9</c:v>
                </c:pt>
                <c:pt idx="28">
                  <c:v>63.1</c:v>
                </c:pt>
                <c:pt idx="29">
                  <c:v>63.4</c:v>
                </c:pt>
                <c:pt idx="30">
                  <c:v>62.8</c:v>
                </c:pt>
                <c:pt idx="31">
                  <c:v>61.4</c:v>
                </c:pt>
                <c:pt idx="32">
                  <c:v>58.6</c:v>
                </c:pt>
                <c:pt idx="33">
                  <c:v>58.3</c:v>
                </c:pt>
                <c:pt idx="34">
                  <c:v>58.4</c:v>
                </c:pt>
                <c:pt idx="35">
                  <c:v>58</c:v>
                </c:pt>
                <c:pt idx="36">
                  <c:v>58.7</c:v>
                </c:pt>
                <c:pt idx="37">
                  <c:v>58.2</c:v>
                </c:pt>
                <c:pt idx="38">
                  <c:v>56.5</c:v>
                </c:pt>
                <c:pt idx="39">
                  <c:v>55.5</c:v>
                </c:pt>
                <c:pt idx="40">
                  <c:v>54.6</c:v>
                </c:pt>
                <c:pt idx="41">
                  <c:v>52.1</c:v>
                </c:pt>
                <c:pt idx="42">
                  <c:v>49.8</c:v>
                </c:pt>
                <c:pt idx="43">
                  <c:v>49.6</c:v>
                </c:pt>
                <c:pt idx="44">
                  <c:v>48.4</c:v>
                </c:pt>
                <c:pt idx="45">
                  <c:v>46.4</c:v>
                </c:pt>
                <c:pt idx="46">
                  <c:v>47.1</c:v>
                </c:pt>
                <c:pt idx="47">
                  <c:v>47.8</c:v>
                </c:pt>
                <c:pt idx="48">
                  <c:v>48.8</c:v>
                </c:pt>
                <c:pt idx="49">
                  <c:v>48.5</c:v>
                </c:pt>
                <c:pt idx="50">
                  <c:v>47.3</c:v>
                </c:pt>
                <c:pt idx="51">
                  <c:v>45.8</c:v>
                </c:pt>
                <c:pt idx="52">
                  <c:v>44.8</c:v>
                </c:pt>
                <c:pt idx="53">
                  <c:v>43.4</c:v>
                </c:pt>
                <c:pt idx="54">
                  <c:v>42.7</c:v>
                </c:pt>
                <c:pt idx="55">
                  <c:v>43.5</c:v>
                </c:pt>
                <c:pt idx="56">
                  <c:v>43.4</c:v>
                </c:pt>
                <c:pt idx="57">
                  <c:v>43.1</c:v>
                </c:pt>
                <c:pt idx="58">
                  <c:v>44.2</c:v>
                </c:pt>
                <c:pt idx="59">
                  <c:v>44.4</c:v>
                </c:pt>
                <c:pt idx="60">
                  <c:v>46.6</c:v>
                </c:pt>
                <c:pt idx="61">
                  <c:v>46.5</c:v>
                </c:pt>
                <c:pt idx="62">
                  <c:v>46.1</c:v>
                </c:pt>
                <c:pt idx="63">
                  <c:v>45.7</c:v>
                </c:pt>
                <c:pt idx="64">
                  <c:v>47.3</c:v>
                </c:pt>
                <c:pt idx="65">
                  <c:v>45.8</c:v>
                </c:pt>
                <c:pt idx="66">
                  <c:v>45.8</c:v>
                </c:pt>
                <c:pt idx="67">
                  <c:v>45.8</c:v>
                </c:pt>
                <c:pt idx="68">
                  <c:v>45</c:v>
                </c:pt>
                <c:pt idx="69">
                  <c:v>46</c:v>
                </c:pt>
                <c:pt idx="70">
                  <c:v>45.2</c:v>
                </c:pt>
                <c:pt idx="71">
                  <c:v>45.1</c:v>
                </c:pt>
                <c:pt idx="72">
                  <c:v>46.6</c:v>
                </c:pt>
                <c:pt idx="73">
                  <c:v>47.6</c:v>
                </c:pt>
                <c:pt idx="74">
                  <c:v>48.6</c:v>
                </c:pt>
                <c:pt idx="75">
                  <c:v>49</c:v>
                </c:pt>
                <c:pt idx="76">
                  <c:v>49.4</c:v>
                </c:pt>
                <c:pt idx="77">
                  <c:v>49.5</c:v>
                </c:pt>
                <c:pt idx="78">
                  <c:v>49.8</c:v>
                </c:pt>
                <c:pt idx="79">
                  <c:v>50.7</c:v>
                </c:pt>
                <c:pt idx="80">
                  <c:v>49.5</c:v>
                </c:pt>
                <c:pt idx="81">
                  <c:v>50</c:v>
                </c:pt>
                <c:pt idx="82">
                  <c:v>49.6</c:v>
                </c:pt>
                <c:pt idx="83">
                  <c:v>48.8</c:v>
                </c:pt>
                <c:pt idx="84">
                  <c:v>49.5</c:v>
                </c:pt>
              </c:numCache>
            </c:numRef>
          </c:val>
          <c:smooth val="0"/>
          <c:extLst>
            <c:ext xmlns:c16="http://schemas.microsoft.com/office/drawing/2014/chart" uri="{C3380CC4-5D6E-409C-BE32-E72D297353CC}">
              <c16:uniqueId val="{00000002-00B5-4943-A972-3A3F623858E5}"/>
            </c:ext>
          </c:extLst>
        </c:ser>
        <c:ser>
          <c:idx val="1"/>
          <c:order val="3"/>
          <c:spPr>
            <a:ln w="25400" cap="rnd">
              <a:solidFill>
                <a:srgbClr val="FF0000"/>
              </a:solidFill>
              <a:prstDash val="sysDash"/>
              <a:round/>
            </a:ln>
            <a:effectLst/>
          </c:spPr>
          <c:marker>
            <c:symbol val="none"/>
          </c:marker>
          <c:cat>
            <c:numRef>
              <c:f>'Slika 1.4. - Figure 1.4 '!$A$6:$A$101</c:f>
              <c:numCache>
                <c:formatCode>General</c:formatCode>
                <c:ptCount val="96"/>
                <c:pt idx="6">
                  <c:v>2019</c:v>
                </c:pt>
                <c:pt idx="18">
                  <c:v>2020</c:v>
                </c:pt>
                <c:pt idx="30">
                  <c:v>2021</c:v>
                </c:pt>
                <c:pt idx="42">
                  <c:v>2022</c:v>
                </c:pt>
                <c:pt idx="54">
                  <c:v>2023</c:v>
                </c:pt>
                <c:pt idx="66">
                  <c:v>2024</c:v>
                </c:pt>
                <c:pt idx="78">
                  <c:v>2025</c:v>
                </c:pt>
                <c:pt idx="90">
                  <c:v>2026</c:v>
                </c:pt>
              </c:numCache>
            </c:numRef>
          </c:cat>
          <c:val>
            <c:numRef>
              <c:f>'Slika 1.4. - Figure 1.4 '!$H$7:$H$101</c:f>
              <c:numCache>
                <c:formatCode>0</c:formatCode>
                <c:ptCount val="9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numCache>
            </c:numRef>
          </c:val>
          <c:smooth val="0"/>
          <c:extLst>
            <c:ext xmlns:c16="http://schemas.microsoft.com/office/drawing/2014/chart" uri="{C3380CC4-5D6E-409C-BE32-E72D297353CC}">
              <c16:uniqueId val="{00000003-00B5-4943-A972-3A3F623858E5}"/>
            </c:ext>
          </c:extLst>
        </c:ser>
        <c:dLbls>
          <c:showLegendKey val="0"/>
          <c:showVal val="0"/>
          <c:showCatName val="0"/>
          <c:showSerName val="0"/>
          <c:showPercent val="0"/>
          <c:showBubbleSize val="0"/>
        </c:dLbls>
        <c:smooth val="0"/>
        <c:axId val="1642686175"/>
        <c:axId val="1642706143"/>
      </c:lineChart>
      <c:catAx>
        <c:axId val="1642686175"/>
        <c:scaling>
          <c:orientation val="minMax"/>
        </c:scaling>
        <c:delete val="0"/>
        <c:axPos val="b"/>
        <c:majorGridlines>
          <c:spPr>
            <a:ln w="9525" cap="flat" cmpd="sng" algn="ctr">
              <a:solidFill>
                <a:schemeClr val="tx1">
                  <a:lumMod val="15000"/>
                  <a:lumOff val="85000"/>
                </a:schemeClr>
              </a:solidFill>
              <a:prstDash val="sysDot"/>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706143"/>
        <c:crosses val="autoZero"/>
        <c:auto val="1"/>
        <c:lblAlgn val="ctr"/>
        <c:lblOffset val="100"/>
        <c:tickLblSkip val="6"/>
        <c:tickMarkSkip val="12"/>
        <c:noMultiLvlLbl val="0"/>
      </c:catAx>
      <c:valAx>
        <c:axId val="1642706143"/>
        <c:scaling>
          <c:orientation val="minMax"/>
          <c:max val="70"/>
          <c:min val="10"/>
        </c:scaling>
        <c:delete val="0"/>
        <c:axPos val="l"/>
        <c:majorGridlines>
          <c:spPr>
            <a:ln w="9525" cap="flat" cmpd="sng" algn="ctr">
              <a:solidFill>
                <a:schemeClr val="tx1">
                  <a:lumMod val="15000"/>
                  <a:lumOff val="85000"/>
                </a:schemeClr>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642686175"/>
        <c:crosses val="autoZero"/>
        <c:crossBetween val="between"/>
      </c:valAx>
      <c:spPr>
        <a:noFill/>
        <a:ln>
          <a:solidFill>
            <a:schemeClr val="tx1">
              <a:lumMod val="65000"/>
              <a:lumOff val="35000"/>
            </a:schemeClr>
          </a:solidFill>
        </a:ln>
        <a:effectLst/>
      </c:spPr>
    </c:plotArea>
    <c:legend>
      <c:legendPos val="b"/>
      <c:legendEntry>
        <c:idx val="3"/>
        <c:delete val="1"/>
      </c:legendEntry>
      <c:layout>
        <c:manualLayout>
          <c:xMode val="edge"/>
          <c:yMode val="edge"/>
          <c:x val="1.6273692810457516E-2"/>
          <c:y val="0.89625749412902334"/>
          <c:w val="0.94990702384947345"/>
          <c:h val="0.1024274071004282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9525" cap="flat" cmpd="sng" algn="ctr">
      <a:solidFill>
        <a:schemeClr val="tx1"/>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44725148962647"/>
          <c:y val="6.271115149067906E-2"/>
          <c:w val="0.81334845824857693"/>
          <c:h val="0.73426616571089576"/>
        </c:manualLayout>
      </c:layout>
      <c:lineChart>
        <c:grouping val="standard"/>
        <c:varyColors val="0"/>
        <c:ser>
          <c:idx val="0"/>
          <c:order val="0"/>
          <c:tx>
            <c:strRef>
              <c:f>'Slika 2.1. - Figure 2.1'!$E$2</c:f>
              <c:strCache>
                <c:ptCount val="1"/>
                <c:pt idx="0">
                  <c:v>Industrija</c:v>
                </c:pt>
              </c:strCache>
            </c:strRef>
          </c:tx>
          <c:spPr>
            <a:ln w="25400">
              <a:solidFill>
                <a:srgbClr val="0070C0"/>
              </a:solidFill>
              <a:prstDash val="solid"/>
            </a:ln>
          </c:spPr>
          <c:marker>
            <c:symbol val="none"/>
          </c:marker>
          <c:cat>
            <c:strRef>
              <c:f>'Slika 2.1. - Figure 2.1'!$B$109:$B$216</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2.1. - Figure 2.1'!$E$109:$E$216</c:f>
              <c:numCache>
                <c:formatCode>0.0</c:formatCode>
                <c:ptCount val="108"/>
                <c:pt idx="0">
                  <c:v>96.6</c:v>
                </c:pt>
                <c:pt idx="1">
                  <c:v>95.1</c:v>
                </c:pt>
                <c:pt idx="2">
                  <c:v>95.9</c:v>
                </c:pt>
                <c:pt idx="3">
                  <c:v>95.4</c:v>
                </c:pt>
                <c:pt idx="4">
                  <c:v>96.9</c:v>
                </c:pt>
                <c:pt idx="5">
                  <c:v>96</c:v>
                </c:pt>
                <c:pt idx="6">
                  <c:v>96.3</c:v>
                </c:pt>
                <c:pt idx="7">
                  <c:v>98.3</c:v>
                </c:pt>
                <c:pt idx="8">
                  <c:v>97.3</c:v>
                </c:pt>
                <c:pt idx="9">
                  <c:v>97.9</c:v>
                </c:pt>
                <c:pt idx="10">
                  <c:v>97.7</c:v>
                </c:pt>
                <c:pt idx="11">
                  <c:v>103</c:v>
                </c:pt>
                <c:pt idx="12">
                  <c:v>97.2</c:v>
                </c:pt>
                <c:pt idx="13">
                  <c:v>97.8</c:v>
                </c:pt>
                <c:pt idx="14">
                  <c:v>94.4</c:v>
                </c:pt>
                <c:pt idx="15">
                  <c:v>94.8</c:v>
                </c:pt>
                <c:pt idx="16">
                  <c:v>97.1</c:v>
                </c:pt>
                <c:pt idx="17">
                  <c:v>99.7</c:v>
                </c:pt>
                <c:pt idx="18">
                  <c:v>95.4</c:v>
                </c:pt>
                <c:pt idx="19">
                  <c:v>95.4</c:v>
                </c:pt>
                <c:pt idx="20">
                  <c:v>95.4</c:v>
                </c:pt>
                <c:pt idx="21">
                  <c:v>96.1</c:v>
                </c:pt>
                <c:pt idx="22">
                  <c:v>97</c:v>
                </c:pt>
                <c:pt idx="23">
                  <c:v>97.5</c:v>
                </c:pt>
                <c:pt idx="24">
                  <c:v>99.4</c:v>
                </c:pt>
                <c:pt idx="25">
                  <c:v>97.8</c:v>
                </c:pt>
                <c:pt idx="26">
                  <c:v>97.8</c:v>
                </c:pt>
                <c:pt idx="27">
                  <c:v>97.3</c:v>
                </c:pt>
                <c:pt idx="28">
                  <c:v>97.1</c:v>
                </c:pt>
                <c:pt idx="29">
                  <c:v>94.8</c:v>
                </c:pt>
                <c:pt idx="30">
                  <c:v>97.5</c:v>
                </c:pt>
                <c:pt idx="31">
                  <c:v>95.1</c:v>
                </c:pt>
                <c:pt idx="32">
                  <c:v>98</c:v>
                </c:pt>
                <c:pt idx="33">
                  <c:v>96.1</c:v>
                </c:pt>
                <c:pt idx="34">
                  <c:v>97.2</c:v>
                </c:pt>
                <c:pt idx="35">
                  <c:v>96.2</c:v>
                </c:pt>
                <c:pt idx="36">
                  <c:v>95</c:v>
                </c:pt>
                <c:pt idx="37">
                  <c:v>95.3</c:v>
                </c:pt>
                <c:pt idx="38">
                  <c:v>93.8</c:v>
                </c:pt>
                <c:pt idx="39">
                  <c:v>86.1</c:v>
                </c:pt>
                <c:pt idx="40">
                  <c:v>86</c:v>
                </c:pt>
                <c:pt idx="41">
                  <c:v>92.4</c:v>
                </c:pt>
                <c:pt idx="42">
                  <c:v>95.1</c:v>
                </c:pt>
                <c:pt idx="43">
                  <c:v>96</c:v>
                </c:pt>
                <c:pt idx="44">
                  <c:v>96</c:v>
                </c:pt>
                <c:pt idx="45">
                  <c:v>97.3</c:v>
                </c:pt>
                <c:pt idx="46">
                  <c:v>95.5</c:v>
                </c:pt>
                <c:pt idx="47">
                  <c:v>97</c:v>
                </c:pt>
                <c:pt idx="48">
                  <c:v>97.2</c:v>
                </c:pt>
                <c:pt idx="49">
                  <c:v>99.5</c:v>
                </c:pt>
                <c:pt idx="50">
                  <c:v>102.6</c:v>
                </c:pt>
                <c:pt idx="51">
                  <c:v>100.6</c:v>
                </c:pt>
                <c:pt idx="52">
                  <c:v>98.4</c:v>
                </c:pt>
                <c:pt idx="53">
                  <c:v>99.6</c:v>
                </c:pt>
                <c:pt idx="54">
                  <c:v>98.4</c:v>
                </c:pt>
                <c:pt idx="55">
                  <c:v>99.7</c:v>
                </c:pt>
                <c:pt idx="56">
                  <c:v>98.4</c:v>
                </c:pt>
                <c:pt idx="57">
                  <c:v>99.9</c:v>
                </c:pt>
                <c:pt idx="58">
                  <c:v>100.6</c:v>
                </c:pt>
                <c:pt idx="59">
                  <c:v>100.7</c:v>
                </c:pt>
                <c:pt idx="60">
                  <c:v>102.3</c:v>
                </c:pt>
                <c:pt idx="61">
                  <c:v>102.6</c:v>
                </c:pt>
                <c:pt idx="62">
                  <c:v>103</c:v>
                </c:pt>
                <c:pt idx="63">
                  <c:v>101.6</c:v>
                </c:pt>
                <c:pt idx="64">
                  <c:v>101.1</c:v>
                </c:pt>
                <c:pt idx="65">
                  <c:v>103.5</c:v>
                </c:pt>
                <c:pt idx="66">
                  <c:v>101.5</c:v>
                </c:pt>
                <c:pt idx="67">
                  <c:v>102.3</c:v>
                </c:pt>
                <c:pt idx="68">
                  <c:v>100.2</c:v>
                </c:pt>
                <c:pt idx="69">
                  <c:v>100.1</c:v>
                </c:pt>
                <c:pt idx="70">
                  <c:v>99</c:v>
                </c:pt>
                <c:pt idx="71">
                  <c:v>98.9</c:v>
                </c:pt>
                <c:pt idx="72">
                  <c:v>99.8</c:v>
                </c:pt>
                <c:pt idx="73">
                  <c:v>101</c:v>
                </c:pt>
                <c:pt idx="74">
                  <c:v>101.9</c:v>
                </c:pt>
                <c:pt idx="75">
                  <c:v>98.4</c:v>
                </c:pt>
                <c:pt idx="76">
                  <c:v>102.4</c:v>
                </c:pt>
                <c:pt idx="77">
                  <c:v>105.7</c:v>
                </c:pt>
                <c:pt idx="78">
                  <c:v>101</c:v>
                </c:pt>
                <c:pt idx="79">
                  <c:v>99.9</c:v>
                </c:pt>
                <c:pt idx="80">
                  <c:v>101.8</c:v>
                </c:pt>
                <c:pt idx="81">
                  <c:v>100.8</c:v>
                </c:pt>
                <c:pt idx="82">
                  <c:v>103.2</c:v>
                </c:pt>
                <c:pt idx="83">
                  <c:v>97.2</c:v>
                </c:pt>
                <c:pt idx="84">
                  <c:v>97.8</c:v>
                </c:pt>
                <c:pt idx="85">
                  <c:v>96.1</c:v>
                </c:pt>
                <c:pt idx="86">
                  <c:v>96.9</c:v>
                </c:pt>
                <c:pt idx="87">
                  <c:v>96.3</c:v>
                </c:pt>
                <c:pt idx="88">
                  <c:v>98.6</c:v>
                </c:pt>
                <c:pt idx="89">
                  <c:v>97.5</c:v>
                </c:pt>
                <c:pt idx="90">
                  <c:v>102.6</c:v>
                </c:pt>
                <c:pt idx="91">
                  <c:v>98.4</c:v>
                </c:pt>
                <c:pt idx="92">
                  <c:v>102.4</c:v>
                </c:pt>
                <c:pt idx="93">
                  <c:v>99</c:v>
                </c:pt>
                <c:pt idx="94">
                  <c:v>96.6</c:v>
                </c:pt>
                <c:pt idx="95">
                  <c:v>102.1</c:v>
                </c:pt>
                <c:pt idx="96">
                  <c:v>104.7</c:v>
                </c:pt>
                <c:pt idx="97">
                  <c:v>101.5</c:v>
                </c:pt>
                <c:pt idx="98">
                  <c:v>100.3</c:v>
                </c:pt>
                <c:pt idx="99">
                  <c:v>102.7</c:v>
                </c:pt>
                <c:pt idx="100">
                  <c:v>100.3</c:v>
                </c:pt>
                <c:pt idx="101">
                  <c:v>99.9</c:v>
                </c:pt>
                <c:pt idx="102">
                  <c:v>101.5</c:v>
                </c:pt>
                <c:pt idx="103">
                  <c:v>101.6</c:v>
                </c:pt>
                <c:pt idx="104">
                  <c:v>102.2</c:v>
                </c:pt>
                <c:pt idx="105">
                  <c:v>104.3</c:v>
                </c:pt>
                <c:pt idx="106">
                  <c:v>104.9</c:v>
                </c:pt>
                <c:pt idx="107">
                  <c:v>106.2</c:v>
                </c:pt>
              </c:numCache>
            </c:numRef>
          </c:val>
          <c:smooth val="0"/>
          <c:extLst>
            <c:ext xmlns:c16="http://schemas.microsoft.com/office/drawing/2014/chart" uri="{C3380CC4-5D6E-409C-BE32-E72D297353CC}">
              <c16:uniqueId val="{00000000-E8D1-4A4C-8091-DA3FE898F31E}"/>
            </c:ext>
          </c:extLst>
        </c:ser>
        <c:ser>
          <c:idx val="2"/>
          <c:order val="1"/>
          <c:tx>
            <c:strRef>
              <c:f>'Slika 2.1. - Figure 2.1'!$F$2</c:f>
              <c:strCache>
                <c:ptCount val="1"/>
                <c:pt idx="0">
                  <c:v>Građevina</c:v>
                </c:pt>
              </c:strCache>
            </c:strRef>
          </c:tx>
          <c:spPr>
            <a:ln w="25400">
              <a:solidFill>
                <a:schemeClr val="accent2"/>
              </a:solidFill>
            </a:ln>
          </c:spPr>
          <c:marker>
            <c:symbol val="none"/>
          </c:marker>
          <c:cat>
            <c:strRef>
              <c:f>'Slika 2.1. - Figure 2.1'!$B$109:$B$216</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2.1. - Figure 2.1'!$F$109:$F$216</c:f>
              <c:numCache>
                <c:formatCode>0.0</c:formatCode>
                <c:ptCount val="108"/>
                <c:pt idx="0">
                  <c:v>71.599999999999994</c:v>
                </c:pt>
                <c:pt idx="1">
                  <c:v>79.5</c:v>
                </c:pt>
                <c:pt idx="2">
                  <c:v>79.400000000000006</c:v>
                </c:pt>
                <c:pt idx="3">
                  <c:v>78.3</c:v>
                </c:pt>
                <c:pt idx="4">
                  <c:v>78.7</c:v>
                </c:pt>
                <c:pt idx="5">
                  <c:v>77.3</c:v>
                </c:pt>
                <c:pt idx="6">
                  <c:v>77.5</c:v>
                </c:pt>
                <c:pt idx="7">
                  <c:v>78</c:v>
                </c:pt>
                <c:pt idx="8">
                  <c:v>78</c:v>
                </c:pt>
                <c:pt idx="9">
                  <c:v>77.900000000000006</c:v>
                </c:pt>
                <c:pt idx="10">
                  <c:v>78.8</c:v>
                </c:pt>
                <c:pt idx="11">
                  <c:v>81.2</c:v>
                </c:pt>
                <c:pt idx="12">
                  <c:v>76.900000000000006</c:v>
                </c:pt>
                <c:pt idx="13">
                  <c:v>76</c:v>
                </c:pt>
                <c:pt idx="14">
                  <c:v>78.2</c:v>
                </c:pt>
                <c:pt idx="15">
                  <c:v>80</c:v>
                </c:pt>
                <c:pt idx="16">
                  <c:v>82.1</c:v>
                </c:pt>
                <c:pt idx="17">
                  <c:v>80.400000000000006</c:v>
                </c:pt>
                <c:pt idx="18">
                  <c:v>82.2</c:v>
                </c:pt>
                <c:pt idx="19">
                  <c:v>83.3</c:v>
                </c:pt>
                <c:pt idx="20">
                  <c:v>83.1</c:v>
                </c:pt>
                <c:pt idx="21">
                  <c:v>84.4</c:v>
                </c:pt>
                <c:pt idx="22">
                  <c:v>84.8</c:v>
                </c:pt>
                <c:pt idx="23">
                  <c:v>83.7</c:v>
                </c:pt>
                <c:pt idx="24">
                  <c:v>86.3</c:v>
                </c:pt>
                <c:pt idx="25">
                  <c:v>86.8</c:v>
                </c:pt>
                <c:pt idx="26">
                  <c:v>86.9</c:v>
                </c:pt>
                <c:pt idx="27">
                  <c:v>87.2</c:v>
                </c:pt>
                <c:pt idx="28">
                  <c:v>88</c:v>
                </c:pt>
                <c:pt idx="29">
                  <c:v>83.6</c:v>
                </c:pt>
                <c:pt idx="30">
                  <c:v>88.2</c:v>
                </c:pt>
                <c:pt idx="31">
                  <c:v>88.1</c:v>
                </c:pt>
                <c:pt idx="32">
                  <c:v>89</c:v>
                </c:pt>
                <c:pt idx="33">
                  <c:v>89.8</c:v>
                </c:pt>
                <c:pt idx="34">
                  <c:v>91.1</c:v>
                </c:pt>
                <c:pt idx="35">
                  <c:v>91.7</c:v>
                </c:pt>
                <c:pt idx="36">
                  <c:v>93.8</c:v>
                </c:pt>
                <c:pt idx="37">
                  <c:v>92.9</c:v>
                </c:pt>
                <c:pt idx="38">
                  <c:v>85.8</c:v>
                </c:pt>
                <c:pt idx="39">
                  <c:v>82.9</c:v>
                </c:pt>
                <c:pt idx="40">
                  <c:v>86.7</c:v>
                </c:pt>
                <c:pt idx="41">
                  <c:v>90.3</c:v>
                </c:pt>
                <c:pt idx="42">
                  <c:v>92.9</c:v>
                </c:pt>
                <c:pt idx="43">
                  <c:v>91.8</c:v>
                </c:pt>
                <c:pt idx="44">
                  <c:v>93.5</c:v>
                </c:pt>
                <c:pt idx="45">
                  <c:v>94.8</c:v>
                </c:pt>
                <c:pt idx="46">
                  <c:v>93.7</c:v>
                </c:pt>
                <c:pt idx="47">
                  <c:v>95.7</c:v>
                </c:pt>
                <c:pt idx="48">
                  <c:v>97.5</c:v>
                </c:pt>
                <c:pt idx="49">
                  <c:v>98.4</c:v>
                </c:pt>
                <c:pt idx="50">
                  <c:v>99</c:v>
                </c:pt>
                <c:pt idx="51">
                  <c:v>99.3</c:v>
                </c:pt>
                <c:pt idx="52">
                  <c:v>98.9</c:v>
                </c:pt>
                <c:pt idx="53">
                  <c:v>99.9</c:v>
                </c:pt>
                <c:pt idx="54">
                  <c:v>99.3</c:v>
                </c:pt>
                <c:pt idx="55">
                  <c:v>100</c:v>
                </c:pt>
                <c:pt idx="56">
                  <c:v>100.8</c:v>
                </c:pt>
                <c:pt idx="57">
                  <c:v>100.4</c:v>
                </c:pt>
                <c:pt idx="58">
                  <c:v>100.6</c:v>
                </c:pt>
                <c:pt idx="59">
                  <c:v>100.3</c:v>
                </c:pt>
                <c:pt idx="60">
                  <c:v>101.5</c:v>
                </c:pt>
                <c:pt idx="61">
                  <c:v>102.5</c:v>
                </c:pt>
                <c:pt idx="62">
                  <c:v>103.1</c:v>
                </c:pt>
                <c:pt idx="63">
                  <c:v>103.9</c:v>
                </c:pt>
                <c:pt idx="64">
                  <c:v>103.7</c:v>
                </c:pt>
                <c:pt idx="65">
                  <c:v>104.3</c:v>
                </c:pt>
                <c:pt idx="66">
                  <c:v>103.7</c:v>
                </c:pt>
                <c:pt idx="67">
                  <c:v>104.8</c:v>
                </c:pt>
                <c:pt idx="68">
                  <c:v>105.1</c:v>
                </c:pt>
                <c:pt idx="69">
                  <c:v>104.8</c:v>
                </c:pt>
                <c:pt idx="70">
                  <c:v>106.5</c:v>
                </c:pt>
                <c:pt idx="71">
                  <c:v>108.1</c:v>
                </c:pt>
                <c:pt idx="72">
                  <c:v>105.4</c:v>
                </c:pt>
                <c:pt idx="73">
                  <c:v>106.3</c:v>
                </c:pt>
                <c:pt idx="74">
                  <c:v>106.8</c:v>
                </c:pt>
                <c:pt idx="75">
                  <c:v>105.6</c:v>
                </c:pt>
                <c:pt idx="76">
                  <c:v>108</c:v>
                </c:pt>
                <c:pt idx="77">
                  <c:v>109.5</c:v>
                </c:pt>
                <c:pt idx="78">
                  <c:v>109.1</c:v>
                </c:pt>
                <c:pt idx="79">
                  <c:v>110.1</c:v>
                </c:pt>
                <c:pt idx="80">
                  <c:v>111.1</c:v>
                </c:pt>
                <c:pt idx="81">
                  <c:v>113</c:v>
                </c:pt>
                <c:pt idx="82">
                  <c:v>114</c:v>
                </c:pt>
                <c:pt idx="83">
                  <c:v>118</c:v>
                </c:pt>
                <c:pt idx="84">
                  <c:v>118.4</c:v>
                </c:pt>
                <c:pt idx="85">
                  <c:v>120.2</c:v>
                </c:pt>
                <c:pt idx="86">
                  <c:v>120.9</c:v>
                </c:pt>
                <c:pt idx="87">
                  <c:v>120.8</c:v>
                </c:pt>
                <c:pt idx="88">
                  <c:v>123</c:v>
                </c:pt>
                <c:pt idx="89">
                  <c:v>123.3</c:v>
                </c:pt>
                <c:pt idx="90">
                  <c:v>126.3</c:v>
                </c:pt>
                <c:pt idx="91">
                  <c:v>127.8</c:v>
                </c:pt>
                <c:pt idx="92">
                  <c:v>125.9</c:v>
                </c:pt>
                <c:pt idx="93">
                  <c:v>129.30000000000001</c:v>
                </c:pt>
                <c:pt idx="94">
                  <c:v>129.4</c:v>
                </c:pt>
                <c:pt idx="95">
                  <c:v>129</c:v>
                </c:pt>
                <c:pt idx="96">
                  <c:v>132.9</c:v>
                </c:pt>
                <c:pt idx="97">
                  <c:v>130.5</c:v>
                </c:pt>
                <c:pt idx="98">
                  <c:v>130.69999999999999</c:v>
                </c:pt>
                <c:pt idx="99">
                  <c:v>133</c:v>
                </c:pt>
                <c:pt idx="100">
                  <c:v>133.1</c:v>
                </c:pt>
                <c:pt idx="101">
                  <c:v>132.9</c:v>
                </c:pt>
                <c:pt idx="102">
                  <c:v>135.1</c:v>
                </c:pt>
                <c:pt idx="103">
                  <c:v>134.80000000000001</c:v>
                </c:pt>
                <c:pt idx="104">
                  <c:v>137.1</c:v>
                </c:pt>
                <c:pt idx="105">
                  <c:v>138.80000000000001</c:v>
                </c:pt>
                <c:pt idx="106">
                  <c:v>136.19999999999999</c:v>
                </c:pt>
              </c:numCache>
            </c:numRef>
          </c:val>
          <c:smooth val="0"/>
          <c:extLst>
            <c:ext xmlns:c16="http://schemas.microsoft.com/office/drawing/2014/chart" uri="{C3380CC4-5D6E-409C-BE32-E72D297353CC}">
              <c16:uniqueId val="{00000001-E8D1-4A4C-8091-DA3FE898F31E}"/>
            </c:ext>
          </c:extLst>
        </c:ser>
        <c:ser>
          <c:idx val="3"/>
          <c:order val="2"/>
          <c:tx>
            <c:strRef>
              <c:f>'Slika 2.1. - Figure 2.1'!$G$2</c:f>
              <c:strCache>
                <c:ptCount val="1"/>
                <c:pt idx="0">
                  <c:v>Trgovina na malo</c:v>
                </c:pt>
              </c:strCache>
            </c:strRef>
          </c:tx>
          <c:spPr>
            <a:ln w="25400">
              <a:solidFill>
                <a:schemeClr val="bg1">
                  <a:lumMod val="50000"/>
                </a:schemeClr>
              </a:solidFill>
            </a:ln>
          </c:spPr>
          <c:marker>
            <c:symbol val="none"/>
          </c:marker>
          <c:cat>
            <c:strRef>
              <c:f>'Slika 2.1. - Figure 2.1'!$B$109:$B$216</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2.1. - Figure 2.1'!$G$109:$G$216</c:f>
              <c:numCache>
                <c:formatCode>0.0</c:formatCode>
                <c:ptCount val="108"/>
                <c:pt idx="0">
                  <c:v>82.9</c:v>
                </c:pt>
                <c:pt idx="1">
                  <c:v>84.1</c:v>
                </c:pt>
                <c:pt idx="2">
                  <c:v>86.1</c:v>
                </c:pt>
                <c:pt idx="3">
                  <c:v>83.6</c:v>
                </c:pt>
                <c:pt idx="4">
                  <c:v>84.8</c:v>
                </c:pt>
                <c:pt idx="5">
                  <c:v>86.1</c:v>
                </c:pt>
                <c:pt idx="6">
                  <c:v>88.5</c:v>
                </c:pt>
                <c:pt idx="7">
                  <c:v>88</c:v>
                </c:pt>
                <c:pt idx="8">
                  <c:v>86.4</c:v>
                </c:pt>
                <c:pt idx="9">
                  <c:v>85.9</c:v>
                </c:pt>
                <c:pt idx="10">
                  <c:v>87.1</c:v>
                </c:pt>
                <c:pt idx="11">
                  <c:v>87.3</c:v>
                </c:pt>
                <c:pt idx="12">
                  <c:v>88</c:v>
                </c:pt>
                <c:pt idx="13">
                  <c:v>85.3</c:v>
                </c:pt>
                <c:pt idx="14">
                  <c:v>88.2</c:v>
                </c:pt>
                <c:pt idx="15">
                  <c:v>89.7</c:v>
                </c:pt>
                <c:pt idx="16">
                  <c:v>93.2</c:v>
                </c:pt>
                <c:pt idx="17">
                  <c:v>89.6</c:v>
                </c:pt>
                <c:pt idx="18">
                  <c:v>90.5</c:v>
                </c:pt>
                <c:pt idx="19">
                  <c:v>91.7</c:v>
                </c:pt>
                <c:pt idx="20">
                  <c:v>91.6</c:v>
                </c:pt>
                <c:pt idx="21">
                  <c:v>91.8</c:v>
                </c:pt>
                <c:pt idx="22">
                  <c:v>92.6</c:v>
                </c:pt>
                <c:pt idx="23">
                  <c:v>92.4</c:v>
                </c:pt>
                <c:pt idx="24">
                  <c:v>92.1</c:v>
                </c:pt>
                <c:pt idx="25">
                  <c:v>93</c:v>
                </c:pt>
                <c:pt idx="26">
                  <c:v>93.6</c:v>
                </c:pt>
                <c:pt idx="27">
                  <c:v>93.6</c:v>
                </c:pt>
                <c:pt idx="28">
                  <c:v>92.1</c:v>
                </c:pt>
                <c:pt idx="29">
                  <c:v>94.5</c:v>
                </c:pt>
                <c:pt idx="30">
                  <c:v>93.8</c:v>
                </c:pt>
                <c:pt idx="31">
                  <c:v>93.6</c:v>
                </c:pt>
                <c:pt idx="32">
                  <c:v>95</c:v>
                </c:pt>
                <c:pt idx="33">
                  <c:v>96</c:v>
                </c:pt>
                <c:pt idx="34">
                  <c:v>96.1</c:v>
                </c:pt>
                <c:pt idx="35">
                  <c:v>96.4</c:v>
                </c:pt>
                <c:pt idx="36">
                  <c:v>97.6</c:v>
                </c:pt>
                <c:pt idx="37">
                  <c:v>97.5</c:v>
                </c:pt>
                <c:pt idx="38">
                  <c:v>88</c:v>
                </c:pt>
                <c:pt idx="39">
                  <c:v>71.900000000000006</c:v>
                </c:pt>
                <c:pt idx="40">
                  <c:v>86.1</c:v>
                </c:pt>
                <c:pt idx="41">
                  <c:v>88.8</c:v>
                </c:pt>
                <c:pt idx="42">
                  <c:v>88.1</c:v>
                </c:pt>
                <c:pt idx="43">
                  <c:v>87.3</c:v>
                </c:pt>
                <c:pt idx="44">
                  <c:v>88.4</c:v>
                </c:pt>
                <c:pt idx="45">
                  <c:v>94.4</c:v>
                </c:pt>
                <c:pt idx="46">
                  <c:v>96.5</c:v>
                </c:pt>
                <c:pt idx="47">
                  <c:v>96.1</c:v>
                </c:pt>
                <c:pt idx="48">
                  <c:v>99.4</c:v>
                </c:pt>
                <c:pt idx="49">
                  <c:v>101.6</c:v>
                </c:pt>
                <c:pt idx="50">
                  <c:v>98.5</c:v>
                </c:pt>
                <c:pt idx="51">
                  <c:v>95.6</c:v>
                </c:pt>
                <c:pt idx="52">
                  <c:v>98.7</c:v>
                </c:pt>
                <c:pt idx="53">
                  <c:v>98.1</c:v>
                </c:pt>
                <c:pt idx="54">
                  <c:v>99.8</c:v>
                </c:pt>
                <c:pt idx="55">
                  <c:v>101.7</c:v>
                </c:pt>
                <c:pt idx="56">
                  <c:v>101.1</c:v>
                </c:pt>
                <c:pt idx="57">
                  <c:v>101.3</c:v>
                </c:pt>
                <c:pt idx="58">
                  <c:v>100</c:v>
                </c:pt>
                <c:pt idx="59">
                  <c:v>101.8</c:v>
                </c:pt>
                <c:pt idx="60">
                  <c:v>100.2</c:v>
                </c:pt>
                <c:pt idx="61">
                  <c:v>101.6</c:v>
                </c:pt>
                <c:pt idx="62">
                  <c:v>103.7</c:v>
                </c:pt>
                <c:pt idx="63">
                  <c:v>99.3</c:v>
                </c:pt>
                <c:pt idx="64">
                  <c:v>102.1</c:v>
                </c:pt>
                <c:pt idx="65">
                  <c:v>103</c:v>
                </c:pt>
                <c:pt idx="66">
                  <c:v>102.5</c:v>
                </c:pt>
                <c:pt idx="67">
                  <c:v>102.9</c:v>
                </c:pt>
                <c:pt idx="68">
                  <c:v>101.4</c:v>
                </c:pt>
                <c:pt idx="69">
                  <c:v>101.5</c:v>
                </c:pt>
                <c:pt idx="70">
                  <c:v>101.6</c:v>
                </c:pt>
                <c:pt idx="71">
                  <c:v>100.5</c:v>
                </c:pt>
                <c:pt idx="72">
                  <c:v>101.5</c:v>
                </c:pt>
                <c:pt idx="73">
                  <c:v>101.6</c:v>
                </c:pt>
                <c:pt idx="74">
                  <c:v>101.9</c:v>
                </c:pt>
                <c:pt idx="75">
                  <c:v>103</c:v>
                </c:pt>
                <c:pt idx="76">
                  <c:v>104.1</c:v>
                </c:pt>
                <c:pt idx="77">
                  <c:v>104.1</c:v>
                </c:pt>
                <c:pt idx="78">
                  <c:v>104.9</c:v>
                </c:pt>
                <c:pt idx="79">
                  <c:v>105.7</c:v>
                </c:pt>
                <c:pt idx="80">
                  <c:v>106.1</c:v>
                </c:pt>
                <c:pt idx="81">
                  <c:v>107.1</c:v>
                </c:pt>
                <c:pt idx="82">
                  <c:v>108.5</c:v>
                </c:pt>
                <c:pt idx="83">
                  <c:v>108.6</c:v>
                </c:pt>
                <c:pt idx="84">
                  <c:v>109.8</c:v>
                </c:pt>
                <c:pt idx="85">
                  <c:v>111</c:v>
                </c:pt>
                <c:pt idx="86">
                  <c:v>111.1</c:v>
                </c:pt>
                <c:pt idx="87">
                  <c:v>111.3</c:v>
                </c:pt>
                <c:pt idx="88">
                  <c:v>112.5</c:v>
                </c:pt>
                <c:pt idx="89">
                  <c:v>109.7</c:v>
                </c:pt>
                <c:pt idx="90">
                  <c:v>113.3</c:v>
                </c:pt>
                <c:pt idx="91">
                  <c:v>112.7</c:v>
                </c:pt>
                <c:pt idx="92">
                  <c:v>113.8</c:v>
                </c:pt>
                <c:pt idx="93">
                  <c:v>113.9</c:v>
                </c:pt>
                <c:pt idx="94">
                  <c:v>115.7</c:v>
                </c:pt>
                <c:pt idx="95">
                  <c:v>114.9</c:v>
                </c:pt>
                <c:pt idx="96">
                  <c:v>114.7</c:v>
                </c:pt>
                <c:pt idx="97">
                  <c:v>114.3</c:v>
                </c:pt>
                <c:pt idx="98">
                  <c:v>115.2</c:v>
                </c:pt>
                <c:pt idx="99">
                  <c:v>116.3</c:v>
                </c:pt>
                <c:pt idx="100">
                  <c:v>115.5</c:v>
                </c:pt>
                <c:pt idx="101">
                  <c:v>117.7</c:v>
                </c:pt>
                <c:pt idx="102">
                  <c:v>115.3</c:v>
                </c:pt>
                <c:pt idx="103">
                  <c:v>116.2</c:v>
                </c:pt>
                <c:pt idx="104">
                  <c:v>117.2</c:v>
                </c:pt>
                <c:pt idx="105">
                  <c:v>118.3</c:v>
                </c:pt>
                <c:pt idx="106">
                  <c:v>117.6</c:v>
                </c:pt>
                <c:pt idx="107">
                  <c:v>119.7</c:v>
                </c:pt>
              </c:numCache>
            </c:numRef>
          </c:val>
          <c:smooth val="0"/>
          <c:extLst>
            <c:ext xmlns:c16="http://schemas.microsoft.com/office/drawing/2014/chart" uri="{C3380CC4-5D6E-409C-BE32-E72D297353CC}">
              <c16:uniqueId val="{00000002-E8D1-4A4C-8091-DA3FE898F31E}"/>
            </c:ext>
          </c:extLst>
        </c:ser>
        <c:dLbls>
          <c:showLegendKey val="0"/>
          <c:showVal val="0"/>
          <c:showCatName val="0"/>
          <c:showSerName val="0"/>
          <c:showPercent val="0"/>
          <c:showBubbleSize val="0"/>
        </c:dLbls>
        <c:smooth val="0"/>
        <c:axId val="1331400944"/>
        <c:axId val="1331401504"/>
      </c:lineChart>
      <c:catAx>
        <c:axId val="1331400944"/>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3175">
            <a:solidFill>
              <a:schemeClr val="tx1"/>
            </a:solidFill>
            <a:prstDash val="solid"/>
          </a:ln>
        </c:spPr>
        <c:txPr>
          <a:bodyPr rot="0" vert="horz"/>
          <a:lstStyle/>
          <a:p>
            <a:pPr>
              <a:defRPr/>
            </a:pPr>
            <a:endParaRPr lang="sr-Latn-RS"/>
          </a:p>
        </c:txPr>
        <c:crossAx val="1331401504"/>
        <c:crossesAt val="-60"/>
        <c:auto val="1"/>
        <c:lblAlgn val="ctr"/>
        <c:lblOffset val="100"/>
        <c:tickLblSkip val="2"/>
        <c:tickMarkSkip val="12"/>
        <c:noMultiLvlLbl val="0"/>
      </c:catAx>
      <c:valAx>
        <c:axId val="1331401504"/>
        <c:scaling>
          <c:orientation val="minMax"/>
          <c:min val="70"/>
        </c:scaling>
        <c:delete val="0"/>
        <c:axPos val="l"/>
        <c:majorGridlines>
          <c:spPr>
            <a:ln w="6350">
              <a:solidFill>
                <a:schemeClr val="bg1">
                  <a:lumMod val="75000"/>
                </a:schemeClr>
              </a:solidFill>
              <a:prstDash val="solid"/>
            </a:ln>
          </c:spPr>
        </c:majorGridlines>
        <c:title>
          <c:tx>
            <c:rich>
              <a:bodyPr/>
              <a:lstStyle/>
              <a:p>
                <a:pPr>
                  <a:defRPr/>
                </a:pPr>
                <a:r>
                  <a:rPr lang="hr-HR"/>
                  <a:t>2021. = 100</a:t>
                </a:r>
              </a:p>
            </c:rich>
          </c:tx>
          <c:overlay val="0"/>
        </c:title>
        <c:numFmt formatCode="0" sourceLinked="0"/>
        <c:majorTickMark val="out"/>
        <c:minorTickMark val="none"/>
        <c:tickLblPos val="nextTo"/>
        <c:spPr>
          <a:ln w="3175">
            <a:solidFill>
              <a:schemeClr val="tx1"/>
            </a:solidFill>
            <a:prstDash val="solid"/>
          </a:ln>
        </c:spPr>
        <c:txPr>
          <a:bodyPr rot="0" vert="horz"/>
          <a:lstStyle/>
          <a:p>
            <a:pPr>
              <a:defRPr/>
            </a:pPr>
            <a:endParaRPr lang="sr-Latn-RS"/>
          </a:p>
        </c:txPr>
        <c:crossAx val="1331400944"/>
        <c:crosses val="autoZero"/>
        <c:crossBetween val="between"/>
        <c:majorUnit val="10"/>
      </c:valAx>
      <c:spPr>
        <a:noFill/>
        <a:ln w="6350">
          <a:solidFill>
            <a:schemeClr val="tx1">
              <a:lumMod val="50000"/>
              <a:lumOff val="50000"/>
            </a:schemeClr>
          </a:solidFill>
          <a:prstDash val="solid"/>
        </a:ln>
      </c:spPr>
    </c:plotArea>
    <c:legend>
      <c:legendPos val="b"/>
      <c:layout>
        <c:manualLayout>
          <c:xMode val="edge"/>
          <c:yMode val="edge"/>
          <c:x val="3.1664311381981815E-2"/>
          <c:y val="0.8955051611627447"/>
          <c:w val="0.91792273238543098"/>
          <c:h val="8.6525291674906066E-2"/>
        </c:manualLayout>
      </c:layout>
      <c:overlay val="0"/>
      <c:spPr>
        <a:solidFill>
          <a:srgbClr val="FFFFFF"/>
        </a:solidFill>
        <a:ln w="25400">
          <a:noFill/>
        </a:ln>
      </c:spPr>
    </c:legend>
    <c:plotVisOnly val="0"/>
    <c:dispBlanksAs val="gap"/>
    <c:showDLblsOverMax val="0"/>
  </c:chart>
  <c:spPr>
    <a:solidFill>
      <a:srgbClr val="FFFFFF"/>
    </a:solidFill>
    <a:ln w="3175">
      <a:solidFill>
        <a:schemeClr val="tx1"/>
      </a:solidFill>
      <a:prstDash val="solid"/>
    </a:ln>
  </c:spPr>
  <c:txPr>
    <a:bodyPr/>
    <a:lstStyle/>
    <a:p>
      <a:pPr>
        <a:defRPr sz="900" b="0" i="0" u="none" strike="noStrike" baseline="0">
          <a:solidFill>
            <a:sysClr val="windowText" lastClr="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44725148962647"/>
          <c:y val="6.271115149067906E-2"/>
          <c:w val="0.81334845824857693"/>
          <c:h val="0.73426616571089576"/>
        </c:manualLayout>
      </c:layout>
      <c:lineChart>
        <c:grouping val="standard"/>
        <c:varyColors val="0"/>
        <c:ser>
          <c:idx val="0"/>
          <c:order val="0"/>
          <c:tx>
            <c:strRef>
              <c:f>'Slika 2.1. - Figure 2.1'!$E$3</c:f>
              <c:strCache>
                <c:ptCount val="1"/>
                <c:pt idx="0">
                  <c:v>Industry</c:v>
                </c:pt>
              </c:strCache>
            </c:strRef>
          </c:tx>
          <c:spPr>
            <a:ln w="25400">
              <a:solidFill>
                <a:srgbClr val="0070C0"/>
              </a:solidFill>
              <a:prstDash val="solid"/>
            </a:ln>
          </c:spPr>
          <c:marker>
            <c:symbol val="none"/>
          </c:marker>
          <c:cat>
            <c:strRef>
              <c:f>'Slika 2.1. - Figure 2.1'!$A$109:$A$216</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2.1. - Figure 2.1'!$E$109:$E$216</c:f>
              <c:numCache>
                <c:formatCode>0.0</c:formatCode>
                <c:ptCount val="108"/>
                <c:pt idx="0">
                  <c:v>96.6</c:v>
                </c:pt>
                <c:pt idx="1">
                  <c:v>95.1</c:v>
                </c:pt>
                <c:pt idx="2">
                  <c:v>95.9</c:v>
                </c:pt>
                <c:pt idx="3">
                  <c:v>95.4</c:v>
                </c:pt>
                <c:pt idx="4">
                  <c:v>96.9</c:v>
                </c:pt>
                <c:pt idx="5">
                  <c:v>96</c:v>
                </c:pt>
                <c:pt idx="6">
                  <c:v>96.3</c:v>
                </c:pt>
                <c:pt idx="7">
                  <c:v>98.3</c:v>
                </c:pt>
                <c:pt idx="8">
                  <c:v>97.3</c:v>
                </c:pt>
                <c:pt idx="9">
                  <c:v>97.9</c:v>
                </c:pt>
                <c:pt idx="10">
                  <c:v>97.7</c:v>
                </c:pt>
                <c:pt idx="11">
                  <c:v>103</c:v>
                </c:pt>
                <c:pt idx="12">
                  <c:v>97.2</c:v>
                </c:pt>
                <c:pt idx="13">
                  <c:v>97.8</c:v>
                </c:pt>
                <c:pt idx="14">
                  <c:v>94.4</c:v>
                </c:pt>
                <c:pt idx="15">
                  <c:v>94.8</c:v>
                </c:pt>
                <c:pt idx="16">
                  <c:v>97.1</c:v>
                </c:pt>
                <c:pt idx="17">
                  <c:v>99.7</c:v>
                </c:pt>
                <c:pt idx="18">
                  <c:v>95.4</c:v>
                </c:pt>
                <c:pt idx="19">
                  <c:v>95.4</c:v>
                </c:pt>
                <c:pt idx="20">
                  <c:v>95.4</c:v>
                </c:pt>
                <c:pt idx="21">
                  <c:v>96.1</c:v>
                </c:pt>
                <c:pt idx="22">
                  <c:v>97</c:v>
                </c:pt>
                <c:pt idx="23">
                  <c:v>97.5</c:v>
                </c:pt>
                <c:pt idx="24">
                  <c:v>99.4</c:v>
                </c:pt>
                <c:pt idx="25">
                  <c:v>97.8</c:v>
                </c:pt>
                <c:pt idx="26">
                  <c:v>97.8</c:v>
                </c:pt>
                <c:pt idx="27">
                  <c:v>97.3</c:v>
                </c:pt>
                <c:pt idx="28">
                  <c:v>97.1</c:v>
                </c:pt>
                <c:pt idx="29">
                  <c:v>94.8</c:v>
                </c:pt>
                <c:pt idx="30">
                  <c:v>97.5</c:v>
                </c:pt>
                <c:pt idx="31">
                  <c:v>95.1</c:v>
                </c:pt>
                <c:pt idx="32">
                  <c:v>98</c:v>
                </c:pt>
                <c:pt idx="33">
                  <c:v>96.1</c:v>
                </c:pt>
                <c:pt idx="34">
                  <c:v>97.2</c:v>
                </c:pt>
                <c:pt idx="35">
                  <c:v>96.2</c:v>
                </c:pt>
                <c:pt idx="36">
                  <c:v>95</c:v>
                </c:pt>
                <c:pt idx="37">
                  <c:v>95.3</c:v>
                </c:pt>
                <c:pt idx="38">
                  <c:v>93.8</c:v>
                </c:pt>
                <c:pt idx="39">
                  <c:v>86.1</c:v>
                </c:pt>
                <c:pt idx="40">
                  <c:v>86</c:v>
                </c:pt>
                <c:pt idx="41">
                  <c:v>92.4</c:v>
                </c:pt>
                <c:pt idx="42">
                  <c:v>95.1</c:v>
                </c:pt>
                <c:pt idx="43">
                  <c:v>96</c:v>
                </c:pt>
                <c:pt idx="44">
                  <c:v>96</c:v>
                </c:pt>
                <c:pt idx="45">
                  <c:v>97.3</c:v>
                </c:pt>
                <c:pt idx="46">
                  <c:v>95.5</c:v>
                </c:pt>
                <c:pt idx="47">
                  <c:v>97</c:v>
                </c:pt>
                <c:pt idx="48">
                  <c:v>97.2</c:v>
                </c:pt>
                <c:pt idx="49">
                  <c:v>99.5</c:v>
                </c:pt>
                <c:pt idx="50">
                  <c:v>102.6</c:v>
                </c:pt>
                <c:pt idx="51">
                  <c:v>100.6</c:v>
                </c:pt>
                <c:pt idx="52">
                  <c:v>98.4</c:v>
                </c:pt>
                <c:pt idx="53">
                  <c:v>99.6</c:v>
                </c:pt>
                <c:pt idx="54">
                  <c:v>98.4</c:v>
                </c:pt>
                <c:pt idx="55">
                  <c:v>99.7</c:v>
                </c:pt>
                <c:pt idx="56">
                  <c:v>98.4</c:v>
                </c:pt>
                <c:pt idx="57">
                  <c:v>99.9</c:v>
                </c:pt>
                <c:pt idx="58">
                  <c:v>100.6</c:v>
                </c:pt>
                <c:pt idx="59">
                  <c:v>100.7</c:v>
                </c:pt>
                <c:pt idx="60">
                  <c:v>102.3</c:v>
                </c:pt>
                <c:pt idx="61">
                  <c:v>102.6</c:v>
                </c:pt>
                <c:pt idx="62">
                  <c:v>103</c:v>
                </c:pt>
                <c:pt idx="63">
                  <c:v>101.6</c:v>
                </c:pt>
                <c:pt idx="64">
                  <c:v>101.1</c:v>
                </c:pt>
                <c:pt idx="65">
                  <c:v>103.5</c:v>
                </c:pt>
                <c:pt idx="66">
                  <c:v>101.5</c:v>
                </c:pt>
                <c:pt idx="67">
                  <c:v>102.3</c:v>
                </c:pt>
                <c:pt idx="68">
                  <c:v>100.2</c:v>
                </c:pt>
                <c:pt idx="69">
                  <c:v>100.1</c:v>
                </c:pt>
                <c:pt idx="70">
                  <c:v>99</c:v>
                </c:pt>
                <c:pt idx="71">
                  <c:v>98.9</c:v>
                </c:pt>
                <c:pt idx="72">
                  <c:v>99.8</c:v>
                </c:pt>
                <c:pt idx="73">
                  <c:v>101</c:v>
                </c:pt>
                <c:pt idx="74">
                  <c:v>101.9</c:v>
                </c:pt>
                <c:pt idx="75">
                  <c:v>98.4</c:v>
                </c:pt>
                <c:pt idx="76">
                  <c:v>102.4</c:v>
                </c:pt>
                <c:pt idx="77">
                  <c:v>105.7</c:v>
                </c:pt>
                <c:pt idx="78">
                  <c:v>101</c:v>
                </c:pt>
                <c:pt idx="79">
                  <c:v>99.9</c:v>
                </c:pt>
                <c:pt idx="80">
                  <c:v>101.8</c:v>
                </c:pt>
                <c:pt idx="81">
                  <c:v>100.8</c:v>
                </c:pt>
                <c:pt idx="82">
                  <c:v>103.2</c:v>
                </c:pt>
                <c:pt idx="83">
                  <c:v>97.2</c:v>
                </c:pt>
                <c:pt idx="84">
                  <c:v>97.8</c:v>
                </c:pt>
                <c:pt idx="85">
                  <c:v>96.1</c:v>
                </c:pt>
                <c:pt idx="86">
                  <c:v>96.9</c:v>
                </c:pt>
                <c:pt idx="87">
                  <c:v>96.3</c:v>
                </c:pt>
                <c:pt idx="88">
                  <c:v>98.6</c:v>
                </c:pt>
                <c:pt idx="89">
                  <c:v>97.5</c:v>
                </c:pt>
                <c:pt idx="90">
                  <c:v>102.6</c:v>
                </c:pt>
                <c:pt idx="91">
                  <c:v>98.4</c:v>
                </c:pt>
                <c:pt idx="92">
                  <c:v>102.4</c:v>
                </c:pt>
                <c:pt idx="93">
                  <c:v>99</c:v>
                </c:pt>
                <c:pt idx="94">
                  <c:v>96.6</c:v>
                </c:pt>
                <c:pt idx="95">
                  <c:v>102.1</c:v>
                </c:pt>
                <c:pt idx="96">
                  <c:v>104.7</c:v>
                </c:pt>
                <c:pt idx="97">
                  <c:v>101.5</c:v>
                </c:pt>
                <c:pt idx="98">
                  <c:v>100.3</c:v>
                </c:pt>
                <c:pt idx="99">
                  <c:v>102.7</c:v>
                </c:pt>
                <c:pt idx="100">
                  <c:v>100.3</c:v>
                </c:pt>
                <c:pt idx="101">
                  <c:v>99.9</c:v>
                </c:pt>
                <c:pt idx="102">
                  <c:v>101.5</c:v>
                </c:pt>
                <c:pt idx="103">
                  <c:v>101.6</c:v>
                </c:pt>
                <c:pt idx="104">
                  <c:v>102.2</c:v>
                </c:pt>
                <c:pt idx="105">
                  <c:v>104.3</c:v>
                </c:pt>
                <c:pt idx="106">
                  <c:v>104.9</c:v>
                </c:pt>
                <c:pt idx="107">
                  <c:v>106.2</c:v>
                </c:pt>
              </c:numCache>
            </c:numRef>
          </c:val>
          <c:smooth val="0"/>
          <c:extLst>
            <c:ext xmlns:c16="http://schemas.microsoft.com/office/drawing/2014/chart" uri="{C3380CC4-5D6E-409C-BE32-E72D297353CC}">
              <c16:uniqueId val="{00000000-8E04-4ABA-B6C8-83D37FDA80B9}"/>
            </c:ext>
          </c:extLst>
        </c:ser>
        <c:ser>
          <c:idx val="2"/>
          <c:order val="1"/>
          <c:tx>
            <c:strRef>
              <c:f>'Slika 2.1. - Figure 2.1'!$F$3</c:f>
              <c:strCache>
                <c:ptCount val="1"/>
                <c:pt idx="0">
                  <c:v>Construction</c:v>
                </c:pt>
              </c:strCache>
            </c:strRef>
          </c:tx>
          <c:spPr>
            <a:ln w="25400">
              <a:solidFill>
                <a:schemeClr val="accent2"/>
              </a:solidFill>
            </a:ln>
          </c:spPr>
          <c:marker>
            <c:symbol val="none"/>
          </c:marker>
          <c:cat>
            <c:strRef>
              <c:f>'Slika 2.1. - Figure 2.1'!$A$109:$A$216</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2.1. - Figure 2.1'!$F$109:$F$216</c:f>
              <c:numCache>
                <c:formatCode>0.0</c:formatCode>
                <c:ptCount val="108"/>
                <c:pt idx="0">
                  <c:v>71.599999999999994</c:v>
                </c:pt>
                <c:pt idx="1">
                  <c:v>79.5</c:v>
                </c:pt>
                <c:pt idx="2">
                  <c:v>79.400000000000006</c:v>
                </c:pt>
                <c:pt idx="3">
                  <c:v>78.3</c:v>
                </c:pt>
                <c:pt idx="4">
                  <c:v>78.7</c:v>
                </c:pt>
                <c:pt idx="5">
                  <c:v>77.3</c:v>
                </c:pt>
                <c:pt idx="6">
                  <c:v>77.5</c:v>
                </c:pt>
                <c:pt idx="7">
                  <c:v>78</c:v>
                </c:pt>
                <c:pt idx="8">
                  <c:v>78</c:v>
                </c:pt>
                <c:pt idx="9">
                  <c:v>77.900000000000006</c:v>
                </c:pt>
                <c:pt idx="10">
                  <c:v>78.8</c:v>
                </c:pt>
                <c:pt idx="11">
                  <c:v>81.2</c:v>
                </c:pt>
                <c:pt idx="12">
                  <c:v>76.900000000000006</c:v>
                </c:pt>
                <c:pt idx="13">
                  <c:v>76</c:v>
                </c:pt>
                <c:pt idx="14">
                  <c:v>78.2</c:v>
                </c:pt>
                <c:pt idx="15">
                  <c:v>80</c:v>
                </c:pt>
                <c:pt idx="16">
                  <c:v>82.1</c:v>
                </c:pt>
                <c:pt idx="17">
                  <c:v>80.400000000000006</c:v>
                </c:pt>
                <c:pt idx="18">
                  <c:v>82.2</c:v>
                </c:pt>
                <c:pt idx="19">
                  <c:v>83.3</c:v>
                </c:pt>
                <c:pt idx="20">
                  <c:v>83.1</c:v>
                </c:pt>
                <c:pt idx="21">
                  <c:v>84.4</c:v>
                </c:pt>
                <c:pt idx="22">
                  <c:v>84.8</c:v>
                </c:pt>
                <c:pt idx="23">
                  <c:v>83.7</c:v>
                </c:pt>
                <c:pt idx="24">
                  <c:v>86.3</c:v>
                </c:pt>
                <c:pt idx="25">
                  <c:v>86.8</c:v>
                </c:pt>
                <c:pt idx="26">
                  <c:v>86.9</c:v>
                </c:pt>
                <c:pt idx="27">
                  <c:v>87.2</c:v>
                </c:pt>
                <c:pt idx="28">
                  <c:v>88</c:v>
                </c:pt>
                <c:pt idx="29">
                  <c:v>83.6</c:v>
                </c:pt>
                <c:pt idx="30">
                  <c:v>88.2</c:v>
                </c:pt>
                <c:pt idx="31">
                  <c:v>88.1</c:v>
                </c:pt>
                <c:pt idx="32">
                  <c:v>89</c:v>
                </c:pt>
                <c:pt idx="33">
                  <c:v>89.8</c:v>
                </c:pt>
                <c:pt idx="34">
                  <c:v>91.1</c:v>
                </c:pt>
                <c:pt idx="35">
                  <c:v>91.7</c:v>
                </c:pt>
                <c:pt idx="36">
                  <c:v>93.8</c:v>
                </c:pt>
                <c:pt idx="37">
                  <c:v>92.9</c:v>
                </c:pt>
                <c:pt idx="38">
                  <c:v>85.8</c:v>
                </c:pt>
                <c:pt idx="39">
                  <c:v>82.9</c:v>
                </c:pt>
                <c:pt idx="40">
                  <c:v>86.7</c:v>
                </c:pt>
                <c:pt idx="41">
                  <c:v>90.3</c:v>
                </c:pt>
                <c:pt idx="42">
                  <c:v>92.9</c:v>
                </c:pt>
                <c:pt idx="43">
                  <c:v>91.8</c:v>
                </c:pt>
                <c:pt idx="44">
                  <c:v>93.5</c:v>
                </c:pt>
                <c:pt idx="45">
                  <c:v>94.8</c:v>
                </c:pt>
                <c:pt idx="46">
                  <c:v>93.7</c:v>
                </c:pt>
                <c:pt idx="47">
                  <c:v>95.7</c:v>
                </c:pt>
                <c:pt idx="48">
                  <c:v>97.5</c:v>
                </c:pt>
                <c:pt idx="49">
                  <c:v>98.4</c:v>
                </c:pt>
                <c:pt idx="50">
                  <c:v>99</c:v>
                </c:pt>
                <c:pt idx="51">
                  <c:v>99.3</c:v>
                </c:pt>
                <c:pt idx="52">
                  <c:v>98.9</c:v>
                </c:pt>
                <c:pt idx="53">
                  <c:v>99.9</c:v>
                </c:pt>
                <c:pt idx="54">
                  <c:v>99.3</c:v>
                </c:pt>
                <c:pt idx="55">
                  <c:v>100</c:v>
                </c:pt>
                <c:pt idx="56">
                  <c:v>100.8</c:v>
                </c:pt>
                <c:pt idx="57">
                  <c:v>100.4</c:v>
                </c:pt>
                <c:pt idx="58">
                  <c:v>100.6</c:v>
                </c:pt>
                <c:pt idx="59">
                  <c:v>100.3</c:v>
                </c:pt>
                <c:pt idx="60">
                  <c:v>101.5</c:v>
                </c:pt>
                <c:pt idx="61">
                  <c:v>102.5</c:v>
                </c:pt>
                <c:pt idx="62">
                  <c:v>103.1</c:v>
                </c:pt>
                <c:pt idx="63">
                  <c:v>103.9</c:v>
                </c:pt>
                <c:pt idx="64">
                  <c:v>103.7</c:v>
                </c:pt>
                <c:pt idx="65">
                  <c:v>104.3</c:v>
                </c:pt>
                <c:pt idx="66">
                  <c:v>103.7</c:v>
                </c:pt>
                <c:pt idx="67">
                  <c:v>104.8</c:v>
                </c:pt>
                <c:pt idx="68">
                  <c:v>105.1</c:v>
                </c:pt>
                <c:pt idx="69">
                  <c:v>104.8</c:v>
                </c:pt>
                <c:pt idx="70">
                  <c:v>106.5</c:v>
                </c:pt>
                <c:pt idx="71">
                  <c:v>108.1</c:v>
                </c:pt>
                <c:pt idx="72">
                  <c:v>105.4</c:v>
                </c:pt>
                <c:pt idx="73">
                  <c:v>106.3</c:v>
                </c:pt>
                <c:pt idx="74">
                  <c:v>106.8</c:v>
                </c:pt>
                <c:pt idx="75">
                  <c:v>105.6</c:v>
                </c:pt>
                <c:pt idx="76">
                  <c:v>108</c:v>
                </c:pt>
                <c:pt idx="77">
                  <c:v>109.5</c:v>
                </c:pt>
                <c:pt idx="78">
                  <c:v>109.1</c:v>
                </c:pt>
                <c:pt idx="79">
                  <c:v>110.1</c:v>
                </c:pt>
                <c:pt idx="80">
                  <c:v>111.1</c:v>
                </c:pt>
                <c:pt idx="81">
                  <c:v>113</c:v>
                </c:pt>
                <c:pt idx="82">
                  <c:v>114</c:v>
                </c:pt>
                <c:pt idx="83">
                  <c:v>118</c:v>
                </c:pt>
                <c:pt idx="84">
                  <c:v>118.4</c:v>
                </c:pt>
                <c:pt idx="85">
                  <c:v>120.2</c:v>
                </c:pt>
                <c:pt idx="86">
                  <c:v>120.9</c:v>
                </c:pt>
                <c:pt idx="87">
                  <c:v>120.8</c:v>
                </c:pt>
                <c:pt idx="88">
                  <c:v>123</c:v>
                </c:pt>
                <c:pt idx="89">
                  <c:v>123.3</c:v>
                </c:pt>
                <c:pt idx="90">
                  <c:v>126.3</c:v>
                </c:pt>
                <c:pt idx="91">
                  <c:v>127.8</c:v>
                </c:pt>
                <c:pt idx="92">
                  <c:v>125.9</c:v>
                </c:pt>
                <c:pt idx="93">
                  <c:v>129.30000000000001</c:v>
                </c:pt>
                <c:pt idx="94">
                  <c:v>129.4</c:v>
                </c:pt>
                <c:pt idx="95">
                  <c:v>129</c:v>
                </c:pt>
                <c:pt idx="96">
                  <c:v>132.9</c:v>
                </c:pt>
                <c:pt idx="97">
                  <c:v>130.5</c:v>
                </c:pt>
                <c:pt idx="98">
                  <c:v>130.69999999999999</c:v>
                </c:pt>
                <c:pt idx="99">
                  <c:v>133</c:v>
                </c:pt>
                <c:pt idx="100">
                  <c:v>133.1</c:v>
                </c:pt>
                <c:pt idx="101">
                  <c:v>132.9</c:v>
                </c:pt>
                <c:pt idx="102">
                  <c:v>135.1</c:v>
                </c:pt>
                <c:pt idx="103">
                  <c:v>134.80000000000001</c:v>
                </c:pt>
                <c:pt idx="104">
                  <c:v>137.1</c:v>
                </c:pt>
                <c:pt idx="105">
                  <c:v>138.80000000000001</c:v>
                </c:pt>
                <c:pt idx="106">
                  <c:v>136.19999999999999</c:v>
                </c:pt>
              </c:numCache>
            </c:numRef>
          </c:val>
          <c:smooth val="0"/>
          <c:extLst>
            <c:ext xmlns:c16="http://schemas.microsoft.com/office/drawing/2014/chart" uri="{C3380CC4-5D6E-409C-BE32-E72D297353CC}">
              <c16:uniqueId val="{00000001-8E04-4ABA-B6C8-83D37FDA80B9}"/>
            </c:ext>
          </c:extLst>
        </c:ser>
        <c:ser>
          <c:idx val="3"/>
          <c:order val="2"/>
          <c:tx>
            <c:strRef>
              <c:f>'Slika 2.1. - Figure 2.1'!$G$3</c:f>
              <c:strCache>
                <c:ptCount val="1"/>
                <c:pt idx="0">
                  <c:v>Retail</c:v>
                </c:pt>
              </c:strCache>
            </c:strRef>
          </c:tx>
          <c:spPr>
            <a:ln w="25400">
              <a:solidFill>
                <a:schemeClr val="bg1">
                  <a:lumMod val="50000"/>
                </a:schemeClr>
              </a:solidFill>
            </a:ln>
          </c:spPr>
          <c:marker>
            <c:symbol val="none"/>
          </c:marker>
          <c:cat>
            <c:strRef>
              <c:f>'Slika 2.1. - Figure 2.1'!$A$109:$A$216</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2.1. - Figure 2.1'!$G$109:$G$216</c:f>
              <c:numCache>
                <c:formatCode>0.0</c:formatCode>
                <c:ptCount val="108"/>
                <c:pt idx="0">
                  <c:v>82.9</c:v>
                </c:pt>
                <c:pt idx="1">
                  <c:v>84.1</c:v>
                </c:pt>
                <c:pt idx="2">
                  <c:v>86.1</c:v>
                </c:pt>
                <c:pt idx="3">
                  <c:v>83.6</c:v>
                </c:pt>
                <c:pt idx="4">
                  <c:v>84.8</c:v>
                </c:pt>
                <c:pt idx="5">
                  <c:v>86.1</c:v>
                </c:pt>
                <c:pt idx="6">
                  <c:v>88.5</c:v>
                </c:pt>
                <c:pt idx="7">
                  <c:v>88</c:v>
                </c:pt>
                <c:pt idx="8">
                  <c:v>86.4</c:v>
                </c:pt>
                <c:pt idx="9">
                  <c:v>85.9</c:v>
                </c:pt>
                <c:pt idx="10">
                  <c:v>87.1</c:v>
                </c:pt>
                <c:pt idx="11">
                  <c:v>87.3</c:v>
                </c:pt>
                <c:pt idx="12">
                  <c:v>88</c:v>
                </c:pt>
                <c:pt idx="13">
                  <c:v>85.3</c:v>
                </c:pt>
                <c:pt idx="14">
                  <c:v>88.2</c:v>
                </c:pt>
                <c:pt idx="15">
                  <c:v>89.7</c:v>
                </c:pt>
                <c:pt idx="16">
                  <c:v>93.2</c:v>
                </c:pt>
                <c:pt idx="17">
                  <c:v>89.6</c:v>
                </c:pt>
                <c:pt idx="18">
                  <c:v>90.5</c:v>
                </c:pt>
                <c:pt idx="19">
                  <c:v>91.7</c:v>
                </c:pt>
                <c:pt idx="20">
                  <c:v>91.6</c:v>
                </c:pt>
                <c:pt idx="21">
                  <c:v>91.8</c:v>
                </c:pt>
                <c:pt idx="22">
                  <c:v>92.6</c:v>
                </c:pt>
                <c:pt idx="23">
                  <c:v>92.4</c:v>
                </c:pt>
                <c:pt idx="24">
                  <c:v>92.1</c:v>
                </c:pt>
                <c:pt idx="25">
                  <c:v>93</c:v>
                </c:pt>
                <c:pt idx="26">
                  <c:v>93.6</c:v>
                </c:pt>
                <c:pt idx="27">
                  <c:v>93.6</c:v>
                </c:pt>
                <c:pt idx="28">
                  <c:v>92.1</c:v>
                </c:pt>
                <c:pt idx="29">
                  <c:v>94.5</c:v>
                </c:pt>
                <c:pt idx="30">
                  <c:v>93.8</c:v>
                </c:pt>
                <c:pt idx="31">
                  <c:v>93.6</c:v>
                </c:pt>
                <c:pt idx="32">
                  <c:v>95</c:v>
                </c:pt>
                <c:pt idx="33">
                  <c:v>96</c:v>
                </c:pt>
                <c:pt idx="34">
                  <c:v>96.1</c:v>
                </c:pt>
                <c:pt idx="35">
                  <c:v>96.4</c:v>
                </c:pt>
                <c:pt idx="36">
                  <c:v>97.6</c:v>
                </c:pt>
                <c:pt idx="37">
                  <c:v>97.5</c:v>
                </c:pt>
                <c:pt idx="38">
                  <c:v>88</c:v>
                </c:pt>
                <c:pt idx="39">
                  <c:v>71.900000000000006</c:v>
                </c:pt>
                <c:pt idx="40">
                  <c:v>86.1</c:v>
                </c:pt>
                <c:pt idx="41">
                  <c:v>88.8</c:v>
                </c:pt>
                <c:pt idx="42">
                  <c:v>88.1</c:v>
                </c:pt>
                <c:pt idx="43">
                  <c:v>87.3</c:v>
                </c:pt>
                <c:pt idx="44">
                  <c:v>88.4</c:v>
                </c:pt>
                <c:pt idx="45">
                  <c:v>94.4</c:v>
                </c:pt>
                <c:pt idx="46">
                  <c:v>96.5</c:v>
                </c:pt>
                <c:pt idx="47">
                  <c:v>96.1</c:v>
                </c:pt>
                <c:pt idx="48">
                  <c:v>99.4</c:v>
                </c:pt>
                <c:pt idx="49">
                  <c:v>101.6</c:v>
                </c:pt>
                <c:pt idx="50">
                  <c:v>98.5</c:v>
                </c:pt>
                <c:pt idx="51">
                  <c:v>95.6</c:v>
                </c:pt>
                <c:pt idx="52">
                  <c:v>98.7</c:v>
                </c:pt>
                <c:pt idx="53">
                  <c:v>98.1</c:v>
                </c:pt>
                <c:pt idx="54">
                  <c:v>99.8</c:v>
                </c:pt>
                <c:pt idx="55">
                  <c:v>101.7</c:v>
                </c:pt>
                <c:pt idx="56">
                  <c:v>101.1</c:v>
                </c:pt>
                <c:pt idx="57">
                  <c:v>101.3</c:v>
                </c:pt>
                <c:pt idx="58">
                  <c:v>100</c:v>
                </c:pt>
                <c:pt idx="59">
                  <c:v>101.8</c:v>
                </c:pt>
                <c:pt idx="60">
                  <c:v>100.2</c:v>
                </c:pt>
                <c:pt idx="61">
                  <c:v>101.6</c:v>
                </c:pt>
                <c:pt idx="62">
                  <c:v>103.7</c:v>
                </c:pt>
                <c:pt idx="63">
                  <c:v>99.3</c:v>
                </c:pt>
                <c:pt idx="64">
                  <c:v>102.1</c:v>
                </c:pt>
                <c:pt idx="65">
                  <c:v>103</c:v>
                </c:pt>
                <c:pt idx="66">
                  <c:v>102.5</c:v>
                </c:pt>
                <c:pt idx="67">
                  <c:v>102.9</c:v>
                </c:pt>
                <c:pt idx="68">
                  <c:v>101.4</c:v>
                </c:pt>
                <c:pt idx="69">
                  <c:v>101.5</c:v>
                </c:pt>
                <c:pt idx="70">
                  <c:v>101.6</c:v>
                </c:pt>
                <c:pt idx="71">
                  <c:v>100.5</c:v>
                </c:pt>
                <c:pt idx="72">
                  <c:v>101.5</c:v>
                </c:pt>
                <c:pt idx="73">
                  <c:v>101.6</c:v>
                </c:pt>
                <c:pt idx="74">
                  <c:v>101.9</c:v>
                </c:pt>
                <c:pt idx="75">
                  <c:v>103</c:v>
                </c:pt>
                <c:pt idx="76">
                  <c:v>104.1</c:v>
                </c:pt>
                <c:pt idx="77">
                  <c:v>104.1</c:v>
                </c:pt>
                <c:pt idx="78">
                  <c:v>104.9</c:v>
                </c:pt>
                <c:pt idx="79">
                  <c:v>105.7</c:v>
                </c:pt>
                <c:pt idx="80">
                  <c:v>106.1</c:v>
                </c:pt>
                <c:pt idx="81">
                  <c:v>107.1</c:v>
                </c:pt>
                <c:pt idx="82">
                  <c:v>108.5</c:v>
                </c:pt>
                <c:pt idx="83">
                  <c:v>108.6</c:v>
                </c:pt>
                <c:pt idx="84">
                  <c:v>109.8</c:v>
                </c:pt>
                <c:pt idx="85">
                  <c:v>111</c:v>
                </c:pt>
                <c:pt idx="86">
                  <c:v>111.1</c:v>
                </c:pt>
                <c:pt idx="87">
                  <c:v>111.3</c:v>
                </c:pt>
                <c:pt idx="88">
                  <c:v>112.5</c:v>
                </c:pt>
                <c:pt idx="89">
                  <c:v>109.7</c:v>
                </c:pt>
                <c:pt idx="90">
                  <c:v>113.3</c:v>
                </c:pt>
                <c:pt idx="91">
                  <c:v>112.7</c:v>
                </c:pt>
                <c:pt idx="92">
                  <c:v>113.8</c:v>
                </c:pt>
                <c:pt idx="93">
                  <c:v>113.9</c:v>
                </c:pt>
                <c:pt idx="94">
                  <c:v>115.7</c:v>
                </c:pt>
                <c:pt idx="95">
                  <c:v>114.9</c:v>
                </c:pt>
                <c:pt idx="96">
                  <c:v>114.7</c:v>
                </c:pt>
                <c:pt idx="97">
                  <c:v>114.3</c:v>
                </c:pt>
                <c:pt idx="98">
                  <c:v>115.2</c:v>
                </c:pt>
                <c:pt idx="99">
                  <c:v>116.3</c:v>
                </c:pt>
                <c:pt idx="100">
                  <c:v>115.5</c:v>
                </c:pt>
                <c:pt idx="101">
                  <c:v>117.7</c:v>
                </c:pt>
                <c:pt idx="102">
                  <c:v>115.3</c:v>
                </c:pt>
                <c:pt idx="103">
                  <c:v>116.2</c:v>
                </c:pt>
                <c:pt idx="104">
                  <c:v>117.2</c:v>
                </c:pt>
                <c:pt idx="105">
                  <c:v>118.3</c:v>
                </c:pt>
                <c:pt idx="106">
                  <c:v>117.6</c:v>
                </c:pt>
                <c:pt idx="107">
                  <c:v>119.7</c:v>
                </c:pt>
              </c:numCache>
            </c:numRef>
          </c:val>
          <c:smooth val="0"/>
          <c:extLst>
            <c:ext xmlns:c16="http://schemas.microsoft.com/office/drawing/2014/chart" uri="{C3380CC4-5D6E-409C-BE32-E72D297353CC}">
              <c16:uniqueId val="{00000002-8E04-4ABA-B6C8-83D37FDA80B9}"/>
            </c:ext>
          </c:extLst>
        </c:ser>
        <c:dLbls>
          <c:showLegendKey val="0"/>
          <c:showVal val="0"/>
          <c:showCatName val="0"/>
          <c:showSerName val="0"/>
          <c:showPercent val="0"/>
          <c:showBubbleSize val="0"/>
        </c:dLbls>
        <c:smooth val="0"/>
        <c:axId val="1331400944"/>
        <c:axId val="1331401504"/>
      </c:lineChart>
      <c:catAx>
        <c:axId val="1331400944"/>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3175">
            <a:solidFill>
              <a:schemeClr val="tx1"/>
            </a:solidFill>
            <a:prstDash val="solid"/>
          </a:ln>
        </c:spPr>
        <c:txPr>
          <a:bodyPr rot="0" vert="horz"/>
          <a:lstStyle/>
          <a:p>
            <a:pPr>
              <a:defRPr sz="1000"/>
            </a:pPr>
            <a:endParaRPr lang="sr-Latn-RS"/>
          </a:p>
        </c:txPr>
        <c:crossAx val="1331401504"/>
        <c:crossesAt val="-60"/>
        <c:auto val="1"/>
        <c:lblAlgn val="ctr"/>
        <c:lblOffset val="100"/>
        <c:tickLblSkip val="2"/>
        <c:tickMarkSkip val="12"/>
        <c:noMultiLvlLbl val="0"/>
      </c:catAx>
      <c:valAx>
        <c:axId val="1331401504"/>
        <c:scaling>
          <c:orientation val="minMax"/>
          <c:min val="70"/>
        </c:scaling>
        <c:delete val="0"/>
        <c:axPos val="l"/>
        <c:majorGridlines>
          <c:spPr>
            <a:ln w="6350">
              <a:solidFill>
                <a:schemeClr val="bg1">
                  <a:lumMod val="75000"/>
                </a:schemeClr>
              </a:solidFill>
              <a:prstDash val="solid"/>
            </a:ln>
          </c:spPr>
        </c:majorGridlines>
        <c:title>
          <c:tx>
            <c:rich>
              <a:bodyPr/>
              <a:lstStyle/>
              <a:p>
                <a:pPr>
                  <a:defRPr sz="1000"/>
                </a:pPr>
                <a:r>
                  <a:rPr lang="hr-HR" sz="1000"/>
                  <a:t>2021 = 100</a:t>
                </a:r>
              </a:p>
            </c:rich>
          </c:tx>
          <c:overlay val="0"/>
        </c:title>
        <c:numFmt formatCode="0" sourceLinked="0"/>
        <c:majorTickMark val="out"/>
        <c:minorTickMark val="none"/>
        <c:tickLblPos val="nextTo"/>
        <c:spPr>
          <a:ln w="3175">
            <a:solidFill>
              <a:schemeClr val="tx1"/>
            </a:solidFill>
            <a:prstDash val="solid"/>
          </a:ln>
        </c:spPr>
        <c:txPr>
          <a:bodyPr rot="0" vert="horz"/>
          <a:lstStyle/>
          <a:p>
            <a:pPr>
              <a:defRPr/>
            </a:pPr>
            <a:endParaRPr lang="sr-Latn-RS"/>
          </a:p>
        </c:txPr>
        <c:crossAx val="1331400944"/>
        <c:crosses val="autoZero"/>
        <c:crossBetween val="between"/>
        <c:majorUnit val="10"/>
      </c:valAx>
      <c:spPr>
        <a:noFill/>
        <a:ln w="6350">
          <a:solidFill>
            <a:schemeClr val="tx1">
              <a:lumMod val="50000"/>
              <a:lumOff val="50000"/>
            </a:schemeClr>
          </a:solidFill>
          <a:prstDash val="solid"/>
        </a:ln>
      </c:spPr>
    </c:plotArea>
    <c:legend>
      <c:legendPos val="b"/>
      <c:layout>
        <c:manualLayout>
          <c:xMode val="edge"/>
          <c:yMode val="edge"/>
          <c:x val="3.1664311381981815E-2"/>
          <c:y val="0.8955051611627447"/>
          <c:w val="0.91792273238543098"/>
          <c:h val="8.6525291674906066E-2"/>
        </c:manualLayout>
      </c:layout>
      <c:overlay val="0"/>
      <c:spPr>
        <a:solidFill>
          <a:srgbClr val="FFFFFF"/>
        </a:solidFill>
        <a:ln w="25400">
          <a:noFill/>
        </a:ln>
      </c:spPr>
      <c:txPr>
        <a:bodyPr/>
        <a:lstStyle/>
        <a:p>
          <a:pPr>
            <a:defRPr sz="1050"/>
          </a:pPr>
          <a:endParaRPr lang="sr-Latn-RS"/>
        </a:p>
      </c:txPr>
    </c:legend>
    <c:plotVisOnly val="0"/>
    <c:dispBlanksAs val="gap"/>
    <c:showDLblsOverMax val="0"/>
  </c:chart>
  <c:spPr>
    <a:solidFill>
      <a:srgbClr val="FFFFFF"/>
    </a:solidFill>
    <a:ln w="3175">
      <a:solidFill>
        <a:schemeClr val="tx1"/>
      </a:solidFill>
      <a:prstDash val="solid"/>
    </a:ln>
  </c:spPr>
  <c:txPr>
    <a:bodyPr/>
    <a:lstStyle/>
    <a:p>
      <a:pPr>
        <a:defRPr sz="1100" b="0" i="0" u="none" strike="noStrike" baseline="0">
          <a:solidFill>
            <a:sysClr val="windowText" lastClr="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798710875621347"/>
          <c:y val="6.0390522875817004E-2"/>
          <c:w val="0.80512973179658054"/>
          <c:h val="0.65770996732026143"/>
        </c:manualLayout>
      </c:layout>
      <c:barChart>
        <c:barDir val="col"/>
        <c:grouping val="stacked"/>
        <c:varyColors val="0"/>
        <c:ser>
          <c:idx val="4"/>
          <c:order val="0"/>
          <c:tx>
            <c:strRef>
              <c:f>'Slika 1.1. - Figure 1.1 '!$B$10</c:f>
              <c:strCache>
                <c:ptCount val="1"/>
                <c:pt idx="0">
                  <c:v>Gross fixed capital investments</c:v>
                </c:pt>
              </c:strCache>
            </c:strRef>
          </c:tx>
          <c:spPr>
            <a:solidFill>
              <a:srgbClr val="44546A">
                <a:lumMod val="20000"/>
                <a:lumOff val="80000"/>
              </a:srgbClr>
            </a:solidFill>
            <a:ln w="25400">
              <a:noFill/>
            </a:ln>
          </c:spPr>
          <c:invertIfNegative val="0"/>
          <c:cat>
            <c:numRef>
              <c:f>'Slika 1.1. - Figure 1.1 '!$K$2:$AK$2</c:f>
              <c:numCache>
                <c:formatCode>General</c:formatCode>
                <c:ptCount val="27"/>
                <c:pt idx="1">
                  <c:v>2019</c:v>
                </c:pt>
                <c:pt idx="5">
                  <c:v>2020</c:v>
                </c:pt>
                <c:pt idx="9">
                  <c:v>2021</c:v>
                </c:pt>
                <c:pt idx="13">
                  <c:v>2022</c:v>
                </c:pt>
                <c:pt idx="17">
                  <c:v>2023</c:v>
                </c:pt>
                <c:pt idx="21">
                  <c:v>2024</c:v>
                </c:pt>
                <c:pt idx="24">
                  <c:v>2025</c:v>
                </c:pt>
              </c:numCache>
            </c:numRef>
          </c:cat>
          <c:val>
            <c:numRef>
              <c:f>'Slika 1.1. - Figure 1.1 '!$K$10:$AJ$10</c:f>
              <c:numCache>
                <c:formatCode>0.0</c:formatCode>
                <c:ptCount val="26"/>
                <c:pt idx="0">
                  <c:v>0.98</c:v>
                </c:pt>
                <c:pt idx="1">
                  <c:v>2.17</c:v>
                </c:pt>
                <c:pt idx="2">
                  <c:v>0.78</c:v>
                </c:pt>
                <c:pt idx="3">
                  <c:v>1.98</c:v>
                </c:pt>
                <c:pt idx="4">
                  <c:v>1.44</c:v>
                </c:pt>
                <c:pt idx="5">
                  <c:v>-4.2699999999999996</c:v>
                </c:pt>
                <c:pt idx="6">
                  <c:v>-0.64</c:v>
                </c:pt>
                <c:pt idx="7">
                  <c:v>-1.77</c:v>
                </c:pt>
                <c:pt idx="8">
                  <c:v>-1.32</c:v>
                </c:pt>
                <c:pt idx="9">
                  <c:v>3.72</c:v>
                </c:pt>
                <c:pt idx="10">
                  <c:v>0.71</c:v>
                </c:pt>
                <c:pt idx="11">
                  <c:v>0.4</c:v>
                </c:pt>
                <c:pt idx="12">
                  <c:v>0.71</c:v>
                </c:pt>
                <c:pt idx="13">
                  <c:v>0.35</c:v>
                </c:pt>
                <c:pt idx="14">
                  <c:v>0.75</c:v>
                </c:pt>
                <c:pt idx="15">
                  <c:v>0.09</c:v>
                </c:pt>
                <c:pt idx="16">
                  <c:v>0.66</c:v>
                </c:pt>
                <c:pt idx="17">
                  <c:v>0.59</c:v>
                </c:pt>
                <c:pt idx="18">
                  <c:v>0.42</c:v>
                </c:pt>
                <c:pt idx="19">
                  <c:v>0.67</c:v>
                </c:pt>
                <c:pt idx="20">
                  <c:v>-0.22</c:v>
                </c:pt>
                <c:pt idx="21">
                  <c:v>-0.7</c:v>
                </c:pt>
                <c:pt idx="22">
                  <c:v>-0.42</c:v>
                </c:pt>
                <c:pt idx="23">
                  <c:v>-0.47</c:v>
                </c:pt>
                <c:pt idx="24">
                  <c:v>0.51</c:v>
                </c:pt>
                <c:pt idx="25">
                  <c:v>0.67</c:v>
                </c:pt>
              </c:numCache>
            </c:numRef>
          </c:val>
          <c:extLst>
            <c:ext xmlns:c16="http://schemas.microsoft.com/office/drawing/2014/chart" uri="{C3380CC4-5D6E-409C-BE32-E72D297353CC}">
              <c16:uniqueId val="{00000000-4487-433E-AD4F-41ADEC054618}"/>
            </c:ext>
          </c:extLst>
        </c:ser>
        <c:ser>
          <c:idx val="2"/>
          <c:order val="1"/>
          <c:tx>
            <c:strRef>
              <c:f>'Slika 1.1. - Figure 1.1 '!$B$8</c:f>
              <c:strCache>
                <c:ptCount val="1"/>
                <c:pt idx="0">
                  <c:v>Government consumption</c:v>
                </c:pt>
              </c:strCache>
            </c:strRef>
          </c:tx>
          <c:spPr>
            <a:solidFill>
              <a:srgbClr val="5B9BD5">
                <a:lumMod val="75000"/>
              </a:srgbClr>
            </a:solidFill>
            <a:ln w="25400">
              <a:noFill/>
            </a:ln>
          </c:spPr>
          <c:invertIfNegative val="0"/>
          <c:cat>
            <c:numRef>
              <c:f>'Slika 1.1. - Figure 1.1 '!$K$2:$AK$2</c:f>
              <c:numCache>
                <c:formatCode>General</c:formatCode>
                <c:ptCount val="27"/>
                <c:pt idx="1">
                  <c:v>2019</c:v>
                </c:pt>
                <c:pt idx="5">
                  <c:v>2020</c:v>
                </c:pt>
                <c:pt idx="9">
                  <c:v>2021</c:v>
                </c:pt>
                <c:pt idx="13">
                  <c:v>2022</c:v>
                </c:pt>
                <c:pt idx="17">
                  <c:v>2023</c:v>
                </c:pt>
                <c:pt idx="21">
                  <c:v>2024</c:v>
                </c:pt>
                <c:pt idx="24">
                  <c:v>2025</c:v>
                </c:pt>
              </c:numCache>
            </c:numRef>
          </c:cat>
          <c:val>
            <c:numRef>
              <c:f>'Slika 1.1. - Figure 1.1 '!$K$8:$AJ$8</c:f>
              <c:numCache>
                <c:formatCode>0.0</c:formatCode>
                <c:ptCount val="26"/>
                <c:pt idx="0">
                  <c:v>0.39</c:v>
                </c:pt>
                <c:pt idx="1">
                  <c:v>0.35</c:v>
                </c:pt>
                <c:pt idx="2">
                  <c:v>0.46</c:v>
                </c:pt>
                <c:pt idx="3">
                  <c:v>0.34</c:v>
                </c:pt>
                <c:pt idx="4">
                  <c:v>0.2</c:v>
                </c:pt>
                <c:pt idx="5">
                  <c:v>-0.44</c:v>
                </c:pt>
                <c:pt idx="6">
                  <c:v>0.59</c:v>
                </c:pt>
                <c:pt idx="7">
                  <c:v>0.65</c:v>
                </c:pt>
                <c:pt idx="8">
                  <c:v>0.74</c:v>
                </c:pt>
                <c:pt idx="9">
                  <c:v>1.93</c:v>
                </c:pt>
                <c:pt idx="10">
                  <c:v>0.65</c:v>
                </c:pt>
                <c:pt idx="11">
                  <c:v>0.63</c:v>
                </c:pt>
                <c:pt idx="12">
                  <c:v>0.63</c:v>
                </c:pt>
                <c:pt idx="13">
                  <c:v>0.28000000000000003</c:v>
                </c:pt>
                <c:pt idx="14">
                  <c:v>0.08</c:v>
                </c:pt>
                <c:pt idx="15">
                  <c:v>0.17</c:v>
                </c:pt>
                <c:pt idx="16">
                  <c:v>0.17</c:v>
                </c:pt>
                <c:pt idx="17">
                  <c:v>0.26</c:v>
                </c:pt>
                <c:pt idx="18">
                  <c:v>0.41</c:v>
                </c:pt>
                <c:pt idx="19">
                  <c:v>0.46</c:v>
                </c:pt>
                <c:pt idx="20">
                  <c:v>0.39</c:v>
                </c:pt>
                <c:pt idx="21">
                  <c:v>0.5</c:v>
                </c:pt>
                <c:pt idx="22">
                  <c:v>0.53</c:v>
                </c:pt>
                <c:pt idx="23">
                  <c:v>0.47</c:v>
                </c:pt>
                <c:pt idx="24">
                  <c:v>0.45</c:v>
                </c:pt>
                <c:pt idx="25">
                  <c:v>0.33</c:v>
                </c:pt>
              </c:numCache>
            </c:numRef>
          </c:val>
          <c:extLst>
            <c:ext xmlns:c16="http://schemas.microsoft.com/office/drawing/2014/chart" uri="{C3380CC4-5D6E-409C-BE32-E72D297353CC}">
              <c16:uniqueId val="{00000001-4487-433E-AD4F-41ADEC054618}"/>
            </c:ext>
          </c:extLst>
        </c:ser>
        <c:ser>
          <c:idx val="0"/>
          <c:order val="2"/>
          <c:tx>
            <c:strRef>
              <c:f>'Slika 1.1. - Figure 1.1 '!$B$9</c:f>
              <c:strCache>
                <c:ptCount val="1"/>
                <c:pt idx="0">
                  <c:v>Households consumption</c:v>
                </c:pt>
              </c:strCache>
            </c:strRef>
          </c:tx>
          <c:spPr>
            <a:solidFill>
              <a:sysClr val="window" lastClr="FFFFFF">
                <a:lumMod val="65000"/>
              </a:sysClr>
            </a:solidFill>
            <a:ln w="25400">
              <a:noFill/>
            </a:ln>
          </c:spPr>
          <c:invertIfNegative val="0"/>
          <c:cat>
            <c:numRef>
              <c:f>'Slika 1.1. - Figure 1.1 '!$K$2:$AK$2</c:f>
              <c:numCache>
                <c:formatCode>General</c:formatCode>
                <c:ptCount val="27"/>
                <c:pt idx="1">
                  <c:v>2019</c:v>
                </c:pt>
                <c:pt idx="5">
                  <c:v>2020</c:v>
                </c:pt>
                <c:pt idx="9">
                  <c:v>2021</c:v>
                </c:pt>
                <c:pt idx="13">
                  <c:v>2022</c:v>
                </c:pt>
                <c:pt idx="17">
                  <c:v>2023</c:v>
                </c:pt>
                <c:pt idx="21">
                  <c:v>2024</c:v>
                </c:pt>
                <c:pt idx="24">
                  <c:v>2025</c:v>
                </c:pt>
              </c:numCache>
            </c:numRef>
          </c:cat>
          <c:val>
            <c:numRef>
              <c:f>'Slika 1.1. - Figure 1.1 '!$K$9:$AJ$9</c:f>
              <c:numCache>
                <c:formatCode>0.0</c:formatCode>
                <c:ptCount val="26"/>
                <c:pt idx="0">
                  <c:v>0.67</c:v>
                </c:pt>
                <c:pt idx="1">
                  <c:v>0.68</c:v>
                </c:pt>
                <c:pt idx="2">
                  <c:v>0.91</c:v>
                </c:pt>
                <c:pt idx="3">
                  <c:v>0.68</c:v>
                </c:pt>
                <c:pt idx="4">
                  <c:v>-2.17</c:v>
                </c:pt>
                <c:pt idx="5">
                  <c:v>-8.44</c:v>
                </c:pt>
                <c:pt idx="6">
                  <c:v>-2.46</c:v>
                </c:pt>
                <c:pt idx="7">
                  <c:v>-3.88</c:v>
                </c:pt>
                <c:pt idx="8">
                  <c:v>-2.12</c:v>
                </c:pt>
                <c:pt idx="9">
                  <c:v>6.87</c:v>
                </c:pt>
                <c:pt idx="10">
                  <c:v>1.83</c:v>
                </c:pt>
                <c:pt idx="11">
                  <c:v>3.44</c:v>
                </c:pt>
                <c:pt idx="12">
                  <c:v>4.78</c:v>
                </c:pt>
                <c:pt idx="13">
                  <c:v>3.41</c:v>
                </c:pt>
                <c:pt idx="14">
                  <c:v>1.71</c:v>
                </c:pt>
                <c:pt idx="15">
                  <c:v>1.06</c:v>
                </c:pt>
                <c:pt idx="16">
                  <c:v>0.74</c:v>
                </c:pt>
                <c:pt idx="17">
                  <c:v>0.23</c:v>
                </c:pt>
                <c:pt idx="18">
                  <c:v>-0.14000000000000001</c:v>
                </c:pt>
                <c:pt idx="19">
                  <c:v>0.4</c:v>
                </c:pt>
                <c:pt idx="20">
                  <c:v>0.47</c:v>
                </c:pt>
                <c:pt idx="21">
                  <c:v>0.42</c:v>
                </c:pt>
                <c:pt idx="22">
                  <c:v>0.77</c:v>
                </c:pt>
                <c:pt idx="23">
                  <c:v>0.96</c:v>
                </c:pt>
                <c:pt idx="24">
                  <c:v>0.78</c:v>
                </c:pt>
                <c:pt idx="25">
                  <c:v>0.82</c:v>
                </c:pt>
              </c:numCache>
            </c:numRef>
          </c:val>
          <c:extLst>
            <c:ext xmlns:c16="http://schemas.microsoft.com/office/drawing/2014/chart" uri="{C3380CC4-5D6E-409C-BE32-E72D297353CC}">
              <c16:uniqueId val="{00000002-4487-433E-AD4F-41ADEC054618}"/>
            </c:ext>
          </c:extLst>
        </c:ser>
        <c:ser>
          <c:idx val="1"/>
          <c:order val="4"/>
          <c:tx>
            <c:strRef>
              <c:f>'Slika 1.1. - Figure 1.1 '!$B$12</c:f>
              <c:strCache>
                <c:ptCount val="1"/>
                <c:pt idx="0">
                  <c:v>Exports of goods and services</c:v>
                </c:pt>
              </c:strCache>
            </c:strRef>
          </c:tx>
          <c:spPr>
            <a:solidFill>
              <a:sysClr val="windowText" lastClr="000000">
                <a:lumMod val="85000"/>
                <a:lumOff val="15000"/>
              </a:sysClr>
            </a:solidFill>
          </c:spPr>
          <c:invertIfNegative val="0"/>
          <c:cat>
            <c:numRef>
              <c:f>'Slika 1.1. - Figure 1.1 '!$K$2:$AK$2</c:f>
              <c:numCache>
                <c:formatCode>General</c:formatCode>
                <c:ptCount val="27"/>
                <c:pt idx="1">
                  <c:v>2019</c:v>
                </c:pt>
                <c:pt idx="5">
                  <c:v>2020</c:v>
                </c:pt>
                <c:pt idx="9">
                  <c:v>2021</c:v>
                </c:pt>
                <c:pt idx="13">
                  <c:v>2022</c:v>
                </c:pt>
                <c:pt idx="17">
                  <c:v>2023</c:v>
                </c:pt>
                <c:pt idx="21">
                  <c:v>2024</c:v>
                </c:pt>
                <c:pt idx="24">
                  <c:v>2025</c:v>
                </c:pt>
              </c:numCache>
            </c:numRef>
          </c:cat>
          <c:val>
            <c:numRef>
              <c:f>'Slika 1.1. - Figure 1.1 '!$K$12:$AJ$12</c:f>
              <c:numCache>
                <c:formatCode>0.0</c:formatCode>
                <c:ptCount val="26"/>
                <c:pt idx="0">
                  <c:v>1.83</c:v>
                </c:pt>
                <c:pt idx="1">
                  <c:v>1.64</c:v>
                </c:pt>
                <c:pt idx="2">
                  <c:v>1.57</c:v>
                </c:pt>
                <c:pt idx="3">
                  <c:v>1.1599999999999999</c:v>
                </c:pt>
                <c:pt idx="4">
                  <c:v>-1.06</c:v>
                </c:pt>
                <c:pt idx="5">
                  <c:v>-10.029999999999999</c:v>
                </c:pt>
                <c:pt idx="6">
                  <c:v>-4.16</c:v>
                </c:pt>
                <c:pt idx="7">
                  <c:v>-1.79</c:v>
                </c:pt>
                <c:pt idx="8">
                  <c:v>0.18</c:v>
                </c:pt>
                <c:pt idx="9">
                  <c:v>11.45</c:v>
                </c:pt>
                <c:pt idx="10">
                  <c:v>5.09</c:v>
                </c:pt>
                <c:pt idx="11">
                  <c:v>4.13</c:v>
                </c:pt>
                <c:pt idx="12">
                  <c:v>4.3499999999999996</c:v>
                </c:pt>
                <c:pt idx="13">
                  <c:v>3.98</c:v>
                </c:pt>
                <c:pt idx="14">
                  <c:v>3.82</c:v>
                </c:pt>
                <c:pt idx="15">
                  <c:v>2.29</c:v>
                </c:pt>
                <c:pt idx="16">
                  <c:v>0.83</c:v>
                </c:pt>
                <c:pt idx="17">
                  <c:v>-0.32</c:v>
                </c:pt>
                <c:pt idx="18">
                  <c:v>-1.54</c:v>
                </c:pt>
                <c:pt idx="19">
                  <c:v>-1.17</c:v>
                </c:pt>
                <c:pt idx="20">
                  <c:v>-0.45</c:v>
                </c:pt>
                <c:pt idx="21">
                  <c:v>0.76</c:v>
                </c:pt>
                <c:pt idx="22">
                  <c:v>0.51</c:v>
                </c:pt>
                <c:pt idx="23">
                  <c:v>0.23</c:v>
                </c:pt>
                <c:pt idx="24">
                  <c:v>1.25</c:v>
                </c:pt>
                <c:pt idx="25">
                  <c:v>0.27</c:v>
                </c:pt>
              </c:numCache>
            </c:numRef>
          </c:val>
          <c:extLst>
            <c:ext xmlns:c16="http://schemas.microsoft.com/office/drawing/2014/chart" uri="{C3380CC4-5D6E-409C-BE32-E72D297353CC}">
              <c16:uniqueId val="{00000003-4487-433E-AD4F-41ADEC054618}"/>
            </c:ext>
          </c:extLst>
        </c:ser>
        <c:ser>
          <c:idx val="3"/>
          <c:order val="5"/>
          <c:tx>
            <c:strRef>
              <c:f>'Slika 1.1. - Figure 1.1 '!$B$13</c:f>
              <c:strCache>
                <c:ptCount val="1"/>
                <c:pt idx="0">
                  <c:v>Imports of goods and services</c:v>
                </c:pt>
              </c:strCache>
            </c:strRef>
          </c:tx>
          <c:spPr>
            <a:solidFill>
              <a:srgbClr val="ED7D31">
                <a:lumMod val="40000"/>
                <a:lumOff val="60000"/>
              </a:srgbClr>
            </a:solidFill>
          </c:spPr>
          <c:invertIfNegative val="0"/>
          <c:cat>
            <c:numRef>
              <c:f>'Slika 1.1. - Figure 1.1 '!$K$2:$AK$2</c:f>
              <c:numCache>
                <c:formatCode>General</c:formatCode>
                <c:ptCount val="27"/>
                <c:pt idx="1">
                  <c:v>2019</c:v>
                </c:pt>
                <c:pt idx="5">
                  <c:v>2020</c:v>
                </c:pt>
                <c:pt idx="9">
                  <c:v>2021</c:v>
                </c:pt>
                <c:pt idx="13">
                  <c:v>2022</c:v>
                </c:pt>
                <c:pt idx="17">
                  <c:v>2023</c:v>
                </c:pt>
                <c:pt idx="21">
                  <c:v>2024</c:v>
                </c:pt>
                <c:pt idx="24">
                  <c:v>2025</c:v>
                </c:pt>
              </c:numCache>
            </c:numRef>
          </c:cat>
          <c:val>
            <c:numRef>
              <c:f>'Slika 1.1. - Figure 1.1 '!$K$13:$AJ$13</c:f>
              <c:numCache>
                <c:formatCode>0.0</c:formatCode>
                <c:ptCount val="26"/>
                <c:pt idx="0">
                  <c:v>-1.87</c:v>
                </c:pt>
                <c:pt idx="1">
                  <c:v>-2.9</c:v>
                </c:pt>
                <c:pt idx="2">
                  <c:v>-1.49</c:v>
                </c:pt>
                <c:pt idx="3">
                  <c:v>-2.36</c:v>
                </c:pt>
                <c:pt idx="4">
                  <c:v>-1.42</c:v>
                </c:pt>
                <c:pt idx="5">
                  <c:v>9.1999999999999993</c:v>
                </c:pt>
                <c:pt idx="6">
                  <c:v>3.72</c:v>
                </c:pt>
                <c:pt idx="7">
                  <c:v>3.26</c:v>
                </c:pt>
                <c:pt idx="8">
                  <c:v>2.25</c:v>
                </c:pt>
                <c:pt idx="9">
                  <c:v>-8.8800000000000008</c:v>
                </c:pt>
                <c:pt idx="10">
                  <c:v>-4.29</c:v>
                </c:pt>
                <c:pt idx="11">
                  <c:v>-4.25</c:v>
                </c:pt>
                <c:pt idx="12">
                  <c:v>-4.7</c:v>
                </c:pt>
                <c:pt idx="13">
                  <c:v>-4.26</c:v>
                </c:pt>
                <c:pt idx="14">
                  <c:v>-4.3899999999999997</c:v>
                </c:pt>
                <c:pt idx="15">
                  <c:v>-1.71</c:v>
                </c:pt>
                <c:pt idx="16">
                  <c:v>-0.56999999999999995</c:v>
                </c:pt>
                <c:pt idx="17">
                  <c:v>0.45</c:v>
                </c:pt>
                <c:pt idx="18">
                  <c:v>2.2200000000000002</c:v>
                </c:pt>
                <c:pt idx="19">
                  <c:v>1.63</c:v>
                </c:pt>
                <c:pt idx="20">
                  <c:v>1.1299999999999999</c:v>
                </c:pt>
                <c:pt idx="21">
                  <c:v>0.27</c:v>
                </c:pt>
                <c:pt idx="22">
                  <c:v>-0.68</c:v>
                </c:pt>
                <c:pt idx="23">
                  <c:v>-0.44</c:v>
                </c:pt>
                <c:pt idx="24">
                  <c:v>-1.78</c:v>
                </c:pt>
                <c:pt idx="25">
                  <c:v>-1.23</c:v>
                </c:pt>
              </c:numCache>
            </c:numRef>
          </c:val>
          <c:extLst>
            <c:ext xmlns:c16="http://schemas.microsoft.com/office/drawing/2014/chart" uri="{C3380CC4-5D6E-409C-BE32-E72D297353CC}">
              <c16:uniqueId val="{00000004-4487-433E-AD4F-41ADEC054618}"/>
            </c:ext>
          </c:extLst>
        </c:ser>
        <c:dLbls>
          <c:showLegendKey val="0"/>
          <c:showVal val="0"/>
          <c:showCatName val="0"/>
          <c:showSerName val="0"/>
          <c:showPercent val="0"/>
          <c:showBubbleSize val="0"/>
        </c:dLbls>
        <c:gapWidth val="39"/>
        <c:overlap val="100"/>
        <c:axId val="693346096"/>
        <c:axId val="693346656"/>
      </c:barChart>
      <c:lineChart>
        <c:grouping val="standard"/>
        <c:varyColors val="0"/>
        <c:ser>
          <c:idx val="5"/>
          <c:order val="3"/>
          <c:tx>
            <c:strRef>
              <c:f>'Slika 1.1. - Figure 1.1 '!$B$5</c:f>
              <c:strCache>
                <c:ptCount val="1"/>
                <c:pt idx="0">
                  <c:v>GDP yoy change (rhs)</c:v>
                </c:pt>
              </c:strCache>
            </c:strRef>
          </c:tx>
          <c:spPr>
            <a:ln w="19050">
              <a:solidFill>
                <a:srgbClr val="FF0000"/>
              </a:solidFill>
              <a:prstDash val="solid"/>
            </a:ln>
          </c:spPr>
          <c:marker>
            <c:symbol val="none"/>
          </c:marker>
          <c:cat>
            <c:strRef>
              <c:f>'Slika 1.1. - Figure 1.1 '!$K$1:$AK$1</c:f>
              <c:strCache>
                <c:ptCount val="14"/>
                <c:pt idx="1">
                  <c:v>     2019</c:v>
                </c:pt>
                <c:pt idx="5">
                  <c:v>     2020</c:v>
                </c:pt>
                <c:pt idx="9">
                  <c:v>     2021</c:v>
                </c:pt>
                <c:pt idx="13">
                  <c:v>     2022</c:v>
                </c:pt>
              </c:strCache>
            </c:strRef>
          </c:cat>
          <c:val>
            <c:numRef>
              <c:f>'Slika 1.1. - Figure 1.1 '!$K$5:$AK$5</c:f>
              <c:numCache>
                <c:formatCode>0.0</c:formatCode>
                <c:ptCount val="27"/>
                <c:pt idx="0">
                  <c:v>1.879</c:v>
                </c:pt>
                <c:pt idx="1">
                  <c:v>1.7210000000000001</c:v>
                </c:pt>
                <c:pt idx="2">
                  <c:v>1.8280000000000001</c:v>
                </c:pt>
                <c:pt idx="3">
                  <c:v>1.18</c:v>
                </c:pt>
                <c:pt idx="4">
                  <c:v>-2.8069999999999999</c:v>
                </c:pt>
                <c:pt idx="5">
                  <c:v>-13.891999999999999</c:v>
                </c:pt>
                <c:pt idx="6">
                  <c:v>-4.1689999999999996</c:v>
                </c:pt>
                <c:pt idx="7">
                  <c:v>-3.722</c:v>
                </c:pt>
                <c:pt idx="8">
                  <c:v>0.30599999999999999</c:v>
                </c:pt>
                <c:pt idx="9">
                  <c:v>15.257999999999999</c:v>
                </c:pt>
                <c:pt idx="10">
                  <c:v>5.1909999999999998</c:v>
                </c:pt>
                <c:pt idx="11">
                  <c:v>5.6539999999999999</c:v>
                </c:pt>
                <c:pt idx="12">
                  <c:v>5.57</c:v>
                </c:pt>
                <c:pt idx="13">
                  <c:v>4.3019999999999996</c:v>
                </c:pt>
                <c:pt idx="14">
                  <c:v>2.9620000000000002</c:v>
                </c:pt>
                <c:pt idx="15">
                  <c:v>2.0859999999999999</c:v>
                </c:pt>
                <c:pt idx="16">
                  <c:v>1.32</c:v>
                </c:pt>
                <c:pt idx="17">
                  <c:v>0.57899999999999996</c:v>
                </c:pt>
                <c:pt idx="18">
                  <c:v>0.112</c:v>
                </c:pt>
                <c:pt idx="19">
                  <c:v>0.221</c:v>
                </c:pt>
                <c:pt idx="20">
                  <c:v>0.52200000000000002</c:v>
                </c:pt>
                <c:pt idx="21">
                  <c:v>0.55700000000000005</c:v>
                </c:pt>
                <c:pt idx="22">
                  <c:v>1.0249999999999999</c:v>
                </c:pt>
                <c:pt idx="23">
                  <c:v>1.359</c:v>
                </c:pt>
                <c:pt idx="24">
                  <c:v>1.6439999999999999</c:v>
                </c:pt>
                <c:pt idx="25">
                  <c:v>1.5609999999999999</c:v>
                </c:pt>
                <c:pt idx="26">
                  <c:v>1.383</c:v>
                </c:pt>
              </c:numCache>
            </c:numRef>
          </c:val>
          <c:smooth val="0"/>
          <c:extLst>
            <c:ext xmlns:c16="http://schemas.microsoft.com/office/drawing/2014/chart" uri="{C3380CC4-5D6E-409C-BE32-E72D297353CC}">
              <c16:uniqueId val="{00000005-4487-433E-AD4F-41ADEC054618}"/>
            </c:ext>
          </c:extLst>
        </c:ser>
        <c:dLbls>
          <c:showLegendKey val="0"/>
          <c:showVal val="0"/>
          <c:showCatName val="0"/>
          <c:showSerName val="0"/>
          <c:showPercent val="0"/>
          <c:showBubbleSize val="0"/>
        </c:dLbls>
        <c:marker val="1"/>
        <c:smooth val="0"/>
        <c:axId val="693346096"/>
        <c:axId val="693346656"/>
      </c:lineChart>
      <c:lineChart>
        <c:grouping val="standard"/>
        <c:varyColors val="0"/>
        <c:ser>
          <c:idx val="6"/>
          <c:order val="6"/>
          <c:tx>
            <c:strRef>
              <c:f>'Slika 1.1. - Figure 1.1 '!$B$15</c:f>
              <c:strCache>
                <c:ptCount val="1"/>
                <c:pt idx="0">
                  <c:v>GDP qoq change (rhs)</c:v>
                </c:pt>
              </c:strCache>
            </c:strRef>
          </c:tx>
          <c:spPr>
            <a:ln w="25400">
              <a:solidFill>
                <a:srgbClr val="00B050"/>
              </a:solidFill>
            </a:ln>
          </c:spPr>
          <c:marker>
            <c:symbol val="none"/>
          </c:marker>
          <c:cat>
            <c:numRef>
              <c:f>'Slika 1.1. - Figure 1.1 '!$K$15:$AK$15</c:f>
              <c:numCache>
                <c:formatCode>#,##0.0</c:formatCode>
                <c:ptCount val="27"/>
                <c:pt idx="0">
                  <c:v>0.73599999999999999</c:v>
                </c:pt>
                <c:pt idx="1">
                  <c:v>0.35799999999999998</c:v>
                </c:pt>
                <c:pt idx="2">
                  <c:v>0.184</c:v>
                </c:pt>
                <c:pt idx="3">
                  <c:v>-0.10100000000000001</c:v>
                </c:pt>
                <c:pt idx="4">
                  <c:v>-3.234</c:v>
                </c:pt>
                <c:pt idx="5">
                  <c:v>-11.087</c:v>
                </c:pt>
                <c:pt idx="6">
                  <c:v>11.496</c:v>
                </c:pt>
                <c:pt idx="7">
                  <c:v>0.36499999999999999</c:v>
                </c:pt>
                <c:pt idx="8">
                  <c:v>0.81499999999999995</c:v>
                </c:pt>
                <c:pt idx="9">
                  <c:v>2.1659999999999999</c:v>
                </c:pt>
                <c:pt idx="10">
                  <c:v>1.7569999999999999</c:v>
                </c:pt>
                <c:pt idx="11">
                  <c:v>0.80800000000000005</c:v>
                </c:pt>
                <c:pt idx="12">
                  <c:v>0.73399999999999999</c:v>
                </c:pt>
                <c:pt idx="13">
                  <c:v>0.93899999999999995</c:v>
                </c:pt>
                <c:pt idx="14">
                  <c:v>0.44900000000000001</c:v>
                </c:pt>
                <c:pt idx="15">
                  <c:v>-0.05</c:v>
                </c:pt>
                <c:pt idx="16">
                  <c:v>-2.1999999999999999E-2</c:v>
                </c:pt>
                <c:pt idx="17">
                  <c:v>0.20200000000000001</c:v>
                </c:pt>
                <c:pt idx="18">
                  <c:v>-1.7000000000000001E-2</c:v>
                </c:pt>
                <c:pt idx="19">
                  <c:v>5.8999999999999997E-2</c:v>
                </c:pt>
                <c:pt idx="20">
                  <c:v>0.27800000000000002</c:v>
                </c:pt>
                <c:pt idx="21">
                  <c:v>0.23599999999999999</c:v>
                </c:pt>
                <c:pt idx="22">
                  <c:v>0.44900000000000001</c:v>
                </c:pt>
                <c:pt idx="23">
                  <c:v>0.38900000000000001</c:v>
                </c:pt>
                <c:pt idx="24">
                  <c:v>0.56000000000000005</c:v>
                </c:pt>
                <c:pt idx="25">
                  <c:v>0.154</c:v>
                </c:pt>
                <c:pt idx="26">
                  <c:v>0.27200000000000002</c:v>
                </c:pt>
              </c:numCache>
            </c:numRef>
          </c:cat>
          <c:val>
            <c:numRef>
              <c:f>'Slika 1.1. - Figure 1.1 '!$K$15:$AK$15</c:f>
              <c:numCache>
                <c:formatCode>#,##0.0</c:formatCode>
                <c:ptCount val="27"/>
                <c:pt idx="0">
                  <c:v>0.73599999999999999</c:v>
                </c:pt>
                <c:pt idx="1">
                  <c:v>0.35799999999999998</c:v>
                </c:pt>
                <c:pt idx="2">
                  <c:v>0.184</c:v>
                </c:pt>
                <c:pt idx="3">
                  <c:v>-0.10100000000000001</c:v>
                </c:pt>
                <c:pt idx="4">
                  <c:v>-3.234</c:v>
                </c:pt>
                <c:pt idx="5">
                  <c:v>-11.087</c:v>
                </c:pt>
                <c:pt idx="6">
                  <c:v>11.496</c:v>
                </c:pt>
                <c:pt idx="7">
                  <c:v>0.36499999999999999</c:v>
                </c:pt>
                <c:pt idx="8">
                  <c:v>0.81499999999999995</c:v>
                </c:pt>
                <c:pt idx="9">
                  <c:v>2.1659999999999999</c:v>
                </c:pt>
                <c:pt idx="10">
                  <c:v>1.7569999999999999</c:v>
                </c:pt>
                <c:pt idx="11">
                  <c:v>0.80800000000000005</c:v>
                </c:pt>
                <c:pt idx="12">
                  <c:v>0.73399999999999999</c:v>
                </c:pt>
                <c:pt idx="13">
                  <c:v>0.93899999999999995</c:v>
                </c:pt>
                <c:pt idx="14">
                  <c:v>0.44900000000000001</c:v>
                </c:pt>
                <c:pt idx="15">
                  <c:v>-0.05</c:v>
                </c:pt>
                <c:pt idx="16">
                  <c:v>-2.1999999999999999E-2</c:v>
                </c:pt>
                <c:pt idx="17">
                  <c:v>0.20200000000000001</c:v>
                </c:pt>
                <c:pt idx="18">
                  <c:v>-1.7000000000000001E-2</c:v>
                </c:pt>
                <c:pt idx="19">
                  <c:v>5.8999999999999997E-2</c:v>
                </c:pt>
                <c:pt idx="20">
                  <c:v>0.27800000000000002</c:v>
                </c:pt>
                <c:pt idx="21">
                  <c:v>0.23599999999999999</c:v>
                </c:pt>
                <c:pt idx="22">
                  <c:v>0.44900000000000001</c:v>
                </c:pt>
                <c:pt idx="23">
                  <c:v>0.38900000000000001</c:v>
                </c:pt>
                <c:pt idx="24">
                  <c:v>0.56000000000000005</c:v>
                </c:pt>
                <c:pt idx="25">
                  <c:v>0.154</c:v>
                </c:pt>
                <c:pt idx="26">
                  <c:v>0.27200000000000002</c:v>
                </c:pt>
              </c:numCache>
            </c:numRef>
          </c:val>
          <c:smooth val="0"/>
          <c:extLst>
            <c:ext xmlns:c16="http://schemas.microsoft.com/office/drawing/2014/chart" uri="{C3380CC4-5D6E-409C-BE32-E72D297353CC}">
              <c16:uniqueId val="{00000006-4487-433E-AD4F-41ADEC054618}"/>
            </c:ext>
          </c:extLst>
        </c:ser>
        <c:dLbls>
          <c:showLegendKey val="0"/>
          <c:showVal val="0"/>
          <c:showCatName val="0"/>
          <c:showSerName val="0"/>
          <c:showPercent val="0"/>
          <c:showBubbleSize val="0"/>
        </c:dLbls>
        <c:marker val="1"/>
        <c:smooth val="0"/>
        <c:axId val="1799494239"/>
        <c:axId val="1799513791"/>
      </c:lineChart>
      <c:catAx>
        <c:axId val="693346096"/>
        <c:scaling>
          <c:orientation val="minMax"/>
        </c:scaling>
        <c:delete val="0"/>
        <c:axPos val="b"/>
        <c:majorGridlines>
          <c:spPr>
            <a:ln w="6350">
              <a:solidFill>
                <a:sysClr val="window" lastClr="FFFFFF">
                  <a:lumMod val="85000"/>
                </a:sysClr>
              </a:solidFill>
            </a:ln>
          </c:spPr>
        </c:majorGridlines>
        <c:minorGridlines/>
        <c:numFmt formatCode="0" sourceLinked="0"/>
        <c:majorTickMark val="out"/>
        <c:minorTickMark val="none"/>
        <c:tickLblPos val="low"/>
        <c:spPr>
          <a:ln w="9525">
            <a:solidFill>
              <a:schemeClr val="tx1"/>
            </a:solidFill>
            <a:prstDash val="solid"/>
          </a:ln>
        </c:spPr>
        <c:txPr>
          <a:bodyPr rot="0" vert="horz"/>
          <a:lstStyle/>
          <a:p>
            <a:pPr>
              <a:defRPr/>
            </a:pPr>
            <a:endParaRPr lang="sr-Latn-RS"/>
          </a:p>
        </c:txPr>
        <c:crossAx val="693346656"/>
        <c:crosses val="autoZero"/>
        <c:auto val="1"/>
        <c:lblAlgn val="ctr"/>
        <c:lblOffset val="20"/>
        <c:tickLblSkip val="1"/>
        <c:tickMarkSkip val="4"/>
        <c:noMultiLvlLbl val="0"/>
      </c:catAx>
      <c:valAx>
        <c:axId val="693346656"/>
        <c:scaling>
          <c:orientation val="minMax"/>
          <c:max val="25"/>
          <c:min val="-25"/>
        </c:scaling>
        <c:delete val="0"/>
        <c:axPos val="l"/>
        <c:majorGridlines>
          <c:spPr>
            <a:ln w="6350">
              <a:solidFill>
                <a:sysClr val="window" lastClr="FFFFFF">
                  <a:lumMod val="85000"/>
                </a:sysClr>
              </a:solidFill>
              <a:prstDash val="solid"/>
            </a:ln>
          </c:spPr>
        </c:majorGridlines>
        <c:title>
          <c:tx>
            <c:rich>
              <a:bodyPr/>
              <a:lstStyle/>
              <a:p>
                <a:pPr>
                  <a:defRPr/>
                </a:pPr>
                <a:r>
                  <a:rPr lang="hr-HR"/>
                  <a:t>percentage points</a:t>
                </a:r>
              </a:p>
            </c:rich>
          </c:tx>
          <c:layout>
            <c:manualLayout>
              <c:xMode val="edge"/>
              <c:yMode val="edge"/>
              <c:x val="1.0772552255225524E-2"/>
              <c:y val="0.19126348039215688"/>
            </c:manualLayout>
          </c:layout>
          <c:overlay val="0"/>
          <c:spPr>
            <a:noFill/>
            <a:ln w="25400">
              <a:noFill/>
            </a:ln>
          </c:spPr>
        </c:title>
        <c:numFmt formatCode="0" sourceLinked="0"/>
        <c:majorTickMark val="out"/>
        <c:minorTickMark val="none"/>
        <c:tickLblPos val="nextTo"/>
        <c:spPr>
          <a:ln w="6350">
            <a:solidFill>
              <a:schemeClr val="tx1"/>
            </a:solidFill>
            <a:prstDash val="solid"/>
          </a:ln>
        </c:spPr>
        <c:txPr>
          <a:bodyPr rot="0" vert="horz"/>
          <a:lstStyle/>
          <a:p>
            <a:pPr>
              <a:defRPr/>
            </a:pPr>
            <a:endParaRPr lang="sr-Latn-RS"/>
          </a:p>
        </c:txPr>
        <c:crossAx val="693346096"/>
        <c:crossesAt val="1"/>
        <c:crossBetween val="between"/>
        <c:majorUnit val="5"/>
      </c:valAx>
      <c:valAx>
        <c:axId val="1799513791"/>
        <c:scaling>
          <c:orientation val="minMax"/>
          <c:max val="25"/>
          <c:min val="-25"/>
        </c:scaling>
        <c:delete val="0"/>
        <c:axPos val="r"/>
        <c:title>
          <c:tx>
            <c:rich>
              <a:bodyPr rot="0" vert="horz"/>
              <a:lstStyle/>
              <a:p>
                <a:pPr>
                  <a:defRPr/>
                </a:pPr>
                <a:r>
                  <a:rPr lang="hr-HR"/>
                  <a:t>%</a:t>
                </a:r>
              </a:p>
            </c:rich>
          </c:tx>
          <c:overlay val="0"/>
        </c:title>
        <c:numFmt formatCode="#,##0" sourceLinked="0"/>
        <c:majorTickMark val="out"/>
        <c:minorTickMark val="none"/>
        <c:tickLblPos val="nextTo"/>
        <c:crossAx val="1799494239"/>
        <c:crosses val="max"/>
        <c:crossBetween val="between"/>
      </c:valAx>
      <c:catAx>
        <c:axId val="1799494239"/>
        <c:scaling>
          <c:orientation val="minMax"/>
        </c:scaling>
        <c:delete val="1"/>
        <c:axPos val="b"/>
        <c:numFmt formatCode="#,##0.0" sourceLinked="1"/>
        <c:majorTickMark val="out"/>
        <c:minorTickMark val="none"/>
        <c:tickLblPos val="nextTo"/>
        <c:crossAx val="1799513791"/>
        <c:crosses val="autoZero"/>
        <c:auto val="1"/>
        <c:lblAlgn val="ctr"/>
        <c:lblOffset val="100"/>
        <c:noMultiLvlLbl val="0"/>
      </c:catAx>
      <c:spPr>
        <a:noFill/>
        <a:ln w="6350">
          <a:solidFill>
            <a:schemeClr val="bg1">
              <a:lumMod val="50000"/>
            </a:schemeClr>
          </a:solidFill>
          <a:prstDash val="solid"/>
        </a:ln>
      </c:spPr>
    </c:plotArea>
    <c:legend>
      <c:legendPos val="r"/>
      <c:layout>
        <c:manualLayout>
          <c:xMode val="edge"/>
          <c:yMode val="edge"/>
          <c:x val="6.6706835895741414E-3"/>
          <c:y val="0.79798714759535661"/>
          <c:w val="0.97942230123536822"/>
          <c:h val="0.18313101160862355"/>
        </c:manualLayout>
      </c:layout>
      <c:overlay val="0"/>
      <c:spPr>
        <a:solidFill>
          <a:srgbClr val="FFFFFF"/>
        </a:solidFill>
        <a:ln w="25400">
          <a:noFill/>
        </a:ln>
      </c:sp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044" r="0.75000000000001044"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3116391424523"/>
          <c:y val="6.271115149067906E-2"/>
          <c:w val="0.84766455900371984"/>
          <c:h val="0.65193283531866209"/>
        </c:manualLayout>
      </c:layout>
      <c:lineChart>
        <c:grouping val="standard"/>
        <c:varyColors val="0"/>
        <c:ser>
          <c:idx val="0"/>
          <c:order val="0"/>
          <c:tx>
            <c:strRef>
              <c:f>'Slika 2.2. - Figure 2.2'!$E$3</c:f>
              <c:strCache>
                <c:ptCount val="1"/>
                <c:pt idx="0">
                  <c:v>Građevinarstvo</c:v>
                </c:pt>
              </c:strCache>
            </c:strRef>
          </c:tx>
          <c:spPr>
            <a:ln w="25400">
              <a:solidFill>
                <a:srgbClr val="0070C0"/>
              </a:solidFill>
              <a:prstDash val="solid"/>
            </a:ln>
          </c:spPr>
          <c:marker>
            <c:symbol val="none"/>
          </c:marker>
          <c:cat>
            <c:strRef>
              <c:f>'Slika 2.2. - Figure 2.2'!$B$146:$B$254</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2.2. - Figure 2.2'!$E$146:$E$254</c:f>
              <c:numCache>
                <c:formatCode>0.0</c:formatCode>
                <c:ptCount val="109"/>
                <c:pt idx="0">
                  <c:v>101.96863177451965</c:v>
                </c:pt>
                <c:pt idx="1">
                  <c:v>102.42380811556018</c:v>
                </c:pt>
                <c:pt idx="2">
                  <c:v>104.43521756591373</c:v>
                </c:pt>
                <c:pt idx="3">
                  <c:v>104.81430790122062</c:v>
                </c:pt>
                <c:pt idx="4">
                  <c:v>104.27130873954785</c:v>
                </c:pt>
                <c:pt idx="5">
                  <c:v>102.7930826570007</c:v>
                </c:pt>
                <c:pt idx="6">
                  <c:v>105.37006431214709</c:v>
                </c:pt>
                <c:pt idx="7">
                  <c:v>105.74987707287988</c:v>
                </c:pt>
                <c:pt idx="8">
                  <c:v>105.22271917718524</c:v>
                </c:pt>
                <c:pt idx="9">
                  <c:v>105.90983268885655</c:v>
                </c:pt>
                <c:pt idx="10">
                  <c:v>106.68138639694078</c:v>
                </c:pt>
                <c:pt idx="11">
                  <c:v>106.68114251855003</c:v>
                </c:pt>
                <c:pt idx="12">
                  <c:v>106.60472388796885</c:v>
                </c:pt>
                <c:pt idx="13">
                  <c:v>107.55690003689611</c:v>
                </c:pt>
                <c:pt idx="14">
                  <c:v>107.29258716897311</c:v>
                </c:pt>
                <c:pt idx="15">
                  <c:v>108.58119050302032</c:v>
                </c:pt>
                <c:pt idx="16">
                  <c:v>110.14023581880851</c:v>
                </c:pt>
                <c:pt idx="17">
                  <c:v>110.2633368446272</c:v>
                </c:pt>
                <c:pt idx="18">
                  <c:v>109.65050528416306</c:v>
                </c:pt>
                <c:pt idx="19">
                  <c:v>109.68637274399947</c:v>
                </c:pt>
                <c:pt idx="20">
                  <c:v>110.90314814558084</c:v>
                </c:pt>
                <c:pt idx="21">
                  <c:v>110.36755604288061</c:v>
                </c:pt>
                <c:pt idx="22">
                  <c:v>110.54234441391641</c:v>
                </c:pt>
                <c:pt idx="23">
                  <c:v>111.40436947413002</c:v>
                </c:pt>
                <c:pt idx="24">
                  <c:v>111.89596612991052</c:v>
                </c:pt>
                <c:pt idx="25">
                  <c:v>112.43074973063119</c:v>
                </c:pt>
                <c:pt idx="26">
                  <c:v>114.07374091033108</c:v>
                </c:pt>
                <c:pt idx="27">
                  <c:v>111.30042205814654</c:v>
                </c:pt>
                <c:pt idx="28">
                  <c:v>111.22254987130967</c:v>
                </c:pt>
                <c:pt idx="29">
                  <c:v>110.63105134602702</c:v>
                </c:pt>
                <c:pt idx="30">
                  <c:v>110.86777498127965</c:v>
                </c:pt>
                <c:pt idx="31">
                  <c:v>113.93824282990452</c:v>
                </c:pt>
                <c:pt idx="32">
                  <c:v>111.30775416949328</c:v>
                </c:pt>
                <c:pt idx="33">
                  <c:v>114.20117783376456</c:v>
                </c:pt>
                <c:pt idx="34">
                  <c:v>108.6337112687724</c:v>
                </c:pt>
                <c:pt idx="35">
                  <c:v>111.94164694684183</c:v>
                </c:pt>
                <c:pt idx="36">
                  <c:v>112.53076868372038</c:v>
                </c:pt>
                <c:pt idx="37">
                  <c:v>111.48703041760362</c:v>
                </c:pt>
                <c:pt idx="38">
                  <c:v>106.54766945288742</c:v>
                </c:pt>
                <c:pt idx="39">
                  <c:v>90.957854451106826</c:v>
                </c:pt>
                <c:pt idx="40">
                  <c:v>94.958038357796667</c:v>
                </c:pt>
                <c:pt idx="41">
                  <c:v>97.951233541238707</c:v>
                </c:pt>
                <c:pt idx="42">
                  <c:v>100.7646418188689</c:v>
                </c:pt>
                <c:pt idx="43">
                  <c:v>99.517095953410347</c:v>
                </c:pt>
                <c:pt idx="44">
                  <c:v>101.12916467173447</c:v>
                </c:pt>
                <c:pt idx="45">
                  <c:v>102.5716356277922</c:v>
                </c:pt>
                <c:pt idx="46">
                  <c:v>100.29287223298624</c:v>
                </c:pt>
                <c:pt idx="47">
                  <c:v>101.19195730041297</c:v>
                </c:pt>
                <c:pt idx="48">
                  <c:v>102.133548554623</c:v>
                </c:pt>
                <c:pt idx="49">
                  <c:v>102.713513088163</c:v>
                </c:pt>
                <c:pt idx="50">
                  <c:v>104.63027079080311</c:v>
                </c:pt>
                <c:pt idx="51">
                  <c:v>104.33321505934873</c:v>
                </c:pt>
                <c:pt idx="52">
                  <c:v>105.34659014985503</c:v>
                </c:pt>
                <c:pt idx="53">
                  <c:v>105.79502034321582</c:v>
                </c:pt>
                <c:pt idx="54">
                  <c:v>105.67178099529967</c:v>
                </c:pt>
                <c:pt idx="55">
                  <c:v>107.34186929972662</c:v>
                </c:pt>
                <c:pt idx="56">
                  <c:v>106.63216250795809</c:v>
                </c:pt>
                <c:pt idx="57">
                  <c:v>107.24224721001889</c:v>
                </c:pt>
                <c:pt idx="58">
                  <c:v>109.05623601851636</c:v>
                </c:pt>
                <c:pt idx="59">
                  <c:v>108.45781029312805</c:v>
                </c:pt>
                <c:pt idx="60">
                  <c:v>109.5135536345302</c:v>
                </c:pt>
                <c:pt idx="61">
                  <c:v>109.62056683412462</c:v>
                </c:pt>
                <c:pt idx="62">
                  <c:v>108.0975142065173</c:v>
                </c:pt>
                <c:pt idx="63">
                  <c:v>107.69580773980209</c:v>
                </c:pt>
                <c:pt idx="64">
                  <c:v>107.50992439004764</c:v>
                </c:pt>
                <c:pt idx="65">
                  <c:v>107.74643054031175</c:v>
                </c:pt>
                <c:pt idx="66">
                  <c:v>107.3043163233428</c:v>
                </c:pt>
                <c:pt idx="67">
                  <c:v>108.03587121319816</c:v>
                </c:pt>
                <c:pt idx="68">
                  <c:v>108.41168721467565</c:v>
                </c:pt>
                <c:pt idx="69">
                  <c:v>108.06688790696414</c:v>
                </c:pt>
                <c:pt idx="70">
                  <c:v>107.63333340135168</c:v>
                </c:pt>
                <c:pt idx="71">
                  <c:v>107.56333083460221</c:v>
                </c:pt>
                <c:pt idx="72">
                  <c:v>107.46599211407731</c:v>
                </c:pt>
                <c:pt idx="73">
                  <c:v>108.35493462213857</c:v>
                </c:pt>
                <c:pt idx="74">
                  <c:v>111.02551362149492</c:v>
                </c:pt>
                <c:pt idx="75">
                  <c:v>109.60864952714613</c:v>
                </c:pt>
                <c:pt idx="76">
                  <c:v>109.46114909284225</c:v>
                </c:pt>
                <c:pt idx="77">
                  <c:v>109.76598283089214</c:v>
                </c:pt>
                <c:pt idx="78">
                  <c:v>112.89106566043981</c:v>
                </c:pt>
                <c:pt idx="79">
                  <c:v>111.87724216100814</c:v>
                </c:pt>
                <c:pt idx="80">
                  <c:v>111.13957359267435</c:v>
                </c:pt>
                <c:pt idx="81">
                  <c:v>110.18915761770594</c:v>
                </c:pt>
                <c:pt idx="82">
                  <c:v>112.23573326800999</c:v>
                </c:pt>
                <c:pt idx="83">
                  <c:v>112.15576866150917</c:v>
                </c:pt>
                <c:pt idx="84">
                  <c:v>113.57189128396193</c:v>
                </c:pt>
                <c:pt idx="85">
                  <c:v>109.10281428291677</c:v>
                </c:pt>
                <c:pt idx="86">
                  <c:v>110.65250701877991</c:v>
                </c:pt>
                <c:pt idx="87">
                  <c:v>110.50491423137032</c:v>
                </c:pt>
                <c:pt idx="88">
                  <c:v>110.30311595390707</c:v>
                </c:pt>
                <c:pt idx="89">
                  <c:v>111.42672786186338</c:v>
                </c:pt>
                <c:pt idx="90">
                  <c:v>109.90861725244577</c:v>
                </c:pt>
                <c:pt idx="91">
                  <c:v>108.89554020178278</c:v>
                </c:pt>
                <c:pt idx="92">
                  <c:v>111.04660838785435</c:v>
                </c:pt>
                <c:pt idx="93">
                  <c:v>110.89278622795308</c:v>
                </c:pt>
                <c:pt idx="94">
                  <c:v>107.15344379686356</c:v>
                </c:pt>
                <c:pt idx="95">
                  <c:v>112.11279913625052</c:v>
                </c:pt>
                <c:pt idx="96">
                  <c:v>110.37645471144111</c:v>
                </c:pt>
                <c:pt idx="97">
                  <c:v>111.31024837561242</c:v>
                </c:pt>
                <c:pt idx="98">
                  <c:v>109.58394787393513</c:v>
                </c:pt>
                <c:pt idx="99">
                  <c:v>111.74154360432325</c:v>
                </c:pt>
                <c:pt idx="100">
                  <c:v>112.14790449508689</c:v>
                </c:pt>
                <c:pt idx="101">
                  <c:v>110.29898639584498</c:v>
                </c:pt>
                <c:pt idx="102">
                  <c:v>111.74741305940331</c:v>
                </c:pt>
                <c:pt idx="103">
                  <c:v>110.52965526636915</c:v>
                </c:pt>
                <c:pt idx="104">
                  <c:v>109.78835745039028</c:v>
                </c:pt>
                <c:pt idx="105">
                  <c:v>110.518703486284</c:v>
                </c:pt>
                <c:pt idx="106">
                  <c:v>110.99479691981736</c:v>
                </c:pt>
                <c:pt idx="107">
                  <c:v>110.69952531773285</c:v>
                </c:pt>
                <c:pt idx="108">
                  <c:v>110.96388806753009</c:v>
                </c:pt>
              </c:numCache>
            </c:numRef>
          </c:val>
          <c:smooth val="0"/>
          <c:extLst>
            <c:ext xmlns:c16="http://schemas.microsoft.com/office/drawing/2014/chart" uri="{C3380CC4-5D6E-409C-BE32-E72D297353CC}">
              <c16:uniqueId val="{00000000-C663-42DA-90C7-DECC1A0D8540}"/>
            </c:ext>
          </c:extLst>
        </c:ser>
        <c:ser>
          <c:idx val="2"/>
          <c:order val="1"/>
          <c:tx>
            <c:strRef>
              <c:f>'Slika 2.2. - Figure 2.2'!$F$3</c:f>
              <c:strCache>
                <c:ptCount val="1"/>
                <c:pt idx="0">
                  <c:v>Industrija </c:v>
                </c:pt>
              </c:strCache>
            </c:strRef>
          </c:tx>
          <c:spPr>
            <a:ln w="25400">
              <a:solidFill>
                <a:srgbClr val="99CCFF"/>
              </a:solidFill>
            </a:ln>
          </c:spPr>
          <c:marker>
            <c:symbol val="none"/>
          </c:marker>
          <c:cat>
            <c:strRef>
              <c:f>'Slika 2.2. - Figure 2.2'!$B$146:$B$254</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2.2. - Figure 2.2'!$F$146:$F$254</c:f>
              <c:numCache>
                <c:formatCode>0.0</c:formatCode>
                <c:ptCount val="109"/>
                <c:pt idx="0">
                  <c:v>106.78034978085066</c:v>
                </c:pt>
                <c:pt idx="1">
                  <c:v>105.05634516822687</c:v>
                </c:pt>
                <c:pt idx="2">
                  <c:v>114.06366268124285</c:v>
                </c:pt>
                <c:pt idx="3">
                  <c:v>112.00559510345522</c:v>
                </c:pt>
                <c:pt idx="4">
                  <c:v>108.99645374671695</c:v>
                </c:pt>
                <c:pt idx="5">
                  <c:v>108.42639820415422</c:v>
                </c:pt>
                <c:pt idx="6">
                  <c:v>112.66646020940115</c:v>
                </c:pt>
                <c:pt idx="7">
                  <c:v>117.01447221976025</c:v>
                </c:pt>
                <c:pt idx="8">
                  <c:v>110.43299141789593</c:v>
                </c:pt>
                <c:pt idx="9">
                  <c:v>111.44441204660289</c:v>
                </c:pt>
                <c:pt idx="10">
                  <c:v>110.65650246690132</c:v>
                </c:pt>
                <c:pt idx="11">
                  <c:v>107.89964281311359</c:v>
                </c:pt>
                <c:pt idx="12">
                  <c:v>114.49212171723414</c:v>
                </c:pt>
                <c:pt idx="13">
                  <c:v>114.88082118521406</c:v>
                </c:pt>
                <c:pt idx="14">
                  <c:v>111.4497075780973</c:v>
                </c:pt>
                <c:pt idx="15">
                  <c:v>110.54270873199724</c:v>
                </c:pt>
                <c:pt idx="16">
                  <c:v>111.63583594208295</c:v>
                </c:pt>
                <c:pt idx="17">
                  <c:v>113.20937951021064</c:v>
                </c:pt>
                <c:pt idx="18">
                  <c:v>110.9833023691568</c:v>
                </c:pt>
                <c:pt idx="19">
                  <c:v>110.37364553275194</c:v>
                </c:pt>
                <c:pt idx="20">
                  <c:v>113.39972404784319</c:v>
                </c:pt>
                <c:pt idx="21">
                  <c:v>113.26245573627116</c:v>
                </c:pt>
                <c:pt idx="22">
                  <c:v>112.34960440529049</c:v>
                </c:pt>
                <c:pt idx="23">
                  <c:v>111.3311623616169</c:v>
                </c:pt>
                <c:pt idx="24">
                  <c:v>109.03039290123138</c:v>
                </c:pt>
                <c:pt idx="25">
                  <c:v>112.16874458938354</c:v>
                </c:pt>
                <c:pt idx="26">
                  <c:v>112.66766329428546</c:v>
                </c:pt>
                <c:pt idx="27">
                  <c:v>107.36588697615082</c:v>
                </c:pt>
                <c:pt idx="28">
                  <c:v>107.96690818215426</c:v>
                </c:pt>
                <c:pt idx="29">
                  <c:v>106.97536520342319</c:v>
                </c:pt>
                <c:pt idx="30">
                  <c:v>110.33362258232209</c:v>
                </c:pt>
                <c:pt idx="31">
                  <c:v>107.43823534776374</c:v>
                </c:pt>
                <c:pt idx="32">
                  <c:v>108.96347092647036</c:v>
                </c:pt>
                <c:pt idx="33">
                  <c:v>107.6135855114054</c:v>
                </c:pt>
                <c:pt idx="34">
                  <c:v>110.47367739087315</c:v>
                </c:pt>
                <c:pt idx="35">
                  <c:v>111.16241848698071</c:v>
                </c:pt>
                <c:pt idx="36">
                  <c:v>111.32997218593631</c:v>
                </c:pt>
                <c:pt idx="37">
                  <c:v>105.23363450317004</c:v>
                </c:pt>
                <c:pt idx="38">
                  <c:v>98.868939634436089</c:v>
                </c:pt>
                <c:pt idx="39">
                  <c:v>67.689621077152253</c:v>
                </c:pt>
                <c:pt idx="40">
                  <c:v>79.456230449726178</c:v>
                </c:pt>
                <c:pt idx="41">
                  <c:v>85.011652233430951</c:v>
                </c:pt>
                <c:pt idx="42">
                  <c:v>86.516008016438661</c:v>
                </c:pt>
                <c:pt idx="43">
                  <c:v>93.263941585135768</c:v>
                </c:pt>
                <c:pt idx="44">
                  <c:v>92.347315327080437</c:v>
                </c:pt>
                <c:pt idx="45">
                  <c:v>93.05659739778126</c:v>
                </c:pt>
                <c:pt idx="46">
                  <c:v>91.084974486050399</c:v>
                </c:pt>
                <c:pt idx="47">
                  <c:v>96.709219205994231</c:v>
                </c:pt>
                <c:pt idx="48">
                  <c:v>99.114227716376845</c:v>
                </c:pt>
                <c:pt idx="49">
                  <c:v>101.94152412586575</c:v>
                </c:pt>
                <c:pt idx="50">
                  <c:v>100.56640224705927</c:v>
                </c:pt>
                <c:pt idx="51">
                  <c:v>101.9068848480204</c:v>
                </c:pt>
                <c:pt idx="52">
                  <c:v>104.41685494639775</c:v>
                </c:pt>
                <c:pt idx="53">
                  <c:v>106.22745329882818</c:v>
                </c:pt>
                <c:pt idx="54">
                  <c:v>110.75957251321213</c:v>
                </c:pt>
                <c:pt idx="55">
                  <c:v>113.79466885410058</c:v>
                </c:pt>
                <c:pt idx="56">
                  <c:v>112.42042065219989</c:v>
                </c:pt>
                <c:pt idx="57">
                  <c:v>107.43015470853537</c:v>
                </c:pt>
                <c:pt idx="58">
                  <c:v>110.06602134972997</c:v>
                </c:pt>
                <c:pt idx="59">
                  <c:v>108.24307440542606</c:v>
                </c:pt>
                <c:pt idx="60">
                  <c:v>108.2546783690167</c:v>
                </c:pt>
                <c:pt idx="61">
                  <c:v>107.2849074572925</c:v>
                </c:pt>
                <c:pt idx="62">
                  <c:v>108.67571222799546</c:v>
                </c:pt>
                <c:pt idx="63">
                  <c:v>111.5320245327278</c:v>
                </c:pt>
                <c:pt idx="64">
                  <c:v>110.02295408594885</c:v>
                </c:pt>
                <c:pt idx="65">
                  <c:v>113.9400459867001</c:v>
                </c:pt>
                <c:pt idx="66">
                  <c:v>105.88251966469416</c:v>
                </c:pt>
                <c:pt idx="67">
                  <c:v>104.83596515673105</c:v>
                </c:pt>
                <c:pt idx="68">
                  <c:v>106.26671959082601</c:v>
                </c:pt>
                <c:pt idx="69">
                  <c:v>108.29575859018463</c:v>
                </c:pt>
                <c:pt idx="70">
                  <c:v>107.61681756715227</c:v>
                </c:pt>
                <c:pt idx="71">
                  <c:v>107.89044790981079</c:v>
                </c:pt>
                <c:pt idx="72">
                  <c:v>102.6762037218987</c:v>
                </c:pt>
                <c:pt idx="73">
                  <c:v>111.94220873375168</c:v>
                </c:pt>
                <c:pt idx="74">
                  <c:v>109.37335358445907</c:v>
                </c:pt>
                <c:pt idx="75">
                  <c:v>108.47370683599306</c:v>
                </c:pt>
                <c:pt idx="76">
                  <c:v>107.79917962972041</c:v>
                </c:pt>
                <c:pt idx="77">
                  <c:v>105.58600175280226</c:v>
                </c:pt>
                <c:pt idx="78">
                  <c:v>105.10795576261226</c:v>
                </c:pt>
                <c:pt idx="79">
                  <c:v>102.73883079116402</c:v>
                </c:pt>
                <c:pt idx="80">
                  <c:v>103.30136733502283</c:v>
                </c:pt>
                <c:pt idx="81">
                  <c:v>106.59535960259102</c:v>
                </c:pt>
                <c:pt idx="82">
                  <c:v>106.89706868711009</c:v>
                </c:pt>
                <c:pt idx="83">
                  <c:v>106.84817255047238</c:v>
                </c:pt>
                <c:pt idx="84">
                  <c:v>106.69284927504262</c:v>
                </c:pt>
                <c:pt idx="85">
                  <c:v>104.15180478991465</c:v>
                </c:pt>
                <c:pt idx="86">
                  <c:v>109.92690531808449</c:v>
                </c:pt>
                <c:pt idx="87">
                  <c:v>101.27857228691512</c:v>
                </c:pt>
                <c:pt idx="88">
                  <c:v>99.056483608742212</c:v>
                </c:pt>
                <c:pt idx="89">
                  <c:v>103.21393602250183</c:v>
                </c:pt>
                <c:pt idx="90">
                  <c:v>103.26067759667868</c:v>
                </c:pt>
                <c:pt idx="91">
                  <c:v>108.70493570341411</c:v>
                </c:pt>
                <c:pt idx="92">
                  <c:v>104.33257823767016</c:v>
                </c:pt>
                <c:pt idx="93">
                  <c:v>103.79106123669762</c:v>
                </c:pt>
                <c:pt idx="94">
                  <c:v>99.932895775497641</c:v>
                </c:pt>
                <c:pt idx="95">
                  <c:v>100.57983058139487</c:v>
                </c:pt>
                <c:pt idx="96">
                  <c:v>103.69929541919566</c:v>
                </c:pt>
                <c:pt idx="97">
                  <c:v>101.09284901102761</c:v>
                </c:pt>
                <c:pt idx="98">
                  <c:v>101.00657006859112</c:v>
                </c:pt>
                <c:pt idx="99">
                  <c:v>102.37178690414203</c:v>
                </c:pt>
                <c:pt idx="100">
                  <c:v>102.55059294339506</c:v>
                </c:pt>
                <c:pt idx="101">
                  <c:v>103.50533464182276</c:v>
                </c:pt>
                <c:pt idx="102">
                  <c:v>104.10782400688871</c:v>
                </c:pt>
                <c:pt idx="103">
                  <c:v>103.01713260288801</c:v>
                </c:pt>
                <c:pt idx="104">
                  <c:v>104.84558243589284</c:v>
                </c:pt>
                <c:pt idx="105">
                  <c:v>103.26344437037558</c:v>
                </c:pt>
                <c:pt idx="106">
                  <c:v>105.07103414054828</c:v>
                </c:pt>
                <c:pt idx="107">
                  <c:v>105.28013624281968</c:v>
                </c:pt>
                <c:pt idx="108">
                  <c:v>101.20134888236927</c:v>
                </c:pt>
              </c:numCache>
            </c:numRef>
          </c:val>
          <c:smooth val="0"/>
          <c:extLst>
            <c:ext xmlns:c16="http://schemas.microsoft.com/office/drawing/2014/chart" uri="{C3380CC4-5D6E-409C-BE32-E72D297353CC}">
              <c16:uniqueId val="{00000001-C663-42DA-90C7-DECC1A0D8540}"/>
            </c:ext>
          </c:extLst>
        </c:ser>
        <c:ser>
          <c:idx val="3"/>
          <c:order val="2"/>
          <c:tx>
            <c:strRef>
              <c:f>'Slika 2.2. - Figure 2.2'!$G$3</c:f>
              <c:strCache>
                <c:ptCount val="1"/>
                <c:pt idx="0">
                  <c:v>Trgovina </c:v>
                </c:pt>
              </c:strCache>
            </c:strRef>
          </c:tx>
          <c:spPr>
            <a:ln w="25400">
              <a:solidFill>
                <a:srgbClr val="00B050"/>
              </a:solidFill>
            </a:ln>
          </c:spPr>
          <c:marker>
            <c:symbol val="none"/>
          </c:marker>
          <c:cat>
            <c:strRef>
              <c:f>'Slika 2.2. - Figure 2.2'!$B$146:$B$254</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2.2. - Figure 2.2'!$G$146:$G$254</c:f>
              <c:numCache>
                <c:formatCode>0.0</c:formatCode>
                <c:ptCount val="109"/>
                <c:pt idx="0">
                  <c:v>108.12740202868387</c:v>
                </c:pt>
                <c:pt idx="1">
                  <c:v>106.00023317959676</c:v>
                </c:pt>
                <c:pt idx="2">
                  <c:v>108.06279563979679</c:v>
                </c:pt>
                <c:pt idx="3">
                  <c:v>108.02379515293491</c:v>
                </c:pt>
                <c:pt idx="4">
                  <c:v>107.41460600751209</c:v>
                </c:pt>
                <c:pt idx="5">
                  <c:v>110.05127788792223</c:v>
                </c:pt>
                <c:pt idx="6">
                  <c:v>110.59689799846082</c:v>
                </c:pt>
                <c:pt idx="7">
                  <c:v>114.18632609526509</c:v>
                </c:pt>
                <c:pt idx="8">
                  <c:v>111.03373972500543</c:v>
                </c:pt>
                <c:pt idx="9">
                  <c:v>110.79275355270948</c:v>
                </c:pt>
                <c:pt idx="10">
                  <c:v>111.06440949549821</c:v>
                </c:pt>
                <c:pt idx="11">
                  <c:v>110.37872900201677</c:v>
                </c:pt>
                <c:pt idx="12">
                  <c:v>109.35019597898231</c:v>
                </c:pt>
                <c:pt idx="13">
                  <c:v>110.57889764859334</c:v>
                </c:pt>
                <c:pt idx="14">
                  <c:v>106.20308396751408</c:v>
                </c:pt>
                <c:pt idx="15">
                  <c:v>113.57690546687019</c:v>
                </c:pt>
                <c:pt idx="16">
                  <c:v>112.92594613424011</c:v>
                </c:pt>
                <c:pt idx="17">
                  <c:v>114.27126347181493</c:v>
                </c:pt>
                <c:pt idx="18">
                  <c:v>109.72681252226516</c:v>
                </c:pt>
                <c:pt idx="19">
                  <c:v>108.12861391544027</c:v>
                </c:pt>
                <c:pt idx="20">
                  <c:v>105.69704723008024</c:v>
                </c:pt>
                <c:pt idx="21">
                  <c:v>105.3929123149284</c:v>
                </c:pt>
                <c:pt idx="22">
                  <c:v>102.4576563465333</c:v>
                </c:pt>
                <c:pt idx="23">
                  <c:v>106.50254093719451</c:v>
                </c:pt>
                <c:pt idx="24">
                  <c:v>111.63076474856332</c:v>
                </c:pt>
                <c:pt idx="25">
                  <c:v>108.58100703908325</c:v>
                </c:pt>
                <c:pt idx="26">
                  <c:v>110.25851110300776</c:v>
                </c:pt>
                <c:pt idx="27">
                  <c:v>107.36143140220564</c:v>
                </c:pt>
                <c:pt idx="28">
                  <c:v>106.13962149959448</c:v>
                </c:pt>
                <c:pt idx="29">
                  <c:v>105.31777002592666</c:v>
                </c:pt>
                <c:pt idx="30">
                  <c:v>106.11383755375665</c:v>
                </c:pt>
                <c:pt idx="31">
                  <c:v>103.15564492967223</c:v>
                </c:pt>
                <c:pt idx="32">
                  <c:v>108.08835221822808</c:v>
                </c:pt>
                <c:pt idx="33">
                  <c:v>109.999967110264</c:v>
                </c:pt>
                <c:pt idx="34">
                  <c:v>112.97321920141529</c:v>
                </c:pt>
                <c:pt idx="35">
                  <c:v>109.52476792056382</c:v>
                </c:pt>
                <c:pt idx="36">
                  <c:v>110.92286493530858</c:v>
                </c:pt>
                <c:pt idx="37">
                  <c:v>114.92849868633772</c:v>
                </c:pt>
                <c:pt idx="38">
                  <c:v>102.62814664507297</c:v>
                </c:pt>
                <c:pt idx="39">
                  <c:v>64.482427304425016</c:v>
                </c:pt>
                <c:pt idx="40">
                  <c:v>68.969297997309653</c:v>
                </c:pt>
                <c:pt idx="41">
                  <c:v>83.584095066603268</c:v>
                </c:pt>
                <c:pt idx="42">
                  <c:v>77.262602543485031</c:v>
                </c:pt>
                <c:pt idx="43">
                  <c:v>83.474030443989591</c:v>
                </c:pt>
                <c:pt idx="44">
                  <c:v>85.625695083374339</c:v>
                </c:pt>
                <c:pt idx="45">
                  <c:v>84.309907931866675</c:v>
                </c:pt>
                <c:pt idx="46">
                  <c:v>83.284918893636601</c:v>
                </c:pt>
                <c:pt idx="47">
                  <c:v>86.19793819962922</c:v>
                </c:pt>
                <c:pt idx="48">
                  <c:v>88.111156806251159</c:v>
                </c:pt>
                <c:pt idx="49">
                  <c:v>92.286568183099945</c:v>
                </c:pt>
                <c:pt idx="50">
                  <c:v>99.410752786555818</c:v>
                </c:pt>
                <c:pt idx="51">
                  <c:v>87.374618541692627</c:v>
                </c:pt>
                <c:pt idx="52">
                  <c:v>88.829951934286967</c:v>
                </c:pt>
                <c:pt idx="53">
                  <c:v>107.87867793219988</c:v>
                </c:pt>
                <c:pt idx="54">
                  <c:v>105.47323877214897</c:v>
                </c:pt>
                <c:pt idx="55">
                  <c:v>107.89529588804041</c:v>
                </c:pt>
                <c:pt idx="56">
                  <c:v>109.58095037160908</c:v>
                </c:pt>
                <c:pt idx="57">
                  <c:v>108.05387104432882</c:v>
                </c:pt>
                <c:pt idx="58">
                  <c:v>109.44933300439902</c:v>
                </c:pt>
                <c:pt idx="59">
                  <c:v>110.36506420128761</c:v>
                </c:pt>
                <c:pt idx="60">
                  <c:v>109.11898060700319</c:v>
                </c:pt>
                <c:pt idx="61">
                  <c:v>101.193283727203</c:v>
                </c:pt>
                <c:pt idx="62">
                  <c:v>97.985506562301637</c:v>
                </c:pt>
                <c:pt idx="63">
                  <c:v>100.70882505668239</c:v>
                </c:pt>
                <c:pt idx="64">
                  <c:v>106.12149848138087</c:v>
                </c:pt>
                <c:pt idx="65">
                  <c:v>105.37401502777259</c:v>
                </c:pt>
                <c:pt idx="66">
                  <c:v>107.63921823844153</c:v>
                </c:pt>
                <c:pt idx="67">
                  <c:v>103.36201119359967</c:v>
                </c:pt>
                <c:pt idx="68">
                  <c:v>99.391193179441089</c:v>
                </c:pt>
                <c:pt idx="69">
                  <c:v>102.48260032239457</c:v>
                </c:pt>
                <c:pt idx="70">
                  <c:v>102.29242601364921</c:v>
                </c:pt>
                <c:pt idx="71">
                  <c:v>103.48058655348781</c:v>
                </c:pt>
                <c:pt idx="72">
                  <c:v>107.42127995490119</c:v>
                </c:pt>
                <c:pt idx="73">
                  <c:v>109.15455199212192</c:v>
                </c:pt>
                <c:pt idx="74">
                  <c:v>105.94940088776472</c:v>
                </c:pt>
                <c:pt idx="75">
                  <c:v>114.02931530258287</c:v>
                </c:pt>
                <c:pt idx="76">
                  <c:v>110.43913996610667</c:v>
                </c:pt>
                <c:pt idx="77">
                  <c:v>110.71340738266767</c:v>
                </c:pt>
                <c:pt idx="78">
                  <c:v>109.68697101672804</c:v>
                </c:pt>
                <c:pt idx="79">
                  <c:v>111.26542351597897</c:v>
                </c:pt>
                <c:pt idx="80">
                  <c:v>109.78138143016452</c:v>
                </c:pt>
                <c:pt idx="81">
                  <c:v>111.99891578937843</c:v>
                </c:pt>
                <c:pt idx="82">
                  <c:v>111.19431231821677</c:v>
                </c:pt>
                <c:pt idx="83">
                  <c:v>110.72722983893976</c:v>
                </c:pt>
                <c:pt idx="84">
                  <c:v>110.6097571261414</c:v>
                </c:pt>
                <c:pt idx="85">
                  <c:v>112.90194473659814</c:v>
                </c:pt>
                <c:pt idx="86">
                  <c:v>112.75897120745894</c:v>
                </c:pt>
                <c:pt idx="87">
                  <c:v>110.41966967816542</c:v>
                </c:pt>
                <c:pt idx="88">
                  <c:v>111.06051882237463</c:v>
                </c:pt>
                <c:pt idx="89">
                  <c:v>111.93527738014467</c:v>
                </c:pt>
                <c:pt idx="90">
                  <c:v>106.83336624150378</c:v>
                </c:pt>
                <c:pt idx="91">
                  <c:v>106.13379808401389</c:v>
                </c:pt>
                <c:pt idx="92">
                  <c:v>113.7145185129643</c:v>
                </c:pt>
                <c:pt idx="93">
                  <c:v>112.48458204886367</c:v>
                </c:pt>
                <c:pt idx="94">
                  <c:v>110.62765681317414</c:v>
                </c:pt>
                <c:pt idx="95">
                  <c:v>111.49055845842841</c:v>
                </c:pt>
                <c:pt idx="96">
                  <c:v>108.80601296631991</c:v>
                </c:pt>
                <c:pt idx="97">
                  <c:v>107.64331852556043</c:v>
                </c:pt>
                <c:pt idx="98">
                  <c:v>108.13351593144495</c:v>
                </c:pt>
                <c:pt idx="99">
                  <c:v>102.07447043796262</c:v>
                </c:pt>
                <c:pt idx="100">
                  <c:v>101.04943389538828</c:v>
                </c:pt>
                <c:pt idx="101">
                  <c:v>98.865852159844934</c:v>
                </c:pt>
                <c:pt idx="102">
                  <c:v>103.51720719215798</c:v>
                </c:pt>
                <c:pt idx="103">
                  <c:v>103.16094668136358</c:v>
                </c:pt>
                <c:pt idx="104">
                  <c:v>103.80818748943004</c:v>
                </c:pt>
                <c:pt idx="105">
                  <c:v>102.60345087124763</c:v>
                </c:pt>
                <c:pt idx="106">
                  <c:v>105.70457234790713</c:v>
                </c:pt>
                <c:pt idx="107">
                  <c:v>104.64553625509868</c:v>
                </c:pt>
                <c:pt idx="108">
                  <c:v>101.29891025929155</c:v>
                </c:pt>
              </c:numCache>
            </c:numRef>
          </c:val>
          <c:smooth val="0"/>
          <c:extLst>
            <c:ext xmlns:c16="http://schemas.microsoft.com/office/drawing/2014/chart" uri="{C3380CC4-5D6E-409C-BE32-E72D297353CC}">
              <c16:uniqueId val="{00000002-C663-42DA-90C7-DECC1A0D8540}"/>
            </c:ext>
          </c:extLst>
        </c:ser>
        <c:ser>
          <c:idx val="4"/>
          <c:order val="3"/>
          <c:tx>
            <c:strRef>
              <c:f>'Slika 2.2. - Figure 2.2'!$H$3</c:f>
              <c:strCache>
                <c:ptCount val="1"/>
                <c:pt idx="0">
                  <c:v>Usluge</c:v>
                </c:pt>
              </c:strCache>
            </c:strRef>
          </c:tx>
          <c:spPr>
            <a:ln>
              <a:solidFill>
                <a:schemeClr val="bg1">
                  <a:lumMod val="50000"/>
                </a:schemeClr>
              </a:solidFill>
            </a:ln>
          </c:spPr>
          <c:marker>
            <c:symbol val="none"/>
          </c:marker>
          <c:cat>
            <c:strRef>
              <c:f>'Slika 2.2. - Figure 2.2'!$B$146:$B$254</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2.2. - Figure 2.2'!$H$146:$H$254</c:f>
              <c:numCache>
                <c:formatCode>0.0</c:formatCode>
                <c:ptCount val="109"/>
                <c:pt idx="0">
                  <c:v>107.9683846914167</c:v>
                </c:pt>
                <c:pt idx="1">
                  <c:v>107.6186826122016</c:v>
                </c:pt>
                <c:pt idx="2">
                  <c:v>108.59970008798996</c:v>
                </c:pt>
                <c:pt idx="3">
                  <c:v>107.9450789047129</c:v>
                </c:pt>
                <c:pt idx="4">
                  <c:v>108.18109075687693</c:v>
                </c:pt>
                <c:pt idx="5">
                  <c:v>110.04674974541928</c:v>
                </c:pt>
                <c:pt idx="6">
                  <c:v>109.4297069967397</c:v>
                </c:pt>
                <c:pt idx="7">
                  <c:v>107.94426634592999</c:v>
                </c:pt>
                <c:pt idx="8">
                  <c:v>106.00655947363782</c:v>
                </c:pt>
                <c:pt idx="9">
                  <c:v>107.59180761063425</c:v>
                </c:pt>
                <c:pt idx="10">
                  <c:v>108.73509963760768</c:v>
                </c:pt>
                <c:pt idx="11">
                  <c:v>109.4995099829121</c:v>
                </c:pt>
                <c:pt idx="12">
                  <c:v>109.66869939059076</c:v>
                </c:pt>
                <c:pt idx="13">
                  <c:v>107.28403645558492</c:v>
                </c:pt>
                <c:pt idx="14">
                  <c:v>105.63674396855642</c:v>
                </c:pt>
                <c:pt idx="15">
                  <c:v>107.86221164668278</c:v>
                </c:pt>
                <c:pt idx="16">
                  <c:v>110.29607847016462</c:v>
                </c:pt>
                <c:pt idx="17">
                  <c:v>105.63029536066902</c:v>
                </c:pt>
                <c:pt idx="18">
                  <c:v>105.21140858620868</c:v>
                </c:pt>
                <c:pt idx="19">
                  <c:v>106.11663807955159</c:v>
                </c:pt>
                <c:pt idx="20">
                  <c:v>105.31418970703575</c:v>
                </c:pt>
                <c:pt idx="21">
                  <c:v>105.75513936595182</c:v>
                </c:pt>
                <c:pt idx="22">
                  <c:v>106.20084145195709</c:v>
                </c:pt>
                <c:pt idx="23">
                  <c:v>109.30984724677697</c:v>
                </c:pt>
                <c:pt idx="24">
                  <c:v>106.27237094326308</c:v>
                </c:pt>
                <c:pt idx="25">
                  <c:v>107.44180767338072</c:v>
                </c:pt>
                <c:pt idx="26">
                  <c:v>110.44783580016814</c:v>
                </c:pt>
                <c:pt idx="27">
                  <c:v>109.29067665045184</c:v>
                </c:pt>
                <c:pt idx="28">
                  <c:v>109.12662254602279</c:v>
                </c:pt>
                <c:pt idx="29">
                  <c:v>107.32300438354976</c:v>
                </c:pt>
                <c:pt idx="30">
                  <c:v>107.54266319183614</c:v>
                </c:pt>
                <c:pt idx="31">
                  <c:v>105.91358979741894</c:v>
                </c:pt>
                <c:pt idx="32">
                  <c:v>110.46742085147989</c:v>
                </c:pt>
                <c:pt idx="33">
                  <c:v>110.54016190840738</c:v>
                </c:pt>
                <c:pt idx="34">
                  <c:v>110.4531271737991</c:v>
                </c:pt>
                <c:pt idx="35">
                  <c:v>109.82439001615309</c:v>
                </c:pt>
                <c:pt idx="36">
                  <c:v>109.37812007550383</c:v>
                </c:pt>
                <c:pt idx="37">
                  <c:v>107.47114053835296</c:v>
                </c:pt>
                <c:pt idx="38">
                  <c:v>95.308994555477753</c:v>
                </c:pt>
                <c:pt idx="39">
                  <c:v>56.270171503533099</c:v>
                </c:pt>
                <c:pt idx="40">
                  <c:v>62.72559754690662</c:v>
                </c:pt>
                <c:pt idx="41">
                  <c:v>69.091763922245249</c:v>
                </c:pt>
                <c:pt idx="42">
                  <c:v>69.242916565473891</c:v>
                </c:pt>
                <c:pt idx="43">
                  <c:v>85.407207029449353</c:v>
                </c:pt>
                <c:pt idx="44">
                  <c:v>82.636617471399404</c:v>
                </c:pt>
                <c:pt idx="45">
                  <c:v>85.128148132097223</c:v>
                </c:pt>
                <c:pt idx="46">
                  <c:v>79.856870694673049</c:v>
                </c:pt>
                <c:pt idx="47">
                  <c:v>80.249549148621952</c:v>
                </c:pt>
                <c:pt idx="48">
                  <c:v>82.827560352718024</c:v>
                </c:pt>
                <c:pt idx="49">
                  <c:v>85.512829817823047</c:v>
                </c:pt>
                <c:pt idx="50">
                  <c:v>94.978768638549752</c:v>
                </c:pt>
                <c:pt idx="51">
                  <c:v>86.095405062450098</c:v>
                </c:pt>
                <c:pt idx="52">
                  <c:v>96.352679920548297</c:v>
                </c:pt>
                <c:pt idx="53">
                  <c:v>100.34241135743001</c:v>
                </c:pt>
                <c:pt idx="54">
                  <c:v>106.62802069918982</c:v>
                </c:pt>
                <c:pt idx="55">
                  <c:v>112.78804270248246</c:v>
                </c:pt>
                <c:pt idx="56">
                  <c:v>113.88606603803905</c:v>
                </c:pt>
                <c:pt idx="57">
                  <c:v>109.66759589766616</c:v>
                </c:pt>
                <c:pt idx="58">
                  <c:v>107.49242630844205</c:v>
                </c:pt>
                <c:pt idx="59">
                  <c:v>105.63635192326696</c:v>
                </c:pt>
                <c:pt idx="60">
                  <c:v>107.83636408422633</c:v>
                </c:pt>
                <c:pt idx="61">
                  <c:v>108.33929454020723</c:v>
                </c:pt>
                <c:pt idx="62">
                  <c:v>107.76074941197287</c:v>
                </c:pt>
                <c:pt idx="63">
                  <c:v>107.44274598135199</c:v>
                </c:pt>
                <c:pt idx="64">
                  <c:v>108.29230776219876</c:v>
                </c:pt>
                <c:pt idx="65">
                  <c:v>110.7990851270857</c:v>
                </c:pt>
                <c:pt idx="66">
                  <c:v>112.38355799494033</c:v>
                </c:pt>
                <c:pt idx="67">
                  <c:v>109.08243908759667</c:v>
                </c:pt>
                <c:pt idx="68">
                  <c:v>100.66221293162698</c:v>
                </c:pt>
                <c:pt idx="69">
                  <c:v>108.09173943528974</c:v>
                </c:pt>
                <c:pt idx="70">
                  <c:v>110.28780013587578</c:v>
                </c:pt>
                <c:pt idx="71">
                  <c:v>108.63739853322892</c:v>
                </c:pt>
                <c:pt idx="72">
                  <c:v>106.35741177561928</c:v>
                </c:pt>
                <c:pt idx="73">
                  <c:v>106.47985027288772</c:v>
                </c:pt>
                <c:pt idx="74">
                  <c:v>108.5279948999171</c:v>
                </c:pt>
                <c:pt idx="75">
                  <c:v>110.5945993509487</c:v>
                </c:pt>
                <c:pt idx="76">
                  <c:v>108.39758790516473</c:v>
                </c:pt>
                <c:pt idx="77">
                  <c:v>107.24695973045425</c:v>
                </c:pt>
                <c:pt idx="78">
                  <c:v>106.43165249088639</c:v>
                </c:pt>
                <c:pt idx="79">
                  <c:v>105.29798069631541</c:v>
                </c:pt>
                <c:pt idx="80">
                  <c:v>105.17610918598344</c:v>
                </c:pt>
                <c:pt idx="81">
                  <c:v>105.8661641196294</c:v>
                </c:pt>
                <c:pt idx="82">
                  <c:v>106.75903172068209</c:v>
                </c:pt>
                <c:pt idx="83">
                  <c:v>108.38762850238405</c:v>
                </c:pt>
                <c:pt idx="84">
                  <c:v>110.35379290355108</c:v>
                </c:pt>
                <c:pt idx="85">
                  <c:v>110.70532655093677</c:v>
                </c:pt>
                <c:pt idx="86">
                  <c:v>111.74247246184973</c:v>
                </c:pt>
                <c:pt idx="87">
                  <c:v>108.35806013714254</c:v>
                </c:pt>
                <c:pt idx="88">
                  <c:v>108.29619780895131</c:v>
                </c:pt>
                <c:pt idx="89">
                  <c:v>104.34581445537826</c:v>
                </c:pt>
                <c:pt idx="90">
                  <c:v>106.19608694585294</c:v>
                </c:pt>
                <c:pt idx="91">
                  <c:v>108.13637851032608</c:v>
                </c:pt>
                <c:pt idx="92">
                  <c:v>107.7464174019207</c:v>
                </c:pt>
                <c:pt idx="93">
                  <c:v>107.48775743614914</c:v>
                </c:pt>
                <c:pt idx="94">
                  <c:v>110.46267005513424</c:v>
                </c:pt>
                <c:pt idx="95">
                  <c:v>110.43525918699424</c:v>
                </c:pt>
                <c:pt idx="96">
                  <c:v>105.7322200283901</c:v>
                </c:pt>
                <c:pt idx="97">
                  <c:v>109.2460490812238</c:v>
                </c:pt>
                <c:pt idx="98">
                  <c:v>103.3422733708382</c:v>
                </c:pt>
                <c:pt idx="99">
                  <c:v>103.63137315686929</c:v>
                </c:pt>
                <c:pt idx="100">
                  <c:v>104.34486058369428</c:v>
                </c:pt>
                <c:pt idx="101">
                  <c:v>103.56463093810102</c:v>
                </c:pt>
                <c:pt idx="102">
                  <c:v>100.03359673472929</c:v>
                </c:pt>
                <c:pt idx="103">
                  <c:v>111.63538142149072</c:v>
                </c:pt>
                <c:pt idx="104">
                  <c:v>103.41410932955823</c:v>
                </c:pt>
                <c:pt idx="105">
                  <c:v>107.86390235159817</c:v>
                </c:pt>
                <c:pt idx="106">
                  <c:v>102.87586108436129</c:v>
                </c:pt>
                <c:pt idx="107">
                  <c:v>104.69957605789921</c:v>
                </c:pt>
                <c:pt idx="108">
                  <c:v>107.33467821024645</c:v>
                </c:pt>
              </c:numCache>
            </c:numRef>
          </c:val>
          <c:smooth val="0"/>
          <c:extLst>
            <c:ext xmlns:c16="http://schemas.microsoft.com/office/drawing/2014/chart" uri="{C3380CC4-5D6E-409C-BE32-E72D297353CC}">
              <c16:uniqueId val="{00000003-C663-42DA-90C7-DECC1A0D8540}"/>
            </c:ext>
          </c:extLst>
        </c:ser>
        <c:ser>
          <c:idx val="5"/>
          <c:order val="4"/>
          <c:tx>
            <c:strRef>
              <c:f>'Slika 2.2. - Figure 2.2'!$I$3</c:f>
              <c:strCache>
                <c:ptCount val="1"/>
                <c:pt idx="0">
                  <c:v>Indeks pouzdanja potrošača</c:v>
                </c:pt>
              </c:strCache>
            </c:strRef>
          </c:tx>
          <c:spPr>
            <a:ln>
              <a:solidFill>
                <a:srgbClr val="FF0000"/>
              </a:solidFill>
            </a:ln>
          </c:spPr>
          <c:marker>
            <c:symbol val="none"/>
          </c:marker>
          <c:cat>
            <c:strRef>
              <c:f>'Slika 2.2. - Figure 2.2'!$B$146:$B$254</c:f>
              <c:strCache>
                <c:ptCount val="103"/>
                <c:pt idx="6">
                  <c:v>2017.   </c:v>
                </c:pt>
                <c:pt idx="18">
                  <c:v>2018.   </c:v>
                </c:pt>
                <c:pt idx="30">
                  <c:v>2019.   </c:v>
                </c:pt>
                <c:pt idx="42">
                  <c:v>2020.</c:v>
                </c:pt>
                <c:pt idx="54">
                  <c:v>2021.</c:v>
                </c:pt>
                <c:pt idx="66">
                  <c:v>2022.</c:v>
                </c:pt>
                <c:pt idx="78">
                  <c:v>2023.</c:v>
                </c:pt>
                <c:pt idx="90">
                  <c:v>2024.</c:v>
                </c:pt>
                <c:pt idx="102">
                  <c:v>2025.</c:v>
                </c:pt>
              </c:strCache>
            </c:strRef>
          </c:cat>
          <c:val>
            <c:numRef>
              <c:f>'Slika 2.2. - Figure 2.2'!$I$146:$I$254</c:f>
              <c:numCache>
                <c:formatCode>0.0</c:formatCode>
                <c:ptCount val="109"/>
                <c:pt idx="0">
                  <c:v>109.18382383722357</c:v>
                </c:pt>
                <c:pt idx="1">
                  <c:v>111.00206415250247</c:v>
                </c:pt>
                <c:pt idx="2">
                  <c:v>106.9827960871491</c:v>
                </c:pt>
                <c:pt idx="3">
                  <c:v>103.44201231529017</c:v>
                </c:pt>
                <c:pt idx="4">
                  <c:v>103.2506185978924</c:v>
                </c:pt>
                <c:pt idx="5">
                  <c:v>105.45164634796686</c:v>
                </c:pt>
                <c:pt idx="6">
                  <c:v>108.32255210893356</c:v>
                </c:pt>
                <c:pt idx="7">
                  <c:v>108.03546153283689</c:v>
                </c:pt>
                <c:pt idx="8">
                  <c:v>107.939764674138</c:v>
                </c:pt>
                <c:pt idx="9">
                  <c:v>107.74837095674022</c:v>
                </c:pt>
                <c:pt idx="10">
                  <c:v>109.27952069592246</c:v>
                </c:pt>
                <c:pt idx="11">
                  <c:v>110.04509556551358</c:v>
                </c:pt>
                <c:pt idx="12">
                  <c:v>112.82030446778138</c:v>
                </c:pt>
                <c:pt idx="13">
                  <c:v>114.5428479243614</c:v>
                </c:pt>
                <c:pt idx="14">
                  <c:v>110.23648928291135</c:v>
                </c:pt>
                <c:pt idx="15">
                  <c:v>109.66230813071802</c:v>
                </c:pt>
                <c:pt idx="16">
                  <c:v>113.10739504387806</c:v>
                </c:pt>
                <c:pt idx="17">
                  <c:v>110.14079242421246</c:v>
                </c:pt>
                <c:pt idx="18">
                  <c:v>111.95903273949138</c:v>
                </c:pt>
                <c:pt idx="19">
                  <c:v>112.82030446778138</c:v>
                </c:pt>
                <c:pt idx="20">
                  <c:v>111.38485158729803</c:v>
                </c:pt>
                <c:pt idx="21">
                  <c:v>112.43751703298582</c:v>
                </c:pt>
                <c:pt idx="22">
                  <c:v>114.35145420696362</c:v>
                </c:pt>
                <c:pt idx="23">
                  <c:v>113.39448561997472</c:v>
                </c:pt>
                <c:pt idx="24">
                  <c:v>114.6385447830603</c:v>
                </c:pt>
                <c:pt idx="25">
                  <c:v>114.35145420696362</c:v>
                </c:pt>
                <c:pt idx="26">
                  <c:v>112.82030446778138</c:v>
                </c:pt>
                <c:pt idx="27">
                  <c:v>114.35145420696362</c:v>
                </c:pt>
                <c:pt idx="28">
                  <c:v>115.02133221785584</c:v>
                </c:pt>
                <c:pt idx="29">
                  <c:v>116.26539138094142</c:v>
                </c:pt>
                <c:pt idx="30">
                  <c:v>112.53321389168471</c:v>
                </c:pt>
                <c:pt idx="31">
                  <c:v>113.5858793373725</c:v>
                </c:pt>
                <c:pt idx="32">
                  <c:v>115.02133221785584</c:v>
                </c:pt>
                <c:pt idx="33">
                  <c:v>115.21272593525363</c:v>
                </c:pt>
                <c:pt idx="34">
                  <c:v>116.4567850983392</c:v>
                </c:pt>
                <c:pt idx="35">
                  <c:v>116.55248195703808</c:v>
                </c:pt>
                <c:pt idx="36">
                  <c:v>120.18896258759591</c:v>
                </c:pt>
                <c:pt idx="37">
                  <c:v>118.94490342451033</c:v>
                </c:pt>
                <c:pt idx="38">
                  <c:v>109.47091441332023</c:v>
                </c:pt>
                <c:pt idx="39">
                  <c:v>88.130514923467786</c:v>
                </c:pt>
                <c:pt idx="40">
                  <c:v>94.829295032390078</c:v>
                </c:pt>
                <c:pt idx="41">
                  <c:v>102.86783116309684</c:v>
                </c:pt>
                <c:pt idx="42">
                  <c:v>101.71946885871016</c:v>
                </c:pt>
                <c:pt idx="43">
                  <c:v>105.0688589131713</c:v>
                </c:pt>
                <c:pt idx="44">
                  <c:v>101.24098456521571</c:v>
                </c:pt>
                <c:pt idx="45">
                  <c:v>101.71946885871016</c:v>
                </c:pt>
                <c:pt idx="46">
                  <c:v>103.44201231529017</c:v>
                </c:pt>
                <c:pt idx="47">
                  <c:v>100.37971283692571</c:v>
                </c:pt>
                <c:pt idx="48">
                  <c:v>103.1549217391935</c:v>
                </c:pt>
                <c:pt idx="49">
                  <c:v>105.35594948926797</c:v>
                </c:pt>
                <c:pt idx="50">
                  <c:v>106.21722121755798</c:v>
                </c:pt>
                <c:pt idx="51">
                  <c:v>105.35594948926797</c:v>
                </c:pt>
                <c:pt idx="52">
                  <c:v>112.6289107503836</c:v>
                </c:pt>
                <c:pt idx="53">
                  <c:v>111.6719421633947</c:v>
                </c:pt>
                <c:pt idx="54">
                  <c:v>110.33218614161024</c:v>
                </c:pt>
                <c:pt idx="55">
                  <c:v>110.42788300030914</c:v>
                </c:pt>
                <c:pt idx="56">
                  <c:v>107.55697723934244</c:v>
                </c:pt>
                <c:pt idx="57">
                  <c:v>104.1118903261824</c:v>
                </c:pt>
                <c:pt idx="58">
                  <c:v>102.58074058700016</c:v>
                </c:pt>
                <c:pt idx="59">
                  <c:v>107.46128038064354</c:v>
                </c:pt>
                <c:pt idx="60">
                  <c:v>105.54734320666574</c:v>
                </c:pt>
                <c:pt idx="61">
                  <c:v>97.987291369453445</c:v>
                </c:pt>
                <c:pt idx="62">
                  <c:v>96.934625923765665</c:v>
                </c:pt>
                <c:pt idx="63">
                  <c:v>98.561472521646792</c:v>
                </c:pt>
                <c:pt idx="64">
                  <c:v>95.212082467185638</c:v>
                </c:pt>
                <c:pt idx="65">
                  <c:v>92.245479847520059</c:v>
                </c:pt>
                <c:pt idx="66">
                  <c:v>89.853058380047813</c:v>
                </c:pt>
                <c:pt idx="67">
                  <c:v>91.001420684434493</c:v>
                </c:pt>
                <c:pt idx="68">
                  <c:v>92.532570423616733</c:v>
                </c:pt>
                <c:pt idx="69">
                  <c:v>93.776629586702299</c:v>
                </c:pt>
                <c:pt idx="70">
                  <c:v>95.690566760680099</c:v>
                </c:pt>
                <c:pt idx="71">
                  <c:v>98.944259956442352</c:v>
                </c:pt>
                <c:pt idx="72">
                  <c:v>98.848563097743465</c:v>
                </c:pt>
                <c:pt idx="73">
                  <c:v>101.91086257610793</c:v>
                </c:pt>
                <c:pt idx="74">
                  <c:v>97.508807075958998</c:v>
                </c:pt>
                <c:pt idx="75">
                  <c:v>101.3366814239146</c:v>
                </c:pt>
                <c:pt idx="76">
                  <c:v>103.63340603268796</c:v>
                </c:pt>
                <c:pt idx="77">
                  <c:v>105.1645557718702</c:v>
                </c:pt>
                <c:pt idx="78">
                  <c:v>101.71946885871016</c:v>
                </c:pt>
                <c:pt idx="79">
                  <c:v>100.2840159782268</c:v>
                </c:pt>
                <c:pt idx="80">
                  <c:v>102.29365001090349</c:v>
                </c:pt>
                <c:pt idx="81">
                  <c:v>103.92049660878462</c:v>
                </c:pt>
                <c:pt idx="82">
                  <c:v>107.17418980454688</c:v>
                </c:pt>
                <c:pt idx="83">
                  <c:v>107.07849294584798</c:v>
                </c:pt>
                <c:pt idx="84">
                  <c:v>109.18382383722357</c:v>
                </c:pt>
                <c:pt idx="85">
                  <c:v>108.41824896763245</c:v>
                </c:pt>
                <c:pt idx="86">
                  <c:v>109.47091441332023</c:v>
                </c:pt>
                <c:pt idx="87">
                  <c:v>110.42788300030914</c:v>
                </c:pt>
                <c:pt idx="88">
                  <c:v>113.29878876127583</c:v>
                </c:pt>
                <c:pt idx="89">
                  <c:v>108.99243011982578</c:v>
                </c:pt>
                <c:pt idx="90">
                  <c:v>108.41824896763245</c:v>
                </c:pt>
                <c:pt idx="91">
                  <c:v>105.93013064146132</c:v>
                </c:pt>
                <c:pt idx="92">
                  <c:v>104.39898090227908</c:v>
                </c:pt>
                <c:pt idx="93">
                  <c:v>105.64304006536464</c:v>
                </c:pt>
                <c:pt idx="94">
                  <c:v>107.17418980454688</c:v>
                </c:pt>
                <c:pt idx="95">
                  <c:v>105.26025263056908</c:v>
                </c:pt>
                <c:pt idx="96">
                  <c:v>104.20758718488129</c:v>
                </c:pt>
                <c:pt idx="97">
                  <c:v>103.05922488049461</c:v>
                </c:pt>
                <c:pt idx="98">
                  <c:v>105.1645557718702</c:v>
                </c:pt>
                <c:pt idx="99">
                  <c:v>105.0688589131713</c:v>
                </c:pt>
                <c:pt idx="100">
                  <c:v>106.21722121755798</c:v>
                </c:pt>
                <c:pt idx="101">
                  <c:v>108.8967332611269</c:v>
                </c:pt>
                <c:pt idx="102">
                  <c:v>108.32255210893356</c:v>
                </c:pt>
                <c:pt idx="103">
                  <c:v>107.36558352194466</c:v>
                </c:pt>
                <c:pt idx="104">
                  <c:v>108.80103640242801</c:v>
                </c:pt>
                <c:pt idx="105">
                  <c:v>109.18382383722357</c:v>
                </c:pt>
                <c:pt idx="106">
                  <c:v>109.56661127201913</c:v>
                </c:pt>
                <c:pt idx="107">
                  <c:v>111.57624530469582</c:v>
                </c:pt>
                <c:pt idx="108">
                  <c:v>110.90636729380358</c:v>
                </c:pt>
              </c:numCache>
            </c:numRef>
          </c:val>
          <c:smooth val="0"/>
          <c:extLst>
            <c:ext xmlns:c16="http://schemas.microsoft.com/office/drawing/2014/chart" uri="{C3380CC4-5D6E-409C-BE32-E72D297353CC}">
              <c16:uniqueId val="{00000004-C663-42DA-90C7-DECC1A0D8540}"/>
            </c:ext>
          </c:extLst>
        </c:ser>
        <c:dLbls>
          <c:showLegendKey val="0"/>
          <c:showVal val="0"/>
          <c:showCatName val="0"/>
          <c:showSerName val="0"/>
          <c:showPercent val="0"/>
          <c:showBubbleSize val="0"/>
        </c:dLbls>
        <c:smooth val="0"/>
        <c:axId val="1331400944"/>
        <c:axId val="1331401504"/>
      </c:lineChart>
      <c:catAx>
        <c:axId val="1331400944"/>
        <c:scaling>
          <c:orientation val="minMax"/>
        </c:scaling>
        <c:delete val="0"/>
        <c:axPos val="b"/>
        <c:majorGridlines>
          <c:spPr>
            <a:ln w="6350">
              <a:solidFill>
                <a:schemeClr val="bg1">
                  <a:lumMod val="75000"/>
                </a:schemeClr>
              </a:solidFill>
            </a:ln>
          </c:spPr>
        </c:majorGridlines>
        <c:numFmt formatCode="m\/yy/" sourceLinked="0"/>
        <c:majorTickMark val="out"/>
        <c:minorTickMark val="none"/>
        <c:tickLblPos val="low"/>
        <c:spPr>
          <a:ln w="19050">
            <a:solidFill>
              <a:sysClr val="windowText" lastClr="000000"/>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31401504"/>
        <c:crossesAt val="100"/>
        <c:auto val="1"/>
        <c:lblAlgn val="ctr"/>
        <c:lblOffset val="100"/>
        <c:tickLblSkip val="2"/>
        <c:tickMarkSkip val="12"/>
        <c:noMultiLvlLbl val="0"/>
      </c:catAx>
      <c:valAx>
        <c:axId val="1331401504"/>
        <c:scaling>
          <c:orientation val="minMax"/>
          <c:max val="130"/>
          <c:min val="50"/>
        </c:scaling>
        <c:delete val="0"/>
        <c:axPos val="l"/>
        <c:majorGridlines>
          <c:spPr>
            <a:ln w="6350">
              <a:solidFill>
                <a:schemeClr val="bg1">
                  <a:lumMod val="75000"/>
                </a:schemeClr>
              </a:solidFill>
              <a:prstDash val="solid"/>
            </a:ln>
          </c:spPr>
        </c:majorGridlines>
        <c:title>
          <c:tx>
            <c:rich>
              <a:bodyPr/>
              <a:lstStyle/>
              <a:p>
                <a:pPr>
                  <a:defRPr/>
                </a:pPr>
                <a:r>
                  <a:rPr lang="hr-HR"/>
                  <a:t>Dugoročni prosjek = 100</a:t>
                </a:r>
              </a:p>
            </c:rich>
          </c:tx>
          <c:overlay val="0"/>
        </c:title>
        <c:numFmt formatCode="0" sourceLinked="0"/>
        <c:majorTickMark val="out"/>
        <c:minorTickMark val="none"/>
        <c:tickLblPos val="nextTo"/>
        <c:spPr>
          <a:ln w="6350">
            <a:solidFill>
              <a:schemeClr val="bg1">
                <a:lumMod val="50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31400944"/>
        <c:crosses val="autoZero"/>
        <c:crossBetween val="between"/>
        <c:majorUnit val="10"/>
      </c:valAx>
      <c:spPr>
        <a:noFill/>
        <a:ln w="6350">
          <a:solidFill>
            <a:schemeClr val="bg1">
              <a:lumMod val="75000"/>
            </a:schemeClr>
          </a:solidFill>
          <a:prstDash val="solid"/>
        </a:ln>
      </c:spPr>
    </c:plotArea>
    <c:legend>
      <c:legendPos val="b"/>
      <c:layout>
        <c:manualLayout>
          <c:xMode val="edge"/>
          <c:yMode val="edge"/>
          <c:x val="3.1664227812231438E-2"/>
          <c:y val="0.81875824643541184"/>
          <c:w val="0.91129793510324475"/>
          <c:h val="0.1630417819394197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paperSize="9" orientation="landscape"/>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3116391424523"/>
          <c:y val="6.271115149067906E-2"/>
          <c:w val="0.84766455900371984"/>
          <c:h val="0.65193283531866209"/>
        </c:manualLayout>
      </c:layout>
      <c:lineChart>
        <c:grouping val="standard"/>
        <c:varyColors val="0"/>
        <c:ser>
          <c:idx val="0"/>
          <c:order val="0"/>
          <c:tx>
            <c:strRef>
              <c:f>'Slika 2.2. - Figure 2.2'!$E$4</c:f>
              <c:strCache>
                <c:ptCount val="1"/>
                <c:pt idx="0">
                  <c:v>Construction</c:v>
                </c:pt>
              </c:strCache>
            </c:strRef>
          </c:tx>
          <c:spPr>
            <a:ln w="25400">
              <a:solidFill>
                <a:srgbClr val="0070C0"/>
              </a:solidFill>
              <a:prstDash val="solid"/>
            </a:ln>
          </c:spPr>
          <c:marker>
            <c:symbol val="none"/>
          </c:marker>
          <c:cat>
            <c:strRef>
              <c:f>'Slika 2.2. - Figure 2.2'!$A$146:$A$254</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2.2. - Figure 2.2'!$E$146:$E$254</c:f>
              <c:numCache>
                <c:formatCode>0.0</c:formatCode>
                <c:ptCount val="109"/>
                <c:pt idx="0">
                  <c:v>101.96863177451965</c:v>
                </c:pt>
                <c:pt idx="1">
                  <c:v>102.42380811556018</c:v>
                </c:pt>
                <c:pt idx="2">
                  <c:v>104.43521756591373</c:v>
                </c:pt>
                <c:pt idx="3">
                  <c:v>104.81430790122062</c:v>
                </c:pt>
                <c:pt idx="4">
                  <c:v>104.27130873954785</c:v>
                </c:pt>
                <c:pt idx="5">
                  <c:v>102.7930826570007</c:v>
                </c:pt>
                <c:pt idx="6">
                  <c:v>105.37006431214709</c:v>
                </c:pt>
                <c:pt idx="7">
                  <c:v>105.74987707287988</c:v>
                </c:pt>
                <c:pt idx="8">
                  <c:v>105.22271917718524</c:v>
                </c:pt>
                <c:pt idx="9">
                  <c:v>105.90983268885655</c:v>
                </c:pt>
                <c:pt idx="10">
                  <c:v>106.68138639694078</c:v>
                </c:pt>
                <c:pt idx="11">
                  <c:v>106.68114251855003</c:v>
                </c:pt>
                <c:pt idx="12">
                  <c:v>106.60472388796885</c:v>
                </c:pt>
                <c:pt idx="13">
                  <c:v>107.55690003689611</c:v>
                </c:pt>
                <c:pt idx="14">
                  <c:v>107.29258716897311</c:v>
                </c:pt>
                <c:pt idx="15">
                  <c:v>108.58119050302032</c:v>
                </c:pt>
                <c:pt idx="16">
                  <c:v>110.14023581880851</c:v>
                </c:pt>
                <c:pt idx="17">
                  <c:v>110.2633368446272</c:v>
                </c:pt>
                <c:pt idx="18">
                  <c:v>109.65050528416306</c:v>
                </c:pt>
                <c:pt idx="19">
                  <c:v>109.68637274399947</c:v>
                </c:pt>
                <c:pt idx="20">
                  <c:v>110.90314814558084</c:v>
                </c:pt>
                <c:pt idx="21">
                  <c:v>110.36755604288061</c:v>
                </c:pt>
                <c:pt idx="22">
                  <c:v>110.54234441391641</c:v>
                </c:pt>
                <c:pt idx="23">
                  <c:v>111.40436947413002</c:v>
                </c:pt>
                <c:pt idx="24">
                  <c:v>111.89596612991052</c:v>
                </c:pt>
                <c:pt idx="25">
                  <c:v>112.43074973063119</c:v>
                </c:pt>
                <c:pt idx="26">
                  <c:v>114.07374091033108</c:v>
                </c:pt>
                <c:pt idx="27">
                  <c:v>111.30042205814654</c:v>
                </c:pt>
                <c:pt idx="28">
                  <c:v>111.22254987130967</c:v>
                </c:pt>
                <c:pt idx="29">
                  <c:v>110.63105134602702</c:v>
                </c:pt>
                <c:pt idx="30">
                  <c:v>110.86777498127965</c:v>
                </c:pt>
                <c:pt idx="31">
                  <c:v>113.93824282990452</c:v>
                </c:pt>
                <c:pt idx="32">
                  <c:v>111.30775416949328</c:v>
                </c:pt>
                <c:pt idx="33">
                  <c:v>114.20117783376456</c:v>
                </c:pt>
                <c:pt idx="34">
                  <c:v>108.6337112687724</c:v>
                </c:pt>
                <c:pt idx="35">
                  <c:v>111.94164694684183</c:v>
                </c:pt>
                <c:pt idx="36">
                  <c:v>112.53076868372038</c:v>
                </c:pt>
                <c:pt idx="37">
                  <c:v>111.48703041760362</c:v>
                </c:pt>
                <c:pt idx="38">
                  <c:v>106.54766945288742</c:v>
                </c:pt>
                <c:pt idx="39">
                  <c:v>90.957854451106826</c:v>
                </c:pt>
                <c:pt idx="40">
                  <c:v>94.958038357796667</c:v>
                </c:pt>
                <c:pt idx="41">
                  <c:v>97.951233541238707</c:v>
                </c:pt>
                <c:pt idx="42">
                  <c:v>100.7646418188689</c:v>
                </c:pt>
                <c:pt idx="43">
                  <c:v>99.517095953410347</c:v>
                </c:pt>
                <c:pt idx="44">
                  <c:v>101.12916467173447</c:v>
                </c:pt>
                <c:pt idx="45">
                  <c:v>102.5716356277922</c:v>
                </c:pt>
                <c:pt idx="46">
                  <c:v>100.29287223298624</c:v>
                </c:pt>
                <c:pt idx="47">
                  <c:v>101.19195730041297</c:v>
                </c:pt>
                <c:pt idx="48">
                  <c:v>102.133548554623</c:v>
                </c:pt>
                <c:pt idx="49">
                  <c:v>102.713513088163</c:v>
                </c:pt>
                <c:pt idx="50">
                  <c:v>104.63027079080311</c:v>
                </c:pt>
                <c:pt idx="51">
                  <c:v>104.33321505934873</c:v>
                </c:pt>
                <c:pt idx="52">
                  <c:v>105.34659014985503</c:v>
                </c:pt>
                <c:pt idx="53">
                  <c:v>105.79502034321582</c:v>
                </c:pt>
                <c:pt idx="54">
                  <c:v>105.67178099529967</c:v>
                </c:pt>
                <c:pt idx="55">
                  <c:v>107.34186929972662</c:v>
                </c:pt>
                <c:pt idx="56">
                  <c:v>106.63216250795809</c:v>
                </c:pt>
                <c:pt idx="57">
                  <c:v>107.24224721001889</c:v>
                </c:pt>
                <c:pt idx="58">
                  <c:v>109.05623601851636</c:v>
                </c:pt>
                <c:pt idx="59">
                  <c:v>108.45781029312805</c:v>
                </c:pt>
                <c:pt idx="60">
                  <c:v>109.5135536345302</c:v>
                </c:pt>
                <c:pt idx="61">
                  <c:v>109.62056683412462</c:v>
                </c:pt>
                <c:pt idx="62">
                  <c:v>108.0975142065173</c:v>
                </c:pt>
                <c:pt idx="63">
                  <c:v>107.69580773980209</c:v>
                </c:pt>
                <c:pt idx="64">
                  <c:v>107.50992439004764</c:v>
                </c:pt>
                <c:pt idx="65">
                  <c:v>107.74643054031175</c:v>
                </c:pt>
                <c:pt idx="66">
                  <c:v>107.3043163233428</c:v>
                </c:pt>
                <c:pt idx="67">
                  <c:v>108.03587121319816</c:v>
                </c:pt>
                <c:pt idx="68">
                  <c:v>108.41168721467565</c:v>
                </c:pt>
                <c:pt idx="69">
                  <c:v>108.06688790696414</c:v>
                </c:pt>
                <c:pt idx="70">
                  <c:v>107.63333340135168</c:v>
                </c:pt>
                <c:pt idx="71">
                  <c:v>107.56333083460221</c:v>
                </c:pt>
                <c:pt idx="72">
                  <c:v>107.46599211407731</c:v>
                </c:pt>
                <c:pt idx="73">
                  <c:v>108.35493462213857</c:v>
                </c:pt>
                <c:pt idx="74">
                  <c:v>111.02551362149492</c:v>
                </c:pt>
                <c:pt idx="75">
                  <c:v>109.60864952714613</c:v>
                </c:pt>
                <c:pt idx="76">
                  <c:v>109.46114909284225</c:v>
                </c:pt>
                <c:pt idx="77">
                  <c:v>109.76598283089214</c:v>
                </c:pt>
                <c:pt idx="78">
                  <c:v>112.89106566043981</c:v>
                </c:pt>
                <c:pt idx="79">
                  <c:v>111.87724216100814</c:v>
                </c:pt>
                <c:pt idx="80">
                  <c:v>111.13957359267435</c:v>
                </c:pt>
                <c:pt idx="81">
                  <c:v>110.18915761770594</c:v>
                </c:pt>
                <c:pt idx="82">
                  <c:v>112.23573326800999</c:v>
                </c:pt>
                <c:pt idx="83">
                  <c:v>112.15576866150917</c:v>
                </c:pt>
                <c:pt idx="84">
                  <c:v>113.57189128396193</c:v>
                </c:pt>
                <c:pt idx="85">
                  <c:v>109.10281428291677</c:v>
                </c:pt>
                <c:pt idx="86">
                  <c:v>110.65250701877991</c:v>
                </c:pt>
                <c:pt idx="87">
                  <c:v>110.50491423137032</c:v>
                </c:pt>
                <c:pt idx="88">
                  <c:v>110.30311595390707</c:v>
                </c:pt>
                <c:pt idx="89">
                  <c:v>111.42672786186338</c:v>
                </c:pt>
                <c:pt idx="90">
                  <c:v>109.90861725244577</c:v>
                </c:pt>
                <c:pt idx="91">
                  <c:v>108.89554020178278</c:v>
                </c:pt>
                <c:pt idx="92">
                  <c:v>111.04660838785435</c:v>
                </c:pt>
                <c:pt idx="93">
                  <c:v>110.89278622795308</c:v>
                </c:pt>
                <c:pt idx="94">
                  <c:v>107.15344379686356</c:v>
                </c:pt>
                <c:pt idx="95">
                  <c:v>112.11279913625052</c:v>
                </c:pt>
                <c:pt idx="96">
                  <c:v>110.37645471144111</c:v>
                </c:pt>
                <c:pt idx="97">
                  <c:v>111.31024837561242</c:v>
                </c:pt>
                <c:pt idx="98">
                  <c:v>109.58394787393513</c:v>
                </c:pt>
                <c:pt idx="99">
                  <c:v>111.74154360432325</c:v>
                </c:pt>
                <c:pt idx="100">
                  <c:v>112.14790449508689</c:v>
                </c:pt>
                <c:pt idx="101">
                  <c:v>110.29898639584498</c:v>
                </c:pt>
                <c:pt idx="102">
                  <c:v>111.74741305940331</c:v>
                </c:pt>
                <c:pt idx="103">
                  <c:v>110.52965526636915</c:v>
                </c:pt>
                <c:pt idx="104">
                  <c:v>109.78835745039028</c:v>
                </c:pt>
                <c:pt idx="105">
                  <c:v>110.518703486284</c:v>
                </c:pt>
                <c:pt idx="106">
                  <c:v>110.99479691981736</c:v>
                </c:pt>
                <c:pt idx="107">
                  <c:v>110.69952531773285</c:v>
                </c:pt>
                <c:pt idx="108">
                  <c:v>110.96388806753009</c:v>
                </c:pt>
              </c:numCache>
            </c:numRef>
          </c:val>
          <c:smooth val="0"/>
          <c:extLst>
            <c:ext xmlns:c16="http://schemas.microsoft.com/office/drawing/2014/chart" uri="{C3380CC4-5D6E-409C-BE32-E72D297353CC}">
              <c16:uniqueId val="{00000000-F891-431B-9DF7-D78F44B7F385}"/>
            </c:ext>
          </c:extLst>
        </c:ser>
        <c:ser>
          <c:idx val="2"/>
          <c:order val="1"/>
          <c:tx>
            <c:strRef>
              <c:f>'Slika 2.2. - Figure 2.2'!$F$4</c:f>
              <c:strCache>
                <c:ptCount val="1"/>
                <c:pt idx="0">
                  <c:v>Industry</c:v>
                </c:pt>
              </c:strCache>
            </c:strRef>
          </c:tx>
          <c:spPr>
            <a:ln w="25400">
              <a:solidFill>
                <a:srgbClr val="99CCFF"/>
              </a:solidFill>
            </a:ln>
          </c:spPr>
          <c:marker>
            <c:symbol val="none"/>
          </c:marker>
          <c:cat>
            <c:strRef>
              <c:f>'Slika 2.2. - Figure 2.2'!$A$146:$A$254</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2.2. - Figure 2.2'!$F$146:$F$254</c:f>
              <c:numCache>
                <c:formatCode>0.0</c:formatCode>
                <c:ptCount val="109"/>
                <c:pt idx="0">
                  <c:v>106.78034978085066</c:v>
                </c:pt>
                <c:pt idx="1">
                  <c:v>105.05634516822687</c:v>
                </c:pt>
                <c:pt idx="2">
                  <c:v>114.06366268124285</c:v>
                </c:pt>
                <c:pt idx="3">
                  <c:v>112.00559510345522</c:v>
                </c:pt>
                <c:pt idx="4">
                  <c:v>108.99645374671695</c:v>
                </c:pt>
                <c:pt idx="5">
                  <c:v>108.42639820415422</c:v>
                </c:pt>
                <c:pt idx="6">
                  <c:v>112.66646020940115</c:v>
                </c:pt>
                <c:pt idx="7">
                  <c:v>117.01447221976025</c:v>
                </c:pt>
                <c:pt idx="8">
                  <c:v>110.43299141789593</c:v>
                </c:pt>
                <c:pt idx="9">
                  <c:v>111.44441204660289</c:v>
                </c:pt>
                <c:pt idx="10">
                  <c:v>110.65650246690132</c:v>
                </c:pt>
                <c:pt idx="11">
                  <c:v>107.89964281311359</c:v>
                </c:pt>
                <c:pt idx="12">
                  <c:v>114.49212171723414</c:v>
                </c:pt>
                <c:pt idx="13">
                  <c:v>114.88082118521406</c:v>
                </c:pt>
                <c:pt idx="14">
                  <c:v>111.4497075780973</c:v>
                </c:pt>
                <c:pt idx="15">
                  <c:v>110.54270873199724</c:v>
                </c:pt>
                <c:pt idx="16">
                  <c:v>111.63583594208295</c:v>
                </c:pt>
                <c:pt idx="17">
                  <c:v>113.20937951021064</c:v>
                </c:pt>
                <c:pt idx="18">
                  <c:v>110.9833023691568</c:v>
                </c:pt>
                <c:pt idx="19">
                  <c:v>110.37364553275194</c:v>
                </c:pt>
                <c:pt idx="20">
                  <c:v>113.39972404784319</c:v>
                </c:pt>
                <c:pt idx="21">
                  <c:v>113.26245573627116</c:v>
                </c:pt>
                <c:pt idx="22">
                  <c:v>112.34960440529049</c:v>
                </c:pt>
                <c:pt idx="23">
                  <c:v>111.3311623616169</c:v>
                </c:pt>
                <c:pt idx="24">
                  <c:v>109.03039290123138</c:v>
                </c:pt>
                <c:pt idx="25">
                  <c:v>112.16874458938354</c:v>
                </c:pt>
                <c:pt idx="26">
                  <c:v>112.66766329428546</c:v>
                </c:pt>
                <c:pt idx="27">
                  <c:v>107.36588697615082</c:v>
                </c:pt>
                <c:pt idx="28">
                  <c:v>107.96690818215426</c:v>
                </c:pt>
                <c:pt idx="29">
                  <c:v>106.97536520342319</c:v>
                </c:pt>
                <c:pt idx="30">
                  <c:v>110.33362258232209</c:v>
                </c:pt>
                <c:pt idx="31">
                  <c:v>107.43823534776374</c:v>
                </c:pt>
                <c:pt idx="32">
                  <c:v>108.96347092647036</c:v>
                </c:pt>
                <c:pt idx="33">
                  <c:v>107.6135855114054</c:v>
                </c:pt>
                <c:pt idx="34">
                  <c:v>110.47367739087315</c:v>
                </c:pt>
                <c:pt idx="35">
                  <c:v>111.16241848698071</c:v>
                </c:pt>
                <c:pt idx="36">
                  <c:v>111.32997218593631</c:v>
                </c:pt>
                <c:pt idx="37">
                  <c:v>105.23363450317004</c:v>
                </c:pt>
                <c:pt idx="38">
                  <c:v>98.868939634436089</c:v>
                </c:pt>
                <c:pt idx="39">
                  <c:v>67.689621077152253</c:v>
                </c:pt>
                <c:pt idx="40">
                  <c:v>79.456230449726178</c:v>
                </c:pt>
                <c:pt idx="41">
                  <c:v>85.011652233430951</c:v>
                </c:pt>
                <c:pt idx="42">
                  <c:v>86.516008016438661</c:v>
                </c:pt>
                <c:pt idx="43">
                  <c:v>93.263941585135768</c:v>
                </c:pt>
                <c:pt idx="44">
                  <c:v>92.347315327080437</c:v>
                </c:pt>
                <c:pt idx="45">
                  <c:v>93.05659739778126</c:v>
                </c:pt>
                <c:pt idx="46">
                  <c:v>91.084974486050399</c:v>
                </c:pt>
                <c:pt idx="47">
                  <c:v>96.709219205994231</c:v>
                </c:pt>
                <c:pt idx="48">
                  <c:v>99.114227716376845</c:v>
                </c:pt>
                <c:pt idx="49">
                  <c:v>101.94152412586575</c:v>
                </c:pt>
                <c:pt idx="50">
                  <c:v>100.56640224705927</c:v>
                </c:pt>
                <c:pt idx="51">
                  <c:v>101.9068848480204</c:v>
                </c:pt>
                <c:pt idx="52">
                  <c:v>104.41685494639775</c:v>
                </c:pt>
                <c:pt idx="53">
                  <c:v>106.22745329882818</c:v>
                </c:pt>
                <c:pt idx="54">
                  <c:v>110.75957251321213</c:v>
                </c:pt>
                <c:pt idx="55">
                  <c:v>113.79466885410058</c:v>
                </c:pt>
                <c:pt idx="56">
                  <c:v>112.42042065219989</c:v>
                </c:pt>
                <c:pt idx="57">
                  <c:v>107.43015470853537</c:v>
                </c:pt>
                <c:pt idx="58">
                  <c:v>110.06602134972997</c:v>
                </c:pt>
                <c:pt idx="59">
                  <c:v>108.24307440542606</c:v>
                </c:pt>
                <c:pt idx="60">
                  <c:v>108.2546783690167</c:v>
                </c:pt>
                <c:pt idx="61">
                  <c:v>107.2849074572925</c:v>
                </c:pt>
                <c:pt idx="62">
                  <c:v>108.67571222799546</c:v>
                </c:pt>
                <c:pt idx="63">
                  <c:v>111.5320245327278</c:v>
                </c:pt>
                <c:pt idx="64">
                  <c:v>110.02295408594885</c:v>
                </c:pt>
                <c:pt idx="65">
                  <c:v>113.9400459867001</c:v>
                </c:pt>
                <c:pt idx="66">
                  <c:v>105.88251966469416</c:v>
                </c:pt>
                <c:pt idx="67">
                  <c:v>104.83596515673105</c:v>
                </c:pt>
                <c:pt idx="68">
                  <c:v>106.26671959082601</c:v>
                </c:pt>
                <c:pt idx="69">
                  <c:v>108.29575859018463</c:v>
                </c:pt>
                <c:pt idx="70">
                  <c:v>107.61681756715227</c:v>
                </c:pt>
                <c:pt idx="71">
                  <c:v>107.89044790981079</c:v>
                </c:pt>
                <c:pt idx="72">
                  <c:v>102.6762037218987</c:v>
                </c:pt>
                <c:pt idx="73">
                  <c:v>111.94220873375168</c:v>
                </c:pt>
                <c:pt idx="74">
                  <c:v>109.37335358445907</c:v>
                </c:pt>
                <c:pt idx="75">
                  <c:v>108.47370683599306</c:v>
                </c:pt>
                <c:pt idx="76">
                  <c:v>107.79917962972041</c:v>
                </c:pt>
                <c:pt idx="77">
                  <c:v>105.58600175280226</c:v>
                </c:pt>
                <c:pt idx="78">
                  <c:v>105.10795576261226</c:v>
                </c:pt>
                <c:pt idx="79">
                  <c:v>102.73883079116402</c:v>
                </c:pt>
                <c:pt idx="80">
                  <c:v>103.30136733502283</c:v>
                </c:pt>
                <c:pt idx="81">
                  <c:v>106.59535960259102</c:v>
                </c:pt>
                <c:pt idx="82">
                  <c:v>106.89706868711009</c:v>
                </c:pt>
                <c:pt idx="83">
                  <c:v>106.84817255047238</c:v>
                </c:pt>
                <c:pt idx="84">
                  <c:v>106.69284927504262</c:v>
                </c:pt>
                <c:pt idx="85">
                  <c:v>104.15180478991465</c:v>
                </c:pt>
                <c:pt idx="86">
                  <c:v>109.92690531808449</c:v>
                </c:pt>
                <c:pt idx="87">
                  <c:v>101.27857228691512</c:v>
                </c:pt>
                <c:pt idx="88">
                  <c:v>99.056483608742212</c:v>
                </c:pt>
                <c:pt idx="89">
                  <c:v>103.21393602250183</c:v>
                </c:pt>
                <c:pt idx="90">
                  <c:v>103.26067759667868</c:v>
                </c:pt>
                <c:pt idx="91">
                  <c:v>108.70493570341411</c:v>
                </c:pt>
                <c:pt idx="92">
                  <c:v>104.33257823767016</c:v>
                </c:pt>
                <c:pt idx="93">
                  <c:v>103.79106123669762</c:v>
                </c:pt>
                <c:pt idx="94">
                  <c:v>99.932895775497641</c:v>
                </c:pt>
                <c:pt idx="95">
                  <c:v>100.57983058139487</c:v>
                </c:pt>
                <c:pt idx="96">
                  <c:v>103.69929541919566</c:v>
                </c:pt>
                <c:pt idx="97">
                  <c:v>101.09284901102761</c:v>
                </c:pt>
                <c:pt idx="98">
                  <c:v>101.00657006859112</c:v>
                </c:pt>
                <c:pt idx="99">
                  <c:v>102.37178690414203</c:v>
                </c:pt>
                <c:pt idx="100">
                  <c:v>102.55059294339506</c:v>
                </c:pt>
                <c:pt idx="101">
                  <c:v>103.50533464182276</c:v>
                </c:pt>
                <c:pt idx="102">
                  <c:v>104.10782400688871</c:v>
                </c:pt>
                <c:pt idx="103">
                  <c:v>103.01713260288801</c:v>
                </c:pt>
                <c:pt idx="104">
                  <c:v>104.84558243589284</c:v>
                </c:pt>
                <c:pt idx="105">
                  <c:v>103.26344437037558</c:v>
                </c:pt>
                <c:pt idx="106">
                  <c:v>105.07103414054828</c:v>
                </c:pt>
                <c:pt idx="107">
                  <c:v>105.28013624281968</c:v>
                </c:pt>
                <c:pt idx="108">
                  <c:v>101.20134888236927</c:v>
                </c:pt>
              </c:numCache>
            </c:numRef>
          </c:val>
          <c:smooth val="0"/>
          <c:extLst>
            <c:ext xmlns:c16="http://schemas.microsoft.com/office/drawing/2014/chart" uri="{C3380CC4-5D6E-409C-BE32-E72D297353CC}">
              <c16:uniqueId val="{00000001-F891-431B-9DF7-D78F44B7F385}"/>
            </c:ext>
          </c:extLst>
        </c:ser>
        <c:ser>
          <c:idx val="3"/>
          <c:order val="2"/>
          <c:tx>
            <c:strRef>
              <c:f>'Slika 2.2. - Figure 2.2'!$G$4</c:f>
              <c:strCache>
                <c:ptCount val="1"/>
                <c:pt idx="0">
                  <c:v>Retail</c:v>
                </c:pt>
              </c:strCache>
            </c:strRef>
          </c:tx>
          <c:spPr>
            <a:ln w="25400">
              <a:solidFill>
                <a:srgbClr val="00B050"/>
              </a:solidFill>
            </a:ln>
          </c:spPr>
          <c:marker>
            <c:symbol val="none"/>
          </c:marker>
          <c:cat>
            <c:strRef>
              <c:f>'Slika 2.2. - Figure 2.2'!$A$146:$A$254</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2.2. - Figure 2.2'!$G$146:$G$254</c:f>
              <c:numCache>
                <c:formatCode>0.0</c:formatCode>
                <c:ptCount val="109"/>
                <c:pt idx="0">
                  <c:v>108.12740202868387</c:v>
                </c:pt>
                <c:pt idx="1">
                  <c:v>106.00023317959676</c:v>
                </c:pt>
                <c:pt idx="2">
                  <c:v>108.06279563979679</c:v>
                </c:pt>
                <c:pt idx="3">
                  <c:v>108.02379515293491</c:v>
                </c:pt>
                <c:pt idx="4">
                  <c:v>107.41460600751209</c:v>
                </c:pt>
                <c:pt idx="5">
                  <c:v>110.05127788792223</c:v>
                </c:pt>
                <c:pt idx="6">
                  <c:v>110.59689799846082</c:v>
                </c:pt>
                <c:pt idx="7">
                  <c:v>114.18632609526509</c:v>
                </c:pt>
                <c:pt idx="8">
                  <c:v>111.03373972500543</c:v>
                </c:pt>
                <c:pt idx="9">
                  <c:v>110.79275355270948</c:v>
                </c:pt>
                <c:pt idx="10">
                  <c:v>111.06440949549821</c:v>
                </c:pt>
                <c:pt idx="11">
                  <c:v>110.37872900201677</c:v>
                </c:pt>
                <c:pt idx="12">
                  <c:v>109.35019597898231</c:v>
                </c:pt>
                <c:pt idx="13">
                  <c:v>110.57889764859334</c:v>
                </c:pt>
                <c:pt idx="14">
                  <c:v>106.20308396751408</c:v>
                </c:pt>
                <c:pt idx="15">
                  <c:v>113.57690546687019</c:v>
                </c:pt>
                <c:pt idx="16">
                  <c:v>112.92594613424011</c:v>
                </c:pt>
                <c:pt idx="17">
                  <c:v>114.27126347181493</c:v>
                </c:pt>
                <c:pt idx="18">
                  <c:v>109.72681252226516</c:v>
                </c:pt>
                <c:pt idx="19">
                  <c:v>108.12861391544027</c:v>
                </c:pt>
                <c:pt idx="20">
                  <c:v>105.69704723008024</c:v>
                </c:pt>
                <c:pt idx="21">
                  <c:v>105.3929123149284</c:v>
                </c:pt>
                <c:pt idx="22">
                  <c:v>102.4576563465333</c:v>
                </c:pt>
                <c:pt idx="23">
                  <c:v>106.50254093719451</c:v>
                </c:pt>
                <c:pt idx="24">
                  <c:v>111.63076474856332</c:v>
                </c:pt>
                <c:pt idx="25">
                  <c:v>108.58100703908325</c:v>
                </c:pt>
                <c:pt idx="26">
                  <c:v>110.25851110300776</c:v>
                </c:pt>
                <c:pt idx="27">
                  <c:v>107.36143140220564</c:v>
                </c:pt>
                <c:pt idx="28">
                  <c:v>106.13962149959448</c:v>
                </c:pt>
                <c:pt idx="29">
                  <c:v>105.31777002592666</c:v>
                </c:pt>
                <c:pt idx="30">
                  <c:v>106.11383755375665</c:v>
                </c:pt>
                <c:pt idx="31">
                  <c:v>103.15564492967223</c:v>
                </c:pt>
                <c:pt idx="32">
                  <c:v>108.08835221822808</c:v>
                </c:pt>
                <c:pt idx="33">
                  <c:v>109.999967110264</c:v>
                </c:pt>
                <c:pt idx="34">
                  <c:v>112.97321920141529</c:v>
                </c:pt>
                <c:pt idx="35">
                  <c:v>109.52476792056382</c:v>
                </c:pt>
                <c:pt idx="36">
                  <c:v>110.92286493530858</c:v>
                </c:pt>
                <c:pt idx="37">
                  <c:v>114.92849868633772</c:v>
                </c:pt>
                <c:pt idx="38">
                  <c:v>102.62814664507297</c:v>
                </c:pt>
                <c:pt idx="39">
                  <c:v>64.482427304425016</c:v>
                </c:pt>
                <c:pt idx="40">
                  <c:v>68.969297997309653</c:v>
                </c:pt>
                <c:pt idx="41">
                  <c:v>83.584095066603268</c:v>
                </c:pt>
                <c:pt idx="42">
                  <c:v>77.262602543485031</c:v>
                </c:pt>
                <c:pt idx="43">
                  <c:v>83.474030443989591</c:v>
                </c:pt>
                <c:pt idx="44">
                  <c:v>85.625695083374339</c:v>
                </c:pt>
                <c:pt idx="45">
                  <c:v>84.309907931866675</c:v>
                </c:pt>
                <c:pt idx="46">
                  <c:v>83.284918893636601</c:v>
                </c:pt>
                <c:pt idx="47">
                  <c:v>86.19793819962922</c:v>
                </c:pt>
                <c:pt idx="48">
                  <c:v>88.111156806251159</c:v>
                </c:pt>
                <c:pt idx="49">
                  <c:v>92.286568183099945</c:v>
                </c:pt>
                <c:pt idx="50">
                  <c:v>99.410752786555818</c:v>
                </c:pt>
                <c:pt idx="51">
                  <c:v>87.374618541692627</c:v>
                </c:pt>
                <c:pt idx="52">
                  <c:v>88.829951934286967</c:v>
                </c:pt>
                <c:pt idx="53">
                  <c:v>107.87867793219988</c:v>
                </c:pt>
                <c:pt idx="54">
                  <c:v>105.47323877214897</c:v>
                </c:pt>
                <c:pt idx="55">
                  <c:v>107.89529588804041</c:v>
                </c:pt>
                <c:pt idx="56">
                  <c:v>109.58095037160908</c:v>
                </c:pt>
                <c:pt idx="57">
                  <c:v>108.05387104432882</c:v>
                </c:pt>
                <c:pt idx="58">
                  <c:v>109.44933300439902</c:v>
                </c:pt>
                <c:pt idx="59">
                  <c:v>110.36506420128761</c:v>
                </c:pt>
                <c:pt idx="60">
                  <c:v>109.11898060700319</c:v>
                </c:pt>
                <c:pt idx="61">
                  <c:v>101.193283727203</c:v>
                </c:pt>
                <c:pt idx="62">
                  <c:v>97.985506562301637</c:v>
                </c:pt>
                <c:pt idx="63">
                  <c:v>100.70882505668239</c:v>
                </c:pt>
                <c:pt idx="64">
                  <c:v>106.12149848138087</c:v>
                </c:pt>
                <c:pt idx="65">
                  <c:v>105.37401502777259</c:v>
                </c:pt>
                <c:pt idx="66">
                  <c:v>107.63921823844153</c:v>
                </c:pt>
                <c:pt idx="67">
                  <c:v>103.36201119359967</c:v>
                </c:pt>
                <c:pt idx="68">
                  <c:v>99.391193179441089</c:v>
                </c:pt>
                <c:pt idx="69">
                  <c:v>102.48260032239457</c:v>
                </c:pt>
                <c:pt idx="70">
                  <c:v>102.29242601364921</c:v>
                </c:pt>
                <c:pt idx="71">
                  <c:v>103.48058655348781</c:v>
                </c:pt>
                <c:pt idx="72">
                  <c:v>107.42127995490119</c:v>
                </c:pt>
                <c:pt idx="73">
                  <c:v>109.15455199212192</c:v>
                </c:pt>
                <c:pt idx="74">
                  <c:v>105.94940088776472</c:v>
                </c:pt>
                <c:pt idx="75">
                  <c:v>114.02931530258287</c:v>
                </c:pt>
                <c:pt idx="76">
                  <c:v>110.43913996610667</c:v>
                </c:pt>
                <c:pt idx="77">
                  <c:v>110.71340738266767</c:v>
                </c:pt>
                <c:pt idx="78">
                  <c:v>109.68697101672804</c:v>
                </c:pt>
                <c:pt idx="79">
                  <c:v>111.26542351597897</c:v>
                </c:pt>
                <c:pt idx="80">
                  <c:v>109.78138143016452</c:v>
                </c:pt>
                <c:pt idx="81">
                  <c:v>111.99891578937843</c:v>
                </c:pt>
                <c:pt idx="82">
                  <c:v>111.19431231821677</c:v>
                </c:pt>
                <c:pt idx="83">
                  <c:v>110.72722983893976</c:v>
                </c:pt>
                <c:pt idx="84">
                  <c:v>110.6097571261414</c:v>
                </c:pt>
                <c:pt idx="85">
                  <c:v>112.90194473659814</c:v>
                </c:pt>
                <c:pt idx="86">
                  <c:v>112.75897120745894</c:v>
                </c:pt>
                <c:pt idx="87">
                  <c:v>110.41966967816542</c:v>
                </c:pt>
                <c:pt idx="88">
                  <c:v>111.06051882237463</c:v>
                </c:pt>
                <c:pt idx="89">
                  <c:v>111.93527738014467</c:v>
                </c:pt>
                <c:pt idx="90">
                  <c:v>106.83336624150378</c:v>
                </c:pt>
                <c:pt idx="91">
                  <c:v>106.13379808401389</c:v>
                </c:pt>
                <c:pt idx="92">
                  <c:v>113.7145185129643</c:v>
                </c:pt>
                <c:pt idx="93">
                  <c:v>112.48458204886367</c:v>
                </c:pt>
                <c:pt idx="94">
                  <c:v>110.62765681317414</c:v>
                </c:pt>
                <c:pt idx="95">
                  <c:v>111.49055845842841</c:v>
                </c:pt>
                <c:pt idx="96">
                  <c:v>108.80601296631991</c:v>
                </c:pt>
                <c:pt idx="97">
                  <c:v>107.64331852556043</c:v>
                </c:pt>
                <c:pt idx="98">
                  <c:v>108.13351593144495</c:v>
                </c:pt>
                <c:pt idx="99">
                  <c:v>102.07447043796262</c:v>
                </c:pt>
                <c:pt idx="100">
                  <c:v>101.04943389538828</c:v>
                </c:pt>
                <c:pt idx="101">
                  <c:v>98.865852159844934</c:v>
                </c:pt>
                <c:pt idx="102">
                  <c:v>103.51720719215798</c:v>
                </c:pt>
                <c:pt idx="103">
                  <c:v>103.16094668136358</c:v>
                </c:pt>
                <c:pt idx="104">
                  <c:v>103.80818748943004</c:v>
                </c:pt>
                <c:pt idx="105">
                  <c:v>102.60345087124763</c:v>
                </c:pt>
                <c:pt idx="106">
                  <c:v>105.70457234790713</c:v>
                </c:pt>
                <c:pt idx="107">
                  <c:v>104.64553625509868</c:v>
                </c:pt>
                <c:pt idx="108">
                  <c:v>101.29891025929155</c:v>
                </c:pt>
              </c:numCache>
            </c:numRef>
          </c:val>
          <c:smooth val="0"/>
          <c:extLst>
            <c:ext xmlns:c16="http://schemas.microsoft.com/office/drawing/2014/chart" uri="{C3380CC4-5D6E-409C-BE32-E72D297353CC}">
              <c16:uniqueId val="{00000002-F891-431B-9DF7-D78F44B7F385}"/>
            </c:ext>
          </c:extLst>
        </c:ser>
        <c:ser>
          <c:idx val="4"/>
          <c:order val="3"/>
          <c:tx>
            <c:strRef>
              <c:f>'Slika 2.2. - Figure 2.2'!$H$4</c:f>
              <c:strCache>
                <c:ptCount val="1"/>
                <c:pt idx="0">
                  <c:v>Services</c:v>
                </c:pt>
              </c:strCache>
            </c:strRef>
          </c:tx>
          <c:spPr>
            <a:ln>
              <a:solidFill>
                <a:schemeClr val="bg1">
                  <a:lumMod val="50000"/>
                </a:schemeClr>
              </a:solidFill>
            </a:ln>
          </c:spPr>
          <c:marker>
            <c:symbol val="none"/>
          </c:marker>
          <c:cat>
            <c:strRef>
              <c:f>'Slika 2.2. - Figure 2.2'!$A$146:$A$254</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2.2. - Figure 2.2'!$H$146:$H$254</c:f>
              <c:numCache>
                <c:formatCode>0.0</c:formatCode>
                <c:ptCount val="109"/>
                <c:pt idx="0">
                  <c:v>107.9683846914167</c:v>
                </c:pt>
                <c:pt idx="1">
                  <c:v>107.6186826122016</c:v>
                </c:pt>
                <c:pt idx="2">
                  <c:v>108.59970008798996</c:v>
                </c:pt>
                <c:pt idx="3">
                  <c:v>107.9450789047129</c:v>
                </c:pt>
                <c:pt idx="4">
                  <c:v>108.18109075687693</c:v>
                </c:pt>
                <c:pt idx="5">
                  <c:v>110.04674974541928</c:v>
                </c:pt>
                <c:pt idx="6">
                  <c:v>109.4297069967397</c:v>
                </c:pt>
                <c:pt idx="7">
                  <c:v>107.94426634592999</c:v>
                </c:pt>
                <c:pt idx="8">
                  <c:v>106.00655947363782</c:v>
                </c:pt>
                <c:pt idx="9">
                  <c:v>107.59180761063425</c:v>
                </c:pt>
                <c:pt idx="10">
                  <c:v>108.73509963760768</c:v>
                </c:pt>
                <c:pt idx="11">
                  <c:v>109.4995099829121</c:v>
                </c:pt>
                <c:pt idx="12">
                  <c:v>109.66869939059076</c:v>
                </c:pt>
                <c:pt idx="13">
                  <c:v>107.28403645558492</c:v>
                </c:pt>
                <c:pt idx="14">
                  <c:v>105.63674396855642</c:v>
                </c:pt>
                <c:pt idx="15">
                  <c:v>107.86221164668278</c:v>
                </c:pt>
                <c:pt idx="16">
                  <c:v>110.29607847016462</c:v>
                </c:pt>
                <c:pt idx="17">
                  <c:v>105.63029536066902</c:v>
                </c:pt>
                <c:pt idx="18">
                  <c:v>105.21140858620868</c:v>
                </c:pt>
                <c:pt idx="19">
                  <c:v>106.11663807955159</c:v>
                </c:pt>
                <c:pt idx="20">
                  <c:v>105.31418970703575</c:v>
                </c:pt>
                <c:pt idx="21">
                  <c:v>105.75513936595182</c:v>
                </c:pt>
                <c:pt idx="22">
                  <c:v>106.20084145195709</c:v>
                </c:pt>
                <c:pt idx="23">
                  <c:v>109.30984724677697</c:v>
                </c:pt>
                <c:pt idx="24">
                  <c:v>106.27237094326308</c:v>
                </c:pt>
                <c:pt idx="25">
                  <c:v>107.44180767338072</c:v>
                </c:pt>
                <c:pt idx="26">
                  <c:v>110.44783580016814</c:v>
                </c:pt>
                <c:pt idx="27">
                  <c:v>109.29067665045184</c:v>
                </c:pt>
                <c:pt idx="28">
                  <c:v>109.12662254602279</c:v>
                </c:pt>
                <c:pt idx="29">
                  <c:v>107.32300438354976</c:v>
                </c:pt>
                <c:pt idx="30">
                  <c:v>107.54266319183614</c:v>
                </c:pt>
                <c:pt idx="31">
                  <c:v>105.91358979741894</c:v>
                </c:pt>
                <c:pt idx="32">
                  <c:v>110.46742085147989</c:v>
                </c:pt>
                <c:pt idx="33">
                  <c:v>110.54016190840738</c:v>
                </c:pt>
                <c:pt idx="34">
                  <c:v>110.4531271737991</c:v>
                </c:pt>
                <c:pt idx="35">
                  <c:v>109.82439001615309</c:v>
                </c:pt>
                <c:pt idx="36">
                  <c:v>109.37812007550383</c:v>
                </c:pt>
                <c:pt idx="37">
                  <c:v>107.47114053835296</c:v>
                </c:pt>
                <c:pt idx="38">
                  <c:v>95.308994555477753</c:v>
                </c:pt>
                <c:pt idx="39">
                  <c:v>56.270171503533099</c:v>
                </c:pt>
                <c:pt idx="40">
                  <c:v>62.72559754690662</c:v>
                </c:pt>
                <c:pt idx="41">
                  <c:v>69.091763922245249</c:v>
                </c:pt>
                <c:pt idx="42">
                  <c:v>69.242916565473891</c:v>
                </c:pt>
                <c:pt idx="43">
                  <c:v>85.407207029449353</c:v>
                </c:pt>
                <c:pt idx="44">
                  <c:v>82.636617471399404</c:v>
                </c:pt>
                <c:pt idx="45">
                  <c:v>85.128148132097223</c:v>
                </c:pt>
                <c:pt idx="46">
                  <c:v>79.856870694673049</c:v>
                </c:pt>
                <c:pt idx="47">
                  <c:v>80.249549148621952</c:v>
                </c:pt>
                <c:pt idx="48">
                  <c:v>82.827560352718024</c:v>
                </c:pt>
                <c:pt idx="49">
                  <c:v>85.512829817823047</c:v>
                </c:pt>
                <c:pt idx="50">
                  <c:v>94.978768638549752</c:v>
                </c:pt>
                <c:pt idx="51">
                  <c:v>86.095405062450098</c:v>
                </c:pt>
                <c:pt idx="52">
                  <c:v>96.352679920548297</c:v>
                </c:pt>
                <c:pt idx="53">
                  <c:v>100.34241135743001</c:v>
                </c:pt>
                <c:pt idx="54">
                  <c:v>106.62802069918982</c:v>
                </c:pt>
                <c:pt idx="55">
                  <c:v>112.78804270248246</c:v>
                </c:pt>
                <c:pt idx="56">
                  <c:v>113.88606603803905</c:v>
                </c:pt>
                <c:pt idx="57">
                  <c:v>109.66759589766616</c:v>
                </c:pt>
                <c:pt idx="58">
                  <c:v>107.49242630844205</c:v>
                </c:pt>
                <c:pt idx="59">
                  <c:v>105.63635192326696</c:v>
                </c:pt>
                <c:pt idx="60">
                  <c:v>107.83636408422633</c:v>
                </c:pt>
                <c:pt idx="61">
                  <c:v>108.33929454020723</c:v>
                </c:pt>
                <c:pt idx="62">
                  <c:v>107.76074941197287</c:v>
                </c:pt>
                <c:pt idx="63">
                  <c:v>107.44274598135199</c:v>
                </c:pt>
                <c:pt idx="64">
                  <c:v>108.29230776219876</c:v>
                </c:pt>
                <c:pt idx="65">
                  <c:v>110.7990851270857</c:v>
                </c:pt>
                <c:pt idx="66">
                  <c:v>112.38355799494033</c:v>
                </c:pt>
                <c:pt idx="67">
                  <c:v>109.08243908759667</c:v>
                </c:pt>
                <c:pt idx="68">
                  <c:v>100.66221293162698</c:v>
                </c:pt>
                <c:pt idx="69">
                  <c:v>108.09173943528974</c:v>
                </c:pt>
                <c:pt idx="70">
                  <c:v>110.28780013587578</c:v>
                </c:pt>
                <c:pt idx="71">
                  <c:v>108.63739853322892</c:v>
                </c:pt>
                <c:pt idx="72">
                  <c:v>106.35741177561928</c:v>
                </c:pt>
                <c:pt idx="73">
                  <c:v>106.47985027288772</c:v>
                </c:pt>
                <c:pt idx="74">
                  <c:v>108.5279948999171</c:v>
                </c:pt>
                <c:pt idx="75">
                  <c:v>110.5945993509487</c:v>
                </c:pt>
                <c:pt idx="76">
                  <c:v>108.39758790516473</c:v>
                </c:pt>
                <c:pt idx="77">
                  <c:v>107.24695973045425</c:v>
                </c:pt>
                <c:pt idx="78">
                  <c:v>106.43165249088639</c:v>
                </c:pt>
                <c:pt idx="79">
                  <c:v>105.29798069631541</c:v>
                </c:pt>
                <c:pt idx="80">
                  <c:v>105.17610918598344</c:v>
                </c:pt>
                <c:pt idx="81">
                  <c:v>105.8661641196294</c:v>
                </c:pt>
                <c:pt idx="82">
                  <c:v>106.75903172068209</c:v>
                </c:pt>
                <c:pt idx="83">
                  <c:v>108.38762850238405</c:v>
                </c:pt>
                <c:pt idx="84">
                  <c:v>110.35379290355108</c:v>
                </c:pt>
                <c:pt idx="85">
                  <c:v>110.70532655093677</c:v>
                </c:pt>
                <c:pt idx="86">
                  <c:v>111.74247246184973</c:v>
                </c:pt>
                <c:pt idx="87">
                  <c:v>108.35806013714254</c:v>
                </c:pt>
                <c:pt idx="88">
                  <c:v>108.29619780895131</c:v>
                </c:pt>
                <c:pt idx="89">
                  <c:v>104.34581445537826</c:v>
                </c:pt>
                <c:pt idx="90">
                  <c:v>106.19608694585294</c:v>
                </c:pt>
                <c:pt idx="91">
                  <c:v>108.13637851032608</c:v>
                </c:pt>
                <c:pt idx="92">
                  <c:v>107.7464174019207</c:v>
                </c:pt>
                <c:pt idx="93">
                  <c:v>107.48775743614914</c:v>
                </c:pt>
                <c:pt idx="94">
                  <c:v>110.46267005513424</c:v>
                </c:pt>
                <c:pt idx="95">
                  <c:v>110.43525918699424</c:v>
                </c:pt>
                <c:pt idx="96">
                  <c:v>105.7322200283901</c:v>
                </c:pt>
                <c:pt idx="97">
                  <c:v>109.2460490812238</c:v>
                </c:pt>
                <c:pt idx="98">
                  <c:v>103.3422733708382</c:v>
                </c:pt>
                <c:pt idx="99">
                  <c:v>103.63137315686929</c:v>
                </c:pt>
                <c:pt idx="100">
                  <c:v>104.34486058369428</c:v>
                </c:pt>
                <c:pt idx="101">
                  <c:v>103.56463093810102</c:v>
                </c:pt>
                <c:pt idx="102">
                  <c:v>100.03359673472929</c:v>
                </c:pt>
                <c:pt idx="103">
                  <c:v>111.63538142149072</c:v>
                </c:pt>
                <c:pt idx="104">
                  <c:v>103.41410932955823</c:v>
                </c:pt>
                <c:pt idx="105">
                  <c:v>107.86390235159817</c:v>
                </c:pt>
                <c:pt idx="106">
                  <c:v>102.87586108436129</c:v>
                </c:pt>
                <c:pt idx="107">
                  <c:v>104.69957605789921</c:v>
                </c:pt>
                <c:pt idx="108">
                  <c:v>107.33467821024645</c:v>
                </c:pt>
              </c:numCache>
            </c:numRef>
          </c:val>
          <c:smooth val="0"/>
          <c:extLst>
            <c:ext xmlns:c16="http://schemas.microsoft.com/office/drawing/2014/chart" uri="{C3380CC4-5D6E-409C-BE32-E72D297353CC}">
              <c16:uniqueId val="{00000003-F891-431B-9DF7-D78F44B7F385}"/>
            </c:ext>
          </c:extLst>
        </c:ser>
        <c:ser>
          <c:idx val="5"/>
          <c:order val="4"/>
          <c:tx>
            <c:strRef>
              <c:f>'Slika 2.2. - Figure 2.2'!$I$4</c:f>
              <c:strCache>
                <c:ptCount val="1"/>
                <c:pt idx="0">
                  <c:v>Consumer confidence index</c:v>
                </c:pt>
              </c:strCache>
            </c:strRef>
          </c:tx>
          <c:spPr>
            <a:ln>
              <a:solidFill>
                <a:srgbClr val="FF0000"/>
              </a:solidFill>
            </a:ln>
          </c:spPr>
          <c:marker>
            <c:symbol val="none"/>
          </c:marker>
          <c:cat>
            <c:strRef>
              <c:f>'Slika 2.2. - Figure 2.2'!$A$146:$A$254</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2.2. - Figure 2.2'!$I$146:$I$254</c:f>
              <c:numCache>
                <c:formatCode>0.0</c:formatCode>
                <c:ptCount val="109"/>
                <c:pt idx="0">
                  <c:v>109.18382383722357</c:v>
                </c:pt>
                <c:pt idx="1">
                  <c:v>111.00206415250247</c:v>
                </c:pt>
                <c:pt idx="2">
                  <c:v>106.9827960871491</c:v>
                </c:pt>
                <c:pt idx="3">
                  <c:v>103.44201231529017</c:v>
                </c:pt>
                <c:pt idx="4">
                  <c:v>103.2506185978924</c:v>
                </c:pt>
                <c:pt idx="5">
                  <c:v>105.45164634796686</c:v>
                </c:pt>
                <c:pt idx="6">
                  <c:v>108.32255210893356</c:v>
                </c:pt>
                <c:pt idx="7">
                  <c:v>108.03546153283689</c:v>
                </c:pt>
                <c:pt idx="8">
                  <c:v>107.939764674138</c:v>
                </c:pt>
                <c:pt idx="9">
                  <c:v>107.74837095674022</c:v>
                </c:pt>
                <c:pt idx="10">
                  <c:v>109.27952069592246</c:v>
                </c:pt>
                <c:pt idx="11">
                  <c:v>110.04509556551358</c:v>
                </c:pt>
                <c:pt idx="12">
                  <c:v>112.82030446778138</c:v>
                </c:pt>
                <c:pt idx="13">
                  <c:v>114.5428479243614</c:v>
                </c:pt>
                <c:pt idx="14">
                  <c:v>110.23648928291135</c:v>
                </c:pt>
                <c:pt idx="15">
                  <c:v>109.66230813071802</c:v>
                </c:pt>
                <c:pt idx="16">
                  <c:v>113.10739504387806</c:v>
                </c:pt>
                <c:pt idx="17">
                  <c:v>110.14079242421246</c:v>
                </c:pt>
                <c:pt idx="18">
                  <c:v>111.95903273949138</c:v>
                </c:pt>
                <c:pt idx="19">
                  <c:v>112.82030446778138</c:v>
                </c:pt>
                <c:pt idx="20">
                  <c:v>111.38485158729803</c:v>
                </c:pt>
                <c:pt idx="21">
                  <c:v>112.43751703298582</c:v>
                </c:pt>
                <c:pt idx="22">
                  <c:v>114.35145420696362</c:v>
                </c:pt>
                <c:pt idx="23">
                  <c:v>113.39448561997472</c:v>
                </c:pt>
                <c:pt idx="24">
                  <c:v>114.6385447830603</c:v>
                </c:pt>
                <c:pt idx="25">
                  <c:v>114.35145420696362</c:v>
                </c:pt>
                <c:pt idx="26">
                  <c:v>112.82030446778138</c:v>
                </c:pt>
                <c:pt idx="27">
                  <c:v>114.35145420696362</c:v>
                </c:pt>
                <c:pt idx="28">
                  <c:v>115.02133221785584</c:v>
                </c:pt>
                <c:pt idx="29">
                  <c:v>116.26539138094142</c:v>
                </c:pt>
                <c:pt idx="30">
                  <c:v>112.53321389168471</c:v>
                </c:pt>
                <c:pt idx="31">
                  <c:v>113.5858793373725</c:v>
                </c:pt>
                <c:pt idx="32">
                  <c:v>115.02133221785584</c:v>
                </c:pt>
                <c:pt idx="33">
                  <c:v>115.21272593525363</c:v>
                </c:pt>
                <c:pt idx="34">
                  <c:v>116.4567850983392</c:v>
                </c:pt>
                <c:pt idx="35">
                  <c:v>116.55248195703808</c:v>
                </c:pt>
                <c:pt idx="36">
                  <c:v>120.18896258759591</c:v>
                </c:pt>
                <c:pt idx="37">
                  <c:v>118.94490342451033</c:v>
                </c:pt>
                <c:pt idx="38">
                  <c:v>109.47091441332023</c:v>
                </c:pt>
                <c:pt idx="39">
                  <c:v>88.130514923467786</c:v>
                </c:pt>
                <c:pt idx="40">
                  <c:v>94.829295032390078</c:v>
                </c:pt>
                <c:pt idx="41">
                  <c:v>102.86783116309684</c:v>
                </c:pt>
                <c:pt idx="42">
                  <c:v>101.71946885871016</c:v>
                </c:pt>
                <c:pt idx="43">
                  <c:v>105.0688589131713</c:v>
                </c:pt>
                <c:pt idx="44">
                  <c:v>101.24098456521571</c:v>
                </c:pt>
                <c:pt idx="45">
                  <c:v>101.71946885871016</c:v>
                </c:pt>
                <c:pt idx="46">
                  <c:v>103.44201231529017</c:v>
                </c:pt>
                <c:pt idx="47">
                  <c:v>100.37971283692571</c:v>
                </c:pt>
                <c:pt idx="48">
                  <c:v>103.1549217391935</c:v>
                </c:pt>
                <c:pt idx="49">
                  <c:v>105.35594948926797</c:v>
                </c:pt>
                <c:pt idx="50">
                  <c:v>106.21722121755798</c:v>
                </c:pt>
                <c:pt idx="51">
                  <c:v>105.35594948926797</c:v>
                </c:pt>
                <c:pt idx="52">
                  <c:v>112.6289107503836</c:v>
                </c:pt>
                <c:pt idx="53">
                  <c:v>111.6719421633947</c:v>
                </c:pt>
                <c:pt idx="54">
                  <c:v>110.33218614161024</c:v>
                </c:pt>
                <c:pt idx="55">
                  <c:v>110.42788300030914</c:v>
                </c:pt>
                <c:pt idx="56">
                  <c:v>107.55697723934244</c:v>
                </c:pt>
                <c:pt idx="57">
                  <c:v>104.1118903261824</c:v>
                </c:pt>
                <c:pt idx="58">
                  <c:v>102.58074058700016</c:v>
                </c:pt>
                <c:pt idx="59">
                  <c:v>107.46128038064354</c:v>
                </c:pt>
                <c:pt idx="60">
                  <c:v>105.54734320666574</c:v>
                </c:pt>
                <c:pt idx="61">
                  <c:v>97.987291369453445</c:v>
                </c:pt>
                <c:pt idx="62">
                  <c:v>96.934625923765665</c:v>
                </c:pt>
                <c:pt idx="63">
                  <c:v>98.561472521646792</c:v>
                </c:pt>
                <c:pt idx="64">
                  <c:v>95.212082467185638</c:v>
                </c:pt>
                <c:pt idx="65">
                  <c:v>92.245479847520059</c:v>
                </c:pt>
                <c:pt idx="66">
                  <c:v>89.853058380047813</c:v>
                </c:pt>
                <c:pt idx="67">
                  <c:v>91.001420684434493</c:v>
                </c:pt>
                <c:pt idx="68">
                  <c:v>92.532570423616733</c:v>
                </c:pt>
                <c:pt idx="69">
                  <c:v>93.776629586702299</c:v>
                </c:pt>
                <c:pt idx="70">
                  <c:v>95.690566760680099</c:v>
                </c:pt>
                <c:pt idx="71">
                  <c:v>98.944259956442352</c:v>
                </c:pt>
                <c:pt idx="72">
                  <c:v>98.848563097743465</c:v>
                </c:pt>
                <c:pt idx="73">
                  <c:v>101.91086257610793</c:v>
                </c:pt>
                <c:pt idx="74">
                  <c:v>97.508807075958998</c:v>
                </c:pt>
                <c:pt idx="75">
                  <c:v>101.3366814239146</c:v>
                </c:pt>
                <c:pt idx="76">
                  <c:v>103.63340603268796</c:v>
                </c:pt>
                <c:pt idx="77">
                  <c:v>105.1645557718702</c:v>
                </c:pt>
                <c:pt idx="78">
                  <c:v>101.71946885871016</c:v>
                </c:pt>
                <c:pt idx="79">
                  <c:v>100.2840159782268</c:v>
                </c:pt>
                <c:pt idx="80">
                  <c:v>102.29365001090349</c:v>
                </c:pt>
                <c:pt idx="81">
                  <c:v>103.92049660878462</c:v>
                </c:pt>
                <c:pt idx="82">
                  <c:v>107.17418980454688</c:v>
                </c:pt>
                <c:pt idx="83">
                  <c:v>107.07849294584798</c:v>
                </c:pt>
                <c:pt idx="84">
                  <c:v>109.18382383722357</c:v>
                </c:pt>
                <c:pt idx="85">
                  <c:v>108.41824896763245</c:v>
                </c:pt>
                <c:pt idx="86">
                  <c:v>109.47091441332023</c:v>
                </c:pt>
                <c:pt idx="87">
                  <c:v>110.42788300030914</c:v>
                </c:pt>
                <c:pt idx="88">
                  <c:v>113.29878876127583</c:v>
                </c:pt>
                <c:pt idx="89">
                  <c:v>108.99243011982578</c:v>
                </c:pt>
                <c:pt idx="90">
                  <c:v>108.41824896763245</c:v>
                </c:pt>
                <c:pt idx="91">
                  <c:v>105.93013064146132</c:v>
                </c:pt>
                <c:pt idx="92">
                  <c:v>104.39898090227908</c:v>
                </c:pt>
                <c:pt idx="93">
                  <c:v>105.64304006536464</c:v>
                </c:pt>
                <c:pt idx="94">
                  <c:v>107.17418980454688</c:v>
                </c:pt>
                <c:pt idx="95">
                  <c:v>105.26025263056908</c:v>
                </c:pt>
                <c:pt idx="96">
                  <c:v>104.20758718488129</c:v>
                </c:pt>
                <c:pt idx="97">
                  <c:v>103.05922488049461</c:v>
                </c:pt>
                <c:pt idx="98">
                  <c:v>105.1645557718702</c:v>
                </c:pt>
                <c:pt idx="99">
                  <c:v>105.0688589131713</c:v>
                </c:pt>
                <c:pt idx="100">
                  <c:v>106.21722121755798</c:v>
                </c:pt>
                <c:pt idx="101">
                  <c:v>108.8967332611269</c:v>
                </c:pt>
                <c:pt idx="102">
                  <c:v>108.32255210893356</c:v>
                </c:pt>
                <c:pt idx="103">
                  <c:v>107.36558352194466</c:v>
                </c:pt>
                <c:pt idx="104">
                  <c:v>108.80103640242801</c:v>
                </c:pt>
                <c:pt idx="105">
                  <c:v>109.18382383722357</c:v>
                </c:pt>
                <c:pt idx="106">
                  <c:v>109.56661127201913</c:v>
                </c:pt>
                <c:pt idx="107">
                  <c:v>111.57624530469582</c:v>
                </c:pt>
                <c:pt idx="108">
                  <c:v>110.90636729380358</c:v>
                </c:pt>
              </c:numCache>
            </c:numRef>
          </c:val>
          <c:smooth val="0"/>
          <c:extLst>
            <c:ext xmlns:c16="http://schemas.microsoft.com/office/drawing/2014/chart" uri="{C3380CC4-5D6E-409C-BE32-E72D297353CC}">
              <c16:uniqueId val="{00000004-F891-431B-9DF7-D78F44B7F385}"/>
            </c:ext>
          </c:extLst>
        </c:ser>
        <c:dLbls>
          <c:showLegendKey val="0"/>
          <c:showVal val="0"/>
          <c:showCatName val="0"/>
          <c:showSerName val="0"/>
          <c:showPercent val="0"/>
          <c:showBubbleSize val="0"/>
        </c:dLbls>
        <c:smooth val="0"/>
        <c:axId val="1331400944"/>
        <c:axId val="1331401504"/>
      </c:lineChart>
      <c:catAx>
        <c:axId val="1331400944"/>
        <c:scaling>
          <c:orientation val="minMax"/>
        </c:scaling>
        <c:delete val="0"/>
        <c:axPos val="b"/>
        <c:majorGridlines>
          <c:spPr>
            <a:ln w="6350">
              <a:solidFill>
                <a:schemeClr val="bg1">
                  <a:lumMod val="75000"/>
                </a:schemeClr>
              </a:solidFill>
            </a:ln>
          </c:spPr>
        </c:majorGridlines>
        <c:numFmt formatCode="m\/yy/" sourceLinked="0"/>
        <c:majorTickMark val="out"/>
        <c:minorTickMark val="none"/>
        <c:tickLblPos val="low"/>
        <c:spPr>
          <a:ln w="19050">
            <a:solidFill>
              <a:sysClr val="windowText" lastClr="000000"/>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31401504"/>
        <c:crossesAt val="100"/>
        <c:auto val="0"/>
        <c:lblAlgn val="ctr"/>
        <c:lblOffset val="100"/>
        <c:tickLblSkip val="2"/>
        <c:tickMarkSkip val="12"/>
        <c:noMultiLvlLbl val="0"/>
      </c:catAx>
      <c:valAx>
        <c:axId val="1331401504"/>
        <c:scaling>
          <c:orientation val="minMax"/>
          <c:max val="130"/>
          <c:min val="50"/>
        </c:scaling>
        <c:delete val="0"/>
        <c:axPos val="l"/>
        <c:majorGridlines>
          <c:spPr>
            <a:ln w="6350">
              <a:solidFill>
                <a:schemeClr val="bg1">
                  <a:lumMod val="75000"/>
                </a:schemeClr>
              </a:solidFill>
              <a:prstDash val="solid"/>
            </a:ln>
          </c:spPr>
        </c:majorGridlines>
        <c:title>
          <c:tx>
            <c:rich>
              <a:bodyPr/>
              <a:lstStyle/>
              <a:p>
                <a:pPr>
                  <a:defRPr/>
                </a:pPr>
                <a:r>
                  <a:rPr lang="hr-HR"/>
                  <a:t>Long term average = 100</a:t>
                </a:r>
              </a:p>
            </c:rich>
          </c:tx>
          <c:overlay val="0"/>
        </c:title>
        <c:numFmt formatCode="0" sourceLinked="0"/>
        <c:majorTickMark val="out"/>
        <c:minorTickMark val="none"/>
        <c:tickLblPos val="nextTo"/>
        <c:spPr>
          <a:ln w="6350">
            <a:solidFill>
              <a:schemeClr val="bg1">
                <a:lumMod val="50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31400944"/>
        <c:crosses val="autoZero"/>
        <c:crossBetween val="between"/>
        <c:majorUnit val="10"/>
      </c:valAx>
      <c:spPr>
        <a:noFill/>
        <a:ln w="6350">
          <a:solidFill>
            <a:schemeClr val="bg1">
              <a:lumMod val="75000"/>
            </a:schemeClr>
          </a:solidFill>
          <a:prstDash val="solid"/>
        </a:ln>
      </c:spPr>
    </c:plotArea>
    <c:legend>
      <c:legendPos val="b"/>
      <c:layout>
        <c:manualLayout>
          <c:xMode val="edge"/>
          <c:yMode val="edge"/>
          <c:x val="3.1664227812231438E-2"/>
          <c:y val="0.81875824643541184"/>
          <c:w val="0.91129793510324475"/>
          <c:h val="0.1630417819394197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7426055106501"/>
          <c:y val="7.2234427326434023E-2"/>
          <c:w val="0.76033883976511973"/>
          <c:h val="0.6484211025117097"/>
        </c:manualLayout>
      </c:layout>
      <c:barChart>
        <c:barDir val="col"/>
        <c:grouping val="clustered"/>
        <c:varyColors val="0"/>
        <c:ser>
          <c:idx val="2"/>
          <c:order val="0"/>
          <c:tx>
            <c:strRef>
              <c:f>'Slika 3.1. - Figure 3.1'!$I$3</c:f>
              <c:strCache>
                <c:ptCount val="1"/>
                <c:pt idx="0">
                  <c:v>Ukupan izvoz (tromjesečna stopa promjene) - desno</c:v>
                </c:pt>
              </c:strCache>
            </c:strRef>
          </c:tx>
          <c:spPr>
            <a:solidFill>
              <a:schemeClr val="accent1">
                <a:lumMod val="60000"/>
                <a:lumOff val="40000"/>
              </a:schemeClr>
            </a:solidFill>
          </c:spPr>
          <c:invertIfNegative val="0"/>
          <c:cat>
            <c:strRef>
              <c:extLst>
                <c:ext xmlns:c15="http://schemas.microsoft.com/office/drawing/2012/chart" uri="{02D57815-91ED-43cb-92C2-25804820EDAC}">
                  <c15:fullRef>
                    <c15:sqref>'Slika 3.1. - Figure 3.1'!$B$6:$B$149</c15:sqref>
                  </c15:fullRef>
                </c:ext>
              </c:extLst>
              <c:f>'Slika 3.1. - Figure 3.1'!$B$30:$B$149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3.1. - Figure 3.1'!$I$8:$I$149</c15:sqref>
                  </c15:fullRef>
                </c:ext>
              </c:extLst>
              <c:f>'Slika 3.1. - Figure 3.1'!$I$32:$I$149</c:f>
              <c:numCache>
                <c:formatCode>0.0</c:formatCode>
                <c:ptCount val="118"/>
                <c:pt idx="0">
                  <c:v>-0.12978998788298668</c:v>
                </c:pt>
                <c:pt idx="3">
                  <c:v>4.4509778506480586</c:v>
                </c:pt>
                <c:pt idx="6">
                  <c:v>0.73748426878825057</c:v>
                </c:pt>
                <c:pt idx="9">
                  <c:v>10.021827571245211</c:v>
                </c:pt>
                <c:pt idx="12">
                  <c:v>6.1201092804266182</c:v>
                </c:pt>
                <c:pt idx="15">
                  <c:v>-5.6170529527301483</c:v>
                </c:pt>
                <c:pt idx="18">
                  <c:v>3.4134771395483767</c:v>
                </c:pt>
                <c:pt idx="21">
                  <c:v>6.4979385898920725</c:v>
                </c:pt>
                <c:pt idx="24">
                  <c:v>-6.031307989212479</c:v>
                </c:pt>
                <c:pt idx="27">
                  <c:v>6.7132805520170251</c:v>
                </c:pt>
                <c:pt idx="30">
                  <c:v>0.90751715079294115</c:v>
                </c:pt>
                <c:pt idx="33">
                  <c:v>-0.13429262227839445</c:v>
                </c:pt>
                <c:pt idx="36">
                  <c:v>3.3644456774110836</c:v>
                </c:pt>
                <c:pt idx="39">
                  <c:v>-3.3453878655852805</c:v>
                </c:pt>
                <c:pt idx="42">
                  <c:v>6.3924835208364357</c:v>
                </c:pt>
                <c:pt idx="45">
                  <c:v>-5.3654421560003271</c:v>
                </c:pt>
                <c:pt idx="48">
                  <c:v>4.1584234525286377</c:v>
                </c:pt>
                <c:pt idx="51">
                  <c:v>-18.169078460778167</c:v>
                </c:pt>
                <c:pt idx="54">
                  <c:v>18.348786235050653</c:v>
                </c:pt>
                <c:pt idx="57">
                  <c:v>4.9456790776336987</c:v>
                </c:pt>
                <c:pt idx="60">
                  <c:v>7.8390504183698511</c:v>
                </c:pt>
                <c:pt idx="63">
                  <c:v>6.6251665783794351</c:v>
                </c:pt>
                <c:pt idx="66">
                  <c:v>-1.995469132734911</c:v>
                </c:pt>
                <c:pt idx="69">
                  <c:v>10.493365709781585</c:v>
                </c:pt>
                <c:pt idx="72">
                  <c:v>8.6194256389777735</c:v>
                </c:pt>
                <c:pt idx="75">
                  <c:v>11.419312431938806</c:v>
                </c:pt>
                <c:pt idx="78">
                  <c:v>10.732466506298692</c:v>
                </c:pt>
                <c:pt idx="81">
                  <c:v>-6.1611729424818549</c:v>
                </c:pt>
                <c:pt idx="84">
                  <c:v>-2.7508869098193713</c:v>
                </c:pt>
                <c:pt idx="87">
                  <c:v>-6.4338965632145744</c:v>
                </c:pt>
                <c:pt idx="90">
                  <c:v>-2.4707622928423518</c:v>
                </c:pt>
                <c:pt idx="93">
                  <c:v>4.9259662741732342</c:v>
                </c:pt>
                <c:pt idx="96">
                  <c:v>1.0963432244361258</c:v>
                </c:pt>
                <c:pt idx="99">
                  <c:v>-0.61188031218149774</c:v>
                </c:pt>
                <c:pt idx="102">
                  <c:v>3.8640754049588821</c:v>
                </c:pt>
                <c:pt idx="105">
                  <c:v>4.3054605804699833</c:v>
                </c:pt>
                <c:pt idx="108">
                  <c:v>4.4936187875866693</c:v>
                </c:pt>
                <c:pt idx="111">
                  <c:v>-7.0131805547886898</c:v>
                </c:pt>
                <c:pt idx="114">
                  <c:v>2.9635931136431424</c:v>
                </c:pt>
                <c:pt idx="117">
                  <c:v>0.49239806358242788</c:v>
                </c:pt>
              </c:numCache>
            </c:numRef>
          </c:val>
          <c:extLst>
            <c:ext xmlns:c16="http://schemas.microsoft.com/office/drawing/2014/chart" uri="{C3380CC4-5D6E-409C-BE32-E72D297353CC}">
              <c16:uniqueId val="{00000000-2808-44B6-B0CC-5F6CB3C7B4F9}"/>
            </c:ext>
          </c:extLst>
        </c:ser>
        <c:ser>
          <c:idx val="0"/>
          <c:order val="1"/>
          <c:tx>
            <c:strRef>
              <c:f>'Slika 3.1. - Figure 3.1'!$J$3</c:f>
              <c:strCache>
                <c:ptCount val="1"/>
                <c:pt idx="0">
                  <c:v>Izvoz bez energenata (tromjesečna stopa promjene) - desno*</c:v>
                </c:pt>
              </c:strCache>
            </c:strRef>
          </c:tx>
          <c:spPr>
            <a:solidFill>
              <a:srgbClr val="FF0000"/>
            </a:solidFill>
            <a:ln w="25400">
              <a:noFill/>
              <a:prstDash val="solid"/>
            </a:ln>
          </c:spPr>
          <c:invertIfNegative val="0"/>
          <c:cat>
            <c:strRef>
              <c:extLst>
                <c:ext xmlns:c15="http://schemas.microsoft.com/office/drawing/2012/chart" uri="{02D57815-91ED-43cb-92C2-25804820EDAC}">
                  <c15:fullRef>
                    <c15:sqref>'Slika 3.1. - Figure 3.1'!$B$6:$B$149</c15:sqref>
                  </c15:fullRef>
                </c:ext>
              </c:extLst>
              <c:f>'Slika 3.1. - Figure 3.1'!$B$30:$B$149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3.1. - Figure 3.1'!$J$7:$J$149</c15:sqref>
                  </c15:fullRef>
                </c:ext>
              </c:extLst>
              <c:f>'Slika 3.1. - Figure 3.1'!$J$31:$J$149</c:f>
              <c:numCache>
                <c:formatCode>0.0</c:formatCode>
                <c:ptCount val="119"/>
                <c:pt idx="1">
                  <c:v>-1.1405171002408849</c:v>
                </c:pt>
                <c:pt idx="4">
                  <c:v>6.9646499959294346</c:v>
                </c:pt>
                <c:pt idx="7">
                  <c:v>-3.2433256471453689</c:v>
                </c:pt>
                <c:pt idx="10">
                  <c:v>10.899793046356706</c:v>
                </c:pt>
                <c:pt idx="13">
                  <c:v>4.2199273563519313</c:v>
                </c:pt>
                <c:pt idx="16">
                  <c:v>-4.6291229238598675</c:v>
                </c:pt>
                <c:pt idx="19">
                  <c:v>5.6214662354013569</c:v>
                </c:pt>
                <c:pt idx="22">
                  <c:v>3.1228913243752032</c:v>
                </c:pt>
                <c:pt idx="25">
                  <c:v>-4.0751096794749486</c:v>
                </c:pt>
                <c:pt idx="28">
                  <c:v>2.247068055574772</c:v>
                </c:pt>
                <c:pt idx="31">
                  <c:v>5.5428287754145913</c:v>
                </c:pt>
                <c:pt idx="34">
                  <c:v>-1.7574257951013124</c:v>
                </c:pt>
                <c:pt idx="37">
                  <c:v>4.8425972232889052</c:v>
                </c:pt>
                <c:pt idx="40">
                  <c:v>-2.628081843389424</c:v>
                </c:pt>
                <c:pt idx="43">
                  <c:v>5.4343117301951764</c:v>
                </c:pt>
                <c:pt idx="46">
                  <c:v>-7.1925426391891705</c:v>
                </c:pt>
                <c:pt idx="49">
                  <c:v>5.1144712734480606</c:v>
                </c:pt>
                <c:pt idx="52">
                  <c:v>-15.712169992222329</c:v>
                </c:pt>
                <c:pt idx="55">
                  <c:v>17.71636159395058</c:v>
                </c:pt>
                <c:pt idx="58">
                  <c:v>5.8283809782776927</c:v>
                </c:pt>
                <c:pt idx="61">
                  <c:v>2.7283752637576697</c:v>
                </c:pt>
                <c:pt idx="64">
                  <c:v>8.5234832728181402</c:v>
                </c:pt>
                <c:pt idx="67">
                  <c:v>-2.546398359561266</c:v>
                </c:pt>
                <c:pt idx="70">
                  <c:v>9.3324223390719254</c:v>
                </c:pt>
                <c:pt idx="73">
                  <c:v>7.3152033289887868</c:v>
                </c:pt>
                <c:pt idx="76">
                  <c:v>4.284212459190087</c:v>
                </c:pt>
                <c:pt idx="79">
                  <c:v>1.5271899646294997</c:v>
                </c:pt>
                <c:pt idx="82">
                  <c:v>0.19776773189035168</c:v>
                </c:pt>
                <c:pt idx="85">
                  <c:v>5.2539109209509292</c:v>
                </c:pt>
                <c:pt idx="88">
                  <c:v>-5.4320554143006774</c:v>
                </c:pt>
                <c:pt idx="91">
                  <c:v>0.20637330075588523</c:v>
                </c:pt>
                <c:pt idx="94">
                  <c:v>3.5797355845913756</c:v>
                </c:pt>
                <c:pt idx="97">
                  <c:v>1.2711603275855907</c:v>
                </c:pt>
                <c:pt idx="100">
                  <c:v>-0.83938860178099617</c:v>
                </c:pt>
                <c:pt idx="103">
                  <c:v>-0.86339234413253507</c:v>
                </c:pt>
                <c:pt idx="106">
                  <c:v>6.8710226512392722</c:v>
                </c:pt>
                <c:pt idx="109">
                  <c:v>1.3681199333335172</c:v>
                </c:pt>
                <c:pt idx="112">
                  <c:v>-1.8850539896605483</c:v>
                </c:pt>
                <c:pt idx="115">
                  <c:v>3.0885723933740792</c:v>
                </c:pt>
                <c:pt idx="118">
                  <c:v>0.73740334255217022</c:v>
                </c:pt>
              </c:numCache>
            </c:numRef>
          </c:val>
          <c:extLst>
            <c:ext xmlns:c16="http://schemas.microsoft.com/office/drawing/2014/chart" uri="{C3380CC4-5D6E-409C-BE32-E72D297353CC}">
              <c16:uniqueId val="{00000001-2808-44B6-B0CC-5F6CB3C7B4F9}"/>
            </c:ext>
          </c:extLst>
        </c:ser>
        <c:dLbls>
          <c:showLegendKey val="0"/>
          <c:showVal val="0"/>
          <c:showCatName val="0"/>
          <c:showSerName val="0"/>
          <c:showPercent val="0"/>
          <c:showBubbleSize val="0"/>
        </c:dLbls>
        <c:gapWidth val="0"/>
        <c:overlap val="100"/>
        <c:axId val="1798349024"/>
        <c:axId val="1798348464"/>
      </c:barChart>
      <c:lineChart>
        <c:grouping val="standard"/>
        <c:varyColors val="0"/>
        <c:ser>
          <c:idx val="3"/>
          <c:order val="2"/>
          <c:tx>
            <c:strRef>
              <c:f>'Slika 3.1. - Figure 3.1'!$E$3</c:f>
              <c:strCache>
                <c:ptCount val="1"/>
                <c:pt idx="0">
                  <c:v>Ukupno (trend-ciklus)</c:v>
                </c:pt>
              </c:strCache>
            </c:strRef>
          </c:tx>
          <c:spPr>
            <a:ln w="25400">
              <a:solidFill>
                <a:schemeClr val="accent1">
                  <a:lumMod val="60000"/>
                  <a:lumOff val="40000"/>
                </a:schemeClr>
              </a:solidFill>
            </a:ln>
          </c:spPr>
          <c:marker>
            <c:symbol val="none"/>
          </c:marker>
          <c:cat>
            <c:strRef>
              <c:extLst>
                <c:ext xmlns:c15="http://schemas.microsoft.com/office/drawing/2012/chart" uri="{02D57815-91ED-43cb-92C2-25804820EDAC}">
                  <c15:fullRef>
                    <c15:sqref>'Slika 3.1. - Figure 3.1'!$B$6:$B$149</c15:sqref>
                  </c15:fullRef>
                </c:ext>
              </c:extLst>
              <c:f>'Slika 3.1. - Figure 3.1'!$B$30:$B$149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3.1. - Figure 3.1'!$E$6:$E$149</c15:sqref>
                  </c15:fullRef>
                </c:ext>
              </c:extLst>
              <c:f>'Slika 3.1. - Figure 3.1'!$E$30:$E$149</c:f>
              <c:numCache>
                <c:formatCode>0.0</c:formatCode>
                <c:ptCount val="120"/>
                <c:pt idx="0">
                  <c:v>0.97766751839980504</c:v>
                </c:pt>
                <c:pt idx="1">
                  <c:v>0.97524263262331246</c:v>
                </c:pt>
                <c:pt idx="2">
                  <c:v>0.9748374843651727</c:v>
                </c:pt>
                <c:pt idx="3">
                  <c:v>0.97752688278210342</c:v>
                </c:pt>
                <c:pt idx="4">
                  <c:v>0.98438497184341678</c:v>
                </c:pt>
                <c:pt idx="5">
                  <c:v>0.99616245659550118</c:v>
                </c:pt>
                <c:pt idx="6">
                  <c:v>1.0127195430717997</c:v>
                </c:pt>
                <c:pt idx="7">
                  <c:v>1.0333837353406317</c:v>
                </c:pt>
                <c:pt idx="8">
                  <c:v>1.0564902278663517</c:v>
                </c:pt>
                <c:pt idx="9">
                  <c:v>1.0800411459960615</c:v>
                </c:pt>
                <c:pt idx="10">
                  <c:v>1.1021666672575867</c:v>
                </c:pt>
                <c:pt idx="11">
                  <c:v>1.121061083900676</c:v>
                </c:pt>
                <c:pt idx="12">
                  <c:v>1.1357658050172643</c:v>
                </c:pt>
                <c:pt idx="13">
                  <c:v>1.1461713647322944</c:v>
                </c:pt>
                <c:pt idx="14">
                  <c:v>1.1529083807785316</c:v>
                </c:pt>
                <c:pt idx="15">
                  <c:v>1.1570188315201102</c:v>
                </c:pt>
                <c:pt idx="16">
                  <c:v>1.1593180273869728</c:v>
                </c:pt>
                <c:pt idx="17">
                  <c:v>1.16069247017323</c:v>
                </c:pt>
                <c:pt idx="18">
                  <c:v>1.1622577578556126</c:v>
                </c:pt>
                <c:pt idx="19">
                  <c:v>1.1648346998180281</c:v>
                </c:pt>
                <c:pt idx="20">
                  <c:v>1.1685576310597185</c:v>
                </c:pt>
                <c:pt idx="21">
                  <c:v>1.1734798570223033</c:v>
                </c:pt>
                <c:pt idx="22">
                  <c:v>1.1791231210087321</c:v>
                </c:pt>
                <c:pt idx="23">
                  <c:v>1.1850280282378447</c:v>
                </c:pt>
                <c:pt idx="24">
                  <c:v>1.1910424223889393</c:v>
                </c:pt>
                <c:pt idx="25">
                  <c:v>1.1971043100333683</c:v>
                </c:pt>
                <c:pt idx="26">
                  <c:v>1.2030065010936501</c:v>
                </c:pt>
                <c:pt idx="27">
                  <c:v>1.208768325893212</c:v>
                </c:pt>
                <c:pt idx="28">
                  <c:v>1.2149553252620129</c:v>
                </c:pt>
                <c:pt idx="29">
                  <c:v>1.2216474918751652</c:v>
                </c:pt>
                <c:pt idx="30">
                  <c:v>1.2291028489871663</c:v>
                </c:pt>
                <c:pt idx="31">
                  <c:v>1.2368722803996162</c:v>
                </c:pt>
                <c:pt idx="32">
                  <c:v>1.2443010119053555</c:v>
                </c:pt>
                <c:pt idx="33">
                  <c:v>1.2504971966547402</c:v>
                </c:pt>
                <c:pt idx="34">
                  <c:v>1.254758390588671</c:v>
                </c:pt>
                <c:pt idx="35">
                  <c:v>1.2569152145174363</c:v>
                </c:pt>
                <c:pt idx="36">
                  <c:v>1.2573751288539781</c:v>
                </c:pt>
                <c:pt idx="37">
                  <c:v>1.2564362042399724</c:v>
                </c:pt>
                <c:pt idx="38">
                  <c:v>1.2540745951475865</c:v>
                </c:pt>
                <c:pt idx="39">
                  <c:v>1.2507493875788604</c:v>
                </c:pt>
                <c:pt idx="40">
                  <c:v>1.2470832504334877</c:v>
                </c:pt>
                <c:pt idx="41">
                  <c:v>1.2442794237949228</c:v>
                </c:pt>
                <c:pt idx="42">
                  <c:v>1.2433027350092321</c:v>
                </c:pt>
                <c:pt idx="43">
                  <c:v>1.2445881217984203</c:v>
                </c:pt>
                <c:pt idx="44">
                  <c:v>1.2489602461148708</c:v>
                </c:pt>
                <c:pt idx="45">
                  <c:v>1.2569783014121119</c:v>
                </c:pt>
                <c:pt idx="46">
                  <c:v>1.2686399782981614</c:v>
                </c:pt>
                <c:pt idx="47">
                  <c:v>1.2840933893856947</c:v>
                </c:pt>
                <c:pt idx="48">
                  <c:v>1.3027850017709017</c:v>
                </c:pt>
                <c:pt idx="49">
                  <c:v>1.3232729946604342</c:v>
                </c:pt>
                <c:pt idx="50">
                  <c:v>1.2444184642127691</c:v>
                </c:pt>
                <c:pt idx="51">
                  <c:v>1.2630168894267744</c:v>
                </c:pt>
                <c:pt idx="52">
                  <c:v>1.2800999869431928</c:v>
                </c:pt>
                <c:pt idx="53">
                  <c:v>1.2957190884845906</c:v>
                </c:pt>
                <c:pt idx="54">
                  <c:v>1.3102032316730099</c:v>
                </c:pt>
                <c:pt idx="55">
                  <c:v>1.3243416734839029</c:v>
                </c:pt>
                <c:pt idx="56">
                  <c:v>1.3393759947851853</c:v>
                </c:pt>
                <c:pt idx="57">
                  <c:v>1.3558456217604815</c:v>
                </c:pt>
                <c:pt idx="58">
                  <c:v>1.3736726221751281</c:v>
                </c:pt>
                <c:pt idx="59">
                  <c:v>1.3919215303503167</c:v>
                </c:pt>
                <c:pt idx="60">
                  <c:v>1.4101705627736472</c:v>
                </c:pt>
                <c:pt idx="61">
                  <c:v>1.427790813924948</c:v>
                </c:pt>
                <c:pt idx="62">
                  <c:v>1.4449069067681015</c:v>
                </c:pt>
                <c:pt idx="63">
                  <c:v>1.4621687254579183</c:v>
                </c:pt>
                <c:pt idx="64">
                  <c:v>1.4798423842515465</c:v>
                </c:pt>
                <c:pt idx="65">
                  <c:v>1.4983191954635107</c:v>
                </c:pt>
                <c:pt idx="66">
                  <c:v>1.5177977336618378</c:v>
                </c:pt>
                <c:pt idx="67">
                  <c:v>1.5394792569816982</c:v>
                </c:pt>
                <c:pt idx="68">
                  <c:v>1.565120152735217</c:v>
                </c:pt>
                <c:pt idx="69">
                  <c:v>1.5965258056751361</c:v>
                </c:pt>
                <c:pt idx="70">
                  <c:v>1.6357727151721422</c:v>
                </c:pt>
                <c:pt idx="71">
                  <c:v>1.6834673862016225</c:v>
                </c:pt>
                <c:pt idx="72">
                  <c:v>1.7388992919909145</c:v>
                </c:pt>
                <c:pt idx="73">
                  <c:v>1.8000565540881253</c:v>
                </c:pt>
                <c:pt idx="74">
                  <c:v>1.8638298793529597</c:v>
                </c:pt>
                <c:pt idx="75">
                  <c:v>1.9258294165395069</c:v>
                </c:pt>
                <c:pt idx="76">
                  <c:v>1.9818775051721738</c:v>
                </c:pt>
                <c:pt idx="77">
                  <c:v>2.0284192040631597</c:v>
                </c:pt>
                <c:pt idx="78">
                  <c:v>2.0625038668032363</c:v>
                </c:pt>
                <c:pt idx="79">
                  <c:v>2.0829695196889135</c:v>
                </c:pt>
                <c:pt idx="80">
                  <c:v>2.088919193000049</c:v>
                </c:pt>
                <c:pt idx="81">
                  <c:v>2.0805668542371736</c:v>
                </c:pt>
                <c:pt idx="82">
                  <c:v>2.0594027252930625</c:v>
                </c:pt>
                <c:pt idx="83">
                  <c:v>2.0288102536426695</c:v>
                </c:pt>
                <c:pt idx="84">
                  <c:v>1.992975746981019</c:v>
                </c:pt>
                <c:pt idx="85">
                  <c:v>1.9560583968677534</c:v>
                </c:pt>
                <c:pt idx="86">
                  <c:v>1.9223321502165358</c:v>
                </c:pt>
                <c:pt idx="87">
                  <c:v>1.894735535996064</c:v>
                </c:pt>
                <c:pt idx="88">
                  <c:v>1.8747453881072202</c:v>
                </c:pt>
                <c:pt idx="89">
                  <c:v>1.862904719553969</c:v>
                </c:pt>
                <c:pt idx="90">
                  <c:v>1.8590577394060646</c:v>
                </c:pt>
                <c:pt idx="91">
                  <c:v>1.8624298256798968</c:v>
                </c:pt>
                <c:pt idx="92">
                  <c:v>1.8718001018836987</c:v>
                </c:pt>
                <c:pt idx="93">
                  <c:v>1.8855839978728122</c:v>
                </c:pt>
                <c:pt idx="94">
                  <c:v>1.9014318116783107</c:v>
                </c:pt>
                <c:pt idx="95">
                  <c:v>1.9168562016608153</c:v>
                </c:pt>
                <c:pt idx="96">
                  <c:v>1.930125482541079</c:v>
                </c:pt>
                <c:pt idx="97">
                  <c:v>1.9399056364909735</c:v>
                </c:pt>
                <c:pt idx="98">
                  <c:v>1.9461359483307561</c:v>
                </c:pt>
                <c:pt idx="99">
                  <c:v>1.9503586523652818</c:v>
                </c:pt>
                <c:pt idx="100">
                  <c:v>1.9550767601707131</c:v>
                </c:pt>
                <c:pt idx="101">
                  <c:v>1.9623474280991029</c:v>
                </c:pt>
                <c:pt idx="102">
                  <c:v>1.9739273176244132</c:v>
                </c:pt>
                <c:pt idx="103">
                  <c:v>1.9904207384062829</c:v>
                </c:pt>
                <c:pt idx="104">
                  <c:v>2.011069924115938</c:v>
                </c:pt>
                <c:pt idx="105">
                  <c:v>2.0349469056077836</c:v>
                </c:pt>
                <c:pt idx="106">
                  <c:v>2.0610812596202952</c:v>
                </c:pt>
                <c:pt idx="107">
                  <c:v>2.0889021895657129</c:v>
                </c:pt>
                <c:pt idx="108">
                  <c:v>2.1168533836210739</c:v>
                </c:pt>
                <c:pt idx="109">
                  <c:v>2.1437433232857561</c:v>
                </c:pt>
                <c:pt idx="110">
                  <c:v>2.1680394808839973</c:v>
                </c:pt>
                <c:pt idx="111">
                  <c:v>2.1887577096507091</c:v>
                </c:pt>
                <c:pt idx="112">
                  <c:v>2.2058569180597569</c:v>
                </c:pt>
                <c:pt idx="113">
                  <c:v>2.2201662229133698</c:v>
                </c:pt>
                <c:pt idx="114">
                  <c:v>2.2328511984691475</c:v>
                </c:pt>
                <c:pt idx="115">
                  <c:v>2.2456426627196171</c:v>
                </c:pt>
                <c:pt idx="116">
                  <c:v>2.2594157998031119</c:v>
                </c:pt>
                <c:pt idx="117">
                  <c:v>2.2737996812534282</c:v>
                </c:pt>
                <c:pt idx="118">
                  <c:v>2.2875677270439674</c:v>
                </c:pt>
              </c:numCache>
            </c:numRef>
          </c:val>
          <c:smooth val="0"/>
          <c:extLst>
            <c:ext xmlns:c16="http://schemas.microsoft.com/office/drawing/2014/chart" uri="{C3380CC4-5D6E-409C-BE32-E72D297353CC}">
              <c16:uniqueId val="{00000002-2808-44B6-B0CC-5F6CB3C7B4F9}"/>
            </c:ext>
          </c:extLst>
        </c:ser>
        <c:ser>
          <c:idx val="1"/>
          <c:order val="3"/>
          <c:tx>
            <c:strRef>
              <c:f>'Slika 3.1. - Figure 3.1'!$F$3</c:f>
              <c:strCache>
                <c:ptCount val="1"/>
                <c:pt idx="0">
                  <c:v>Bez energenata (trend-ciklus)</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'Slika 3.1. - Figure 3.1'!$B$6:$B$149</c15:sqref>
                  </c15:fullRef>
                </c:ext>
              </c:extLst>
              <c:f>'Slika 3.1. - Figure 3.1'!$B$30:$B$149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3.1. - Figure 3.1'!$F$6:$F$149</c15:sqref>
                  </c15:fullRef>
                </c:ext>
              </c:extLst>
              <c:f>'Slika 3.1. - Figure 3.1'!$F$30:$F$149</c:f>
              <c:numCache>
                <c:formatCode>0.0</c:formatCode>
                <c:ptCount val="120"/>
                <c:pt idx="0">
                  <c:v>0.87908676115251827</c:v>
                </c:pt>
                <c:pt idx="1">
                  <c:v>0.88442389142498379</c:v>
                </c:pt>
                <c:pt idx="2">
                  <c:v>0.89013329729805013</c:v>
                </c:pt>
                <c:pt idx="3">
                  <c:v>0.89645558251006385</c:v>
                </c:pt>
                <c:pt idx="4">
                  <c:v>0.90386865534215655</c:v>
                </c:pt>
                <c:pt idx="5">
                  <c:v>0.91280583997738329</c:v>
                </c:pt>
                <c:pt idx="6">
                  <c:v>0.92336879920445969</c:v>
                </c:pt>
                <c:pt idx="7">
                  <c:v>0.93555282621342895</c:v>
                </c:pt>
                <c:pt idx="8">
                  <c:v>0.9486983690595302</c:v>
                </c:pt>
                <c:pt idx="9">
                  <c:v>0.96219907837287821</c:v>
                </c:pt>
                <c:pt idx="10">
                  <c:v>0.97569262298169979</c:v>
                </c:pt>
                <c:pt idx="11">
                  <c:v>0.98855516003496757</c:v>
                </c:pt>
                <c:pt idx="12">
                  <c:v>1.0004387290015837</c:v>
                </c:pt>
                <c:pt idx="13">
                  <c:v>1.0111304289845668</c:v>
                </c:pt>
                <c:pt idx="14">
                  <c:v>1.0207300116452236</c:v>
                </c:pt>
                <c:pt idx="15">
                  <c:v>1.0294224679039974</c:v>
                </c:pt>
                <c:pt idx="16">
                  <c:v>1.0369061917660938</c:v>
                </c:pt>
                <c:pt idx="17">
                  <c:v>1.0434328254345373</c:v>
                </c:pt>
                <c:pt idx="18">
                  <c:v>1.0493269616465808</c:v>
                </c:pt>
                <c:pt idx="19">
                  <c:v>1.0547144602746148</c:v>
                </c:pt>
                <c:pt idx="20">
                  <c:v>1.0593335102236749</c:v>
                </c:pt>
                <c:pt idx="21">
                  <c:v>1.0629789367788849</c:v>
                </c:pt>
                <c:pt idx="22">
                  <c:v>1.0653123035376508</c:v>
                </c:pt>
                <c:pt idx="23">
                  <c:v>1.0662717867048488</c:v>
                </c:pt>
                <c:pt idx="24">
                  <c:v>1.0660449702257069</c:v>
                </c:pt>
                <c:pt idx="25">
                  <c:v>1.064985341852082</c:v>
                </c:pt>
                <c:pt idx="26">
                  <c:v>1.063789542983127</c:v>
                </c:pt>
                <c:pt idx="27">
                  <c:v>1.0634040191330332</c:v>
                </c:pt>
                <c:pt idx="28">
                  <c:v>1.064981862413005</c:v>
                </c:pt>
                <c:pt idx="29">
                  <c:v>1.0689545735887289</c:v>
                </c:pt>
                <c:pt idx="30">
                  <c:v>1.0756734305111673</c:v>
                </c:pt>
                <c:pt idx="31">
                  <c:v>1.0847293237975195</c:v>
                </c:pt>
                <c:pt idx="32">
                  <c:v>1.0952870796530567</c:v>
                </c:pt>
                <c:pt idx="33">
                  <c:v>1.106346044268214</c:v>
                </c:pt>
                <c:pt idx="34">
                  <c:v>1.116819330873527</c:v>
                </c:pt>
                <c:pt idx="35">
                  <c:v>1.1259413667709186</c:v>
                </c:pt>
                <c:pt idx="36">
                  <c:v>1.1333484938943266</c:v>
                </c:pt>
                <c:pt idx="37">
                  <c:v>1.1385074012164396</c:v>
                </c:pt>
                <c:pt idx="38">
                  <c:v>1.1409669676351053</c:v>
                </c:pt>
                <c:pt idx="39">
                  <c:v>1.1404786328838723</c:v>
                </c:pt>
                <c:pt idx="40">
                  <c:v>1.1373398289740684</c:v>
                </c:pt>
                <c:pt idx="41">
                  <c:v>1.1325324386035764</c:v>
                </c:pt>
                <c:pt idx="42">
                  <c:v>1.1268747841763598</c:v>
                </c:pt>
                <c:pt idx="43">
                  <c:v>1.1214847917900514</c:v>
                </c:pt>
                <c:pt idx="44">
                  <c:v>1.118065107597598</c:v>
                </c:pt>
                <c:pt idx="45">
                  <c:v>1.1180353125627709</c:v>
                </c:pt>
                <c:pt idx="46">
                  <c:v>1.1222349703551167</c:v>
                </c:pt>
                <c:pt idx="47">
                  <c:v>1.1312863049413708</c:v>
                </c:pt>
                <c:pt idx="48">
                  <c:v>1.1450498810511935</c:v>
                </c:pt>
                <c:pt idx="49">
                  <c:v>1.162650433666558</c:v>
                </c:pt>
                <c:pt idx="50">
                  <c:v>1.1321966957264833</c:v>
                </c:pt>
                <c:pt idx="51">
                  <c:v>1.1526247448978726</c:v>
                </c:pt>
                <c:pt idx="52">
                  <c:v>1.1724789829772821</c:v>
                </c:pt>
                <c:pt idx="53">
                  <c:v>1.1904185369682578</c:v>
                </c:pt>
                <c:pt idx="54">
                  <c:v>1.2058394069684404</c:v>
                </c:pt>
                <c:pt idx="55">
                  <c:v>1.218639139490785</c:v>
                </c:pt>
                <c:pt idx="56">
                  <c:v>1.2293756747493698</c:v>
                </c:pt>
                <c:pt idx="57">
                  <c:v>1.2389304205739247</c:v>
                </c:pt>
                <c:pt idx="58">
                  <c:v>1.2482863072379304</c:v>
                </c:pt>
                <c:pt idx="59">
                  <c:v>1.2579386942412811</c:v>
                </c:pt>
                <c:pt idx="60">
                  <c:v>1.2682009328012132</c:v>
                </c:pt>
                <c:pt idx="61">
                  <c:v>1.2791292833903671</c:v>
                </c:pt>
                <c:pt idx="62">
                  <c:v>1.2910865027594327</c:v>
                </c:pt>
                <c:pt idx="63">
                  <c:v>1.304345031147701</c:v>
                </c:pt>
                <c:pt idx="64">
                  <c:v>1.3191150267288314</c:v>
                </c:pt>
                <c:pt idx="65">
                  <c:v>1.3353904248294848</c:v>
                </c:pt>
                <c:pt idx="66">
                  <c:v>1.3534807297587854</c:v>
                </c:pt>
                <c:pt idx="67">
                  <c:v>1.3739722288967455</c:v>
                </c:pt>
                <c:pt idx="68">
                  <c:v>1.3973343279413277</c:v>
                </c:pt>
                <c:pt idx="69">
                  <c:v>1.423390179303244</c:v>
                </c:pt>
                <c:pt idx="70">
                  <c:v>1.4519481859027836</c:v>
                </c:pt>
                <c:pt idx="71">
                  <c:v>1.4824505251873201</c:v>
                </c:pt>
                <c:pt idx="72">
                  <c:v>1.5137271461388091</c:v>
                </c:pt>
                <c:pt idx="73">
                  <c:v>1.5440952829238794</c:v>
                </c:pt>
                <c:pt idx="74">
                  <c:v>1.5718844416855804</c:v>
                </c:pt>
                <c:pt idx="75">
                  <c:v>1.595571366766652</c:v>
                </c:pt>
                <c:pt idx="76">
                  <c:v>1.6144807144256927</c:v>
                </c:pt>
                <c:pt idx="77">
                  <c:v>1.6288348173276519</c:v>
                </c:pt>
                <c:pt idx="78">
                  <c:v>1.6391983530000056</c:v>
                </c:pt>
                <c:pt idx="79">
                  <c:v>1.6464550724933222</c:v>
                </c:pt>
                <c:pt idx="80">
                  <c:v>1.6511696254368757</c:v>
                </c:pt>
                <c:pt idx="81">
                  <c:v>1.6539389570840031</c:v>
                </c:pt>
                <c:pt idx="82">
                  <c:v>1.6548571367759217</c:v>
                </c:pt>
                <c:pt idx="83">
                  <c:v>1.65411099438821</c:v>
                </c:pt>
                <c:pt idx="84">
                  <c:v>1.6522915284603203</c:v>
                </c:pt>
                <c:pt idx="85">
                  <c:v>1.6498632673378817</c:v>
                </c:pt>
                <c:pt idx="86">
                  <c:v>1.64749881488253</c:v>
                </c:pt>
                <c:pt idx="87">
                  <c:v>1.6461138650731135</c:v>
                </c:pt>
                <c:pt idx="88">
                  <c:v>1.6464651514851483</c:v>
                </c:pt>
                <c:pt idx="89">
                  <c:v>1.6493237744116027</c:v>
                </c:pt>
                <c:pt idx="90">
                  <c:v>1.6550353135759621</c:v>
                </c:pt>
                <c:pt idx="91">
                  <c:v>1.6629766380994488</c:v>
                </c:pt>
                <c:pt idx="92">
                  <c:v>1.6724411385790268</c:v>
                </c:pt>
                <c:pt idx="93">
                  <c:v>1.6825457878529031</c:v>
                </c:pt>
                <c:pt idx="94">
                  <c:v>1.6922948802645745</c:v>
                </c:pt>
                <c:pt idx="95">
                  <c:v>1.700856253318064</c:v>
                </c:pt>
                <c:pt idx="96">
                  <c:v>1.7075745021748714</c:v>
                </c:pt>
                <c:pt idx="97">
                  <c:v>1.7125558476639711</c:v>
                </c:pt>
                <c:pt idx="98">
                  <c:v>1.7162892936890546</c:v>
                </c:pt>
                <c:pt idx="99">
                  <c:v>1.7196130785598767</c:v>
                </c:pt>
                <c:pt idx="100">
                  <c:v>1.7236563357778285</c:v>
                </c:pt>
                <c:pt idx="101">
                  <c:v>1.7292083511241534</c:v>
                </c:pt>
                <c:pt idx="102">
                  <c:v>1.7366408632202501</c:v>
                </c:pt>
                <c:pt idx="103">
                  <c:v>1.746087737302231</c:v>
                </c:pt>
                <c:pt idx="104">
                  <c:v>1.7571528430965495</c:v>
                </c:pt>
                <c:pt idx="105">
                  <c:v>1.7693079540049876</c:v>
                </c:pt>
                <c:pt idx="106">
                  <c:v>1.7820137794913093</c:v>
                </c:pt>
                <c:pt idx="107">
                  <c:v>1.7950442949828807</c:v>
                </c:pt>
                <c:pt idx="108">
                  <c:v>1.8080501908854372</c:v>
                </c:pt>
                <c:pt idx="109">
                  <c:v>1.8209257497631086</c:v>
                </c:pt>
                <c:pt idx="110">
                  <c:v>1.8339121137215302</c:v>
                </c:pt>
                <c:pt idx="111">
                  <c:v>1.847246449317367</c:v>
                </c:pt>
                <c:pt idx="112">
                  <c:v>1.8608798667208579</c:v>
                </c:pt>
                <c:pt idx="113">
                  <c:v>1.8747703971945988</c:v>
                </c:pt>
                <c:pt idx="114">
                  <c:v>1.8884590296345163</c:v>
                </c:pt>
                <c:pt idx="115">
                  <c:v>1.9019794369891951</c:v>
                </c:pt>
                <c:pt idx="116">
                  <c:v>1.9153062108423504</c:v>
                </c:pt>
                <c:pt idx="117">
                  <c:v>1.9278519038797</c:v>
                </c:pt>
                <c:pt idx="118">
                  <c:v>1.9396552902373634</c:v>
                </c:pt>
              </c:numCache>
            </c:numRef>
          </c:val>
          <c:smooth val="0"/>
          <c:extLst>
            <c:ext xmlns:c16="http://schemas.microsoft.com/office/drawing/2014/chart" uri="{C3380CC4-5D6E-409C-BE32-E72D297353CC}">
              <c16:uniqueId val="{00000003-2808-44B6-B0CC-5F6CB3C7B4F9}"/>
            </c:ext>
          </c:extLst>
        </c:ser>
        <c:dLbls>
          <c:showLegendKey val="0"/>
          <c:showVal val="0"/>
          <c:showCatName val="0"/>
          <c:showSerName val="0"/>
          <c:showPercent val="0"/>
          <c:showBubbleSize val="0"/>
        </c:dLbls>
        <c:marker val="1"/>
        <c:smooth val="0"/>
        <c:axId val="1798347344"/>
        <c:axId val="1798347904"/>
      </c:lineChart>
      <c:catAx>
        <c:axId val="1798347344"/>
        <c:scaling>
          <c:orientation val="minMax"/>
        </c:scaling>
        <c:delete val="0"/>
        <c:axPos val="b"/>
        <c:majorGridlines/>
        <c:numFmt formatCode="m\/yy/"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904"/>
        <c:crossesAt val="60"/>
        <c:auto val="0"/>
        <c:lblAlgn val="ctr"/>
        <c:lblOffset val="100"/>
        <c:tickLblSkip val="6"/>
        <c:tickMarkSkip val="12"/>
        <c:noMultiLvlLbl val="0"/>
      </c:catAx>
      <c:valAx>
        <c:axId val="1798347904"/>
        <c:scaling>
          <c:orientation val="minMax"/>
          <c:max val="2.5"/>
          <c:min val="0"/>
        </c:scaling>
        <c:delete val="0"/>
        <c:axPos val="l"/>
        <c:majorGridlines>
          <c:spPr>
            <a:ln w="3175">
              <a:solidFill>
                <a:srgbClr val="808080"/>
              </a:solidFill>
              <a:prstDash val="solid"/>
            </a:ln>
          </c:spPr>
        </c:majorGridlines>
        <c:title>
          <c:tx>
            <c:rich>
              <a:bodyPr rot="-5400000" vert="horz"/>
              <a:lstStyle/>
              <a:p>
                <a:pPr>
                  <a:defRPr lang="hr-HR" sz="800"/>
                </a:pPr>
                <a:r>
                  <a:rPr lang="hr-HR" sz="800"/>
                  <a:t>u</a:t>
                </a:r>
                <a:r>
                  <a:rPr lang="hr-HR" sz="800" baseline="0"/>
                  <a:t> mlrd. EUR</a:t>
                </a:r>
                <a:endParaRPr lang="en-US" sz="800"/>
              </a:p>
            </c:rich>
          </c:tx>
          <c:layout>
            <c:manualLayout>
              <c:xMode val="edge"/>
              <c:yMode val="edge"/>
              <c:x val="8.0907552936040159E-3"/>
              <c:y val="0.25947211857642283"/>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344"/>
        <c:crosses val="autoZero"/>
        <c:crossBetween val="between"/>
        <c:majorUnit val="0.5"/>
      </c:valAx>
      <c:valAx>
        <c:axId val="1798348464"/>
        <c:scaling>
          <c:orientation val="minMax"/>
          <c:max val="30"/>
          <c:min val="-20"/>
        </c:scaling>
        <c:delete val="0"/>
        <c:axPos val="r"/>
        <c:title>
          <c:tx>
            <c:rich>
              <a:bodyPr rot="-5400000" vert="horz"/>
              <a:lstStyle/>
              <a:p>
                <a:pPr>
                  <a:defRPr lang="hr-HR"/>
                </a:pPr>
                <a:r>
                  <a:rPr lang="hr-HR"/>
                  <a:t>%, sezonski prilagođeno</a:t>
                </a:r>
              </a:p>
            </c:rich>
          </c:tx>
          <c:overlay val="0"/>
        </c:title>
        <c:numFmt formatCode="0" sourceLinked="0"/>
        <c:majorTickMark val="out"/>
        <c:minorTickMark val="none"/>
        <c:tickLblPos val="nextTo"/>
        <c:spPr>
          <a:ln w="9525">
            <a:solidFill>
              <a:schemeClr val="tx1"/>
            </a:solidFill>
          </a:ln>
        </c:spPr>
        <c:txPr>
          <a:bodyPr/>
          <a:lstStyle/>
          <a:p>
            <a:pPr>
              <a:defRPr lang="hr-HR" sz="800" baseline="0"/>
            </a:pPr>
            <a:endParaRPr lang="sr-Latn-RS"/>
          </a:p>
        </c:txPr>
        <c:crossAx val="1798349024"/>
        <c:crosses val="max"/>
        <c:crossBetween val="between"/>
        <c:majorUnit val="5"/>
      </c:valAx>
      <c:catAx>
        <c:axId val="1798349024"/>
        <c:scaling>
          <c:orientation val="minMax"/>
        </c:scaling>
        <c:delete val="1"/>
        <c:axPos val="b"/>
        <c:numFmt formatCode="General" sourceLinked="1"/>
        <c:majorTickMark val="out"/>
        <c:minorTickMark val="none"/>
        <c:tickLblPos val="none"/>
        <c:crossAx val="1798348464"/>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0.12378328967474352"/>
          <c:y val="0.80726919485255966"/>
          <c:w val="0.77889166666666676"/>
          <c:h val="0.17146035713182042"/>
        </c:manualLayout>
      </c:layout>
      <c:overlay val="0"/>
      <c:txPr>
        <a:bodyPr/>
        <a:lstStyle/>
        <a:p>
          <a:pPr>
            <a:defRPr sz="700">
              <a:solidFill>
                <a:schemeClr val="tx1"/>
              </a:solidFill>
              <a:latin typeface="Arial" panose="020B0604020202020204" pitchFamily="34" charset="0"/>
              <a:cs typeface="Arial" panose="020B0604020202020204" pitchFamily="34" charset="0"/>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7426055106501"/>
          <c:y val="5.6891278302979048E-2"/>
          <c:w val="0.76033883976511973"/>
          <c:h val="0.66376433396760182"/>
        </c:manualLayout>
      </c:layout>
      <c:barChart>
        <c:barDir val="col"/>
        <c:grouping val="clustered"/>
        <c:varyColors val="0"/>
        <c:ser>
          <c:idx val="2"/>
          <c:order val="0"/>
          <c:tx>
            <c:strRef>
              <c:f>'Slika 3.1. - Figure 3.1'!$I$4</c:f>
              <c:strCache>
                <c:ptCount val="1"/>
                <c:pt idx="0">
                  <c:v>Total exports (quarterly rate of change) - right</c:v>
                </c:pt>
              </c:strCache>
            </c:strRef>
          </c:tx>
          <c:spPr>
            <a:solidFill>
              <a:schemeClr val="accent1">
                <a:lumMod val="60000"/>
                <a:lumOff val="40000"/>
              </a:schemeClr>
            </a:solidFill>
          </c:spPr>
          <c:invertIfNegative val="0"/>
          <c:cat>
            <c:multiLvlStrRef>
              <c:extLst>
                <c:ext xmlns:c15="http://schemas.microsoft.com/office/drawing/2012/chart" uri="{02D57815-91ED-43cb-92C2-25804820EDAC}">
                  <c15:fullRef>
                    <c15:sqref>'Slika 3.1. - Figure 3.1'!$A$6:$B$149</c15:sqref>
                  </c15:fullRef>
                </c:ext>
              </c:extLst>
              <c:f>'Slika 3.1. - Figure 3.1'!$A$30:$B$149</c:f>
              <c:multiLvlStrCache>
                <c:ptCount val="115"/>
                <c:lvl>
                  <c:pt idx="6">
                    <c:v>2016.</c:v>
                  </c:pt>
                  <c:pt idx="18">
                    <c:v>2017.</c:v>
                  </c:pt>
                  <c:pt idx="30">
                    <c:v>2018.</c:v>
                  </c:pt>
                  <c:pt idx="42">
                    <c:v>2019.</c:v>
                  </c:pt>
                  <c:pt idx="54">
                    <c:v>2020.</c:v>
                  </c:pt>
                  <c:pt idx="66">
                    <c:v>2021.</c:v>
                  </c:pt>
                  <c:pt idx="78">
                    <c:v>2022.</c:v>
                  </c:pt>
                  <c:pt idx="90">
                    <c:v>2023.</c:v>
                  </c:pt>
                  <c:pt idx="102">
                    <c:v>2024.</c:v>
                  </c:pt>
                  <c:pt idx="114">
                    <c:v>2025.</c:v>
                  </c:pt>
                </c:lvl>
                <c:lvl>
                  <c:pt idx="6">
                    <c:v>2016</c:v>
                  </c:pt>
                  <c:pt idx="18">
                    <c:v>2017</c:v>
                  </c:pt>
                  <c:pt idx="30">
                    <c:v>2018</c:v>
                  </c:pt>
                  <c:pt idx="42">
                    <c:v>2019</c:v>
                  </c:pt>
                  <c:pt idx="54">
                    <c:v>2020</c:v>
                  </c:pt>
                  <c:pt idx="66">
                    <c:v>2021</c:v>
                  </c:pt>
                  <c:pt idx="78">
                    <c:v>2022</c:v>
                  </c:pt>
                  <c:pt idx="90">
                    <c:v>2023</c:v>
                  </c:pt>
                  <c:pt idx="102">
                    <c:v>2024</c:v>
                  </c:pt>
                  <c:pt idx="114">
                    <c:v>2025</c:v>
                  </c:pt>
                </c:lvl>
              </c:multiLvlStrCache>
            </c:multiLvlStrRef>
          </c:cat>
          <c:val>
            <c:numRef>
              <c:extLst>
                <c:ext xmlns:c15="http://schemas.microsoft.com/office/drawing/2012/chart" uri="{02D57815-91ED-43cb-92C2-25804820EDAC}">
                  <c15:fullRef>
                    <c15:sqref>'Slika 3.1. - Figure 3.1'!$I$8:$I$149</c15:sqref>
                  </c15:fullRef>
                </c:ext>
              </c:extLst>
              <c:f>'Slika 3.1. - Figure 3.1'!$I$32:$I$149</c:f>
              <c:numCache>
                <c:formatCode>0.0</c:formatCode>
                <c:ptCount val="118"/>
                <c:pt idx="0">
                  <c:v>-0.12978998788298668</c:v>
                </c:pt>
                <c:pt idx="3">
                  <c:v>4.4509778506480586</c:v>
                </c:pt>
                <c:pt idx="6">
                  <c:v>0.73748426878825057</c:v>
                </c:pt>
                <c:pt idx="9">
                  <c:v>10.021827571245211</c:v>
                </c:pt>
                <c:pt idx="12">
                  <c:v>6.1201092804266182</c:v>
                </c:pt>
                <c:pt idx="15">
                  <c:v>-5.6170529527301483</c:v>
                </c:pt>
                <c:pt idx="18">
                  <c:v>3.4134771395483767</c:v>
                </c:pt>
                <c:pt idx="21">
                  <c:v>6.4979385898920725</c:v>
                </c:pt>
                <c:pt idx="24">
                  <c:v>-6.031307989212479</c:v>
                </c:pt>
                <c:pt idx="27">
                  <c:v>6.7132805520170251</c:v>
                </c:pt>
                <c:pt idx="30">
                  <c:v>0.90751715079294115</c:v>
                </c:pt>
                <c:pt idx="33">
                  <c:v>-0.13429262227839445</c:v>
                </c:pt>
                <c:pt idx="36">
                  <c:v>3.3644456774110836</c:v>
                </c:pt>
                <c:pt idx="39">
                  <c:v>-3.3453878655852805</c:v>
                </c:pt>
                <c:pt idx="42">
                  <c:v>6.3924835208364357</c:v>
                </c:pt>
                <c:pt idx="45">
                  <c:v>-5.3654421560003271</c:v>
                </c:pt>
                <c:pt idx="48">
                  <c:v>4.1584234525286377</c:v>
                </c:pt>
                <c:pt idx="51">
                  <c:v>-18.169078460778167</c:v>
                </c:pt>
                <c:pt idx="54">
                  <c:v>18.348786235050653</c:v>
                </c:pt>
                <c:pt idx="57">
                  <c:v>4.9456790776336987</c:v>
                </c:pt>
                <c:pt idx="60">
                  <c:v>7.8390504183698511</c:v>
                </c:pt>
                <c:pt idx="63">
                  <c:v>6.6251665783794351</c:v>
                </c:pt>
                <c:pt idx="66">
                  <c:v>-1.995469132734911</c:v>
                </c:pt>
                <c:pt idx="69">
                  <c:v>10.493365709781585</c:v>
                </c:pt>
                <c:pt idx="72">
                  <c:v>8.6194256389777735</c:v>
                </c:pt>
                <c:pt idx="75">
                  <c:v>11.419312431938806</c:v>
                </c:pt>
                <c:pt idx="78">
                  <c:v>10.732466506298692</c:v>
                </c:pt>
                <c:pt idx="81">
                  <c:v>-6.1611729424818549</c:v>
                </c:pt>
                <c:pt idx="84">
                  <c:v>-2.7508869098193713</c:v>
                </c:pt>
                <c:pt idx="87">
                  <c:v>-6.4338965632145744</c:v>
                </c:pt>
                <c:pt idx="90">
                  <c:v>-2.4707622928423518</c:v>
                </c:pt>
                <c:pt idx="93">
                  <c:v>4.9259662741732342</c:v>
                </c:pt>
                <c:pt idx="96">
                  <c:v>1.0963432244361258</c:v>
                </c:pt>
                <c:pt idx="99">
                  <c:v>-0.61188031218149774</c:v>
                </c:pt>
                <c:pt idx="102">
                  <c:v>3.8640754049588821</c:v>
                </c:pt>
                <c:pt idx="105">
                  <c:v>4.3054605804699833</c:v>
                </c:pt>
                <c:pt idx="108">
                  <c:v>4.4936187875866693</c:v>
                </c:pt>
                <c:pt idx="111">
                  <c:v>-7.0131805547886898</c:v>
                </c:pt>
                <c:pt idx="114">
                  <c:v>2.9635931136431424</c:v>
                </c:pt>
                <c:pt idx="117">
                  <c:v>0.49239806358242788</c:v>
                </c:pt>
              </c:numCache>
            </c:numRef>
          </c:val>
          <c:extLst>
            <c:ext xmlns:c16="http://schemas.microsoft.com/office/drawing/2014/chart" uri="{C3380CC4-5D6E-409C-BE32-E72D297353CC}">
              <c16:uniqueId val="{00000000-9ADD-410A-99BE-847BD411978F}"/>
            </c:ext>
          </c:extLst>
        </c:ser>
        <c:ser>
          <c:idx val="0"/>
          <c:order val="1"/>
          <c:tx>
            <c:strRef>
              <c:f>'Slika 3.1. - Figure 3.1'!$J$4</c:f>
              <c:strCache>
                <c:ptCount val="1"/>
                <c:pt idx="0">
                  <c:v>Exports excl. energy (quarterly rate of change) - right*</c:v>
                </c:pt>
              </c:strCache>
            </c:strRef>
          </c:tx>
          <c:spPr>
            <a:solidFill>
              <a:srgbClr val="FF0000"/>
            </a:solidFill>
            <a:ln w="25400">
              <a:noFill/>
              <a:prstDash val="solid"/>
            </a:ln>
          </c:spPr>
          <c:invertIfNegative val="0"/>
          <c:cat>
            <c:multiLvlStrRef>
              <c:extLst>
                <c:ext xmlns:c15="http://schemas.microsoft.com/office/drawing/2012/chart" uri="{02D57815-91ED-43cb-92C2-25804820EDAC}">
                  <c15:fullRef>
                    <c15:sqref>'Slika 3.1. - Figure 3.1'!$A$6:$B$149</c15:sqref>
                  </c15:fullRef>
                </c:ext>
              </c:extLst>
              <c:f>'Slika 3.1. - Figure 3.1'!$A$30:$B$149</c:f>
              <c:multiLvlStrCache>
                <c:ptCount val="115"/>
                <c:lvl>
                  <c:pt idx="6">
                    <c:v>2016.</c:v>
                  </c:pt>
                  <c:pt idx="18">
                    <c:v>2017.</c:v>
                  </c:pt>
                  <c:pt idx="30">
                    <c:v>2018.</c:v>
                  </c:pt>
                  <c:pt idx="42">
                    <c:v>2019.</c:v>
                  </c:pt>
                  <c:pt idx="54">
                    <c:v>2020.</c:v>
                  </c:pt>
                  <c:pt idx="66">
                    <c:v>2021.</c:v>
                  </c:pt>
                  <c:pt idx="78">
                    <c:v>2022.</c:v>
                  </c:pt>
                  <c:pt idx="90">
                    <c:v>2023.</c:v>
                  </c:pt>
                  <c:pt idx="102">
                    <c:v>2024.</c:v>
                  </c:pt>
                  <c:pt idx="114">
                    <c:v>2025.</c:v>
                  </c:pt>
                </c:lvl>
                <c:lvl>
                  <c:pt idx="6">
                    <c:v>2016</c:v>
                  </c:pt>
                  <c:pt idx="18">
                    <c:v>2017</c:v>
                  </c:pt>
                  <c:pt idx="30">
                    <c:v>2018</c:v>
                  </c:pt>
                  <c:pt idx="42">
                    <c:v>2019</c:v>
                  </c:pt>
                  <c:pt idx="54">
                    <c:v>2020</c:v>
                  </c:pt>
                  <c:pt idx="66">
                    <c:v>2021</c:v>
                  </c:pt>
                  <c:pt idx="78">
                    <c:v>2022</c:v>
                  </c:pt>
                  <c:pt idx="90">
                    <c:v>2023</c:v>
                  </c:pt>
                  <c:pt idx="102">
                    <c:v>2024</c:v>
                  </c:pt>
                  <c:pt idx="114">
                    <c:v>2025</c:v>
                  </c:pt>
                </c:lvl>
              </c:multiLvlStrCache>
            </c:multiLvlStrRef>
          </c:cat>
          <c:val>
            <c:numRef>
              <c:extLst>
                <c:ext xmlns:c15="http://schemas.microsoft.com/office/drawing/2012/chart" uri="{02D57815-91ED-43cb-92C2-25804820EDAC}">
                  <c15:fullRef>
                    <c15:sqref>'Slika 3.1. - Figure 3.1'!$J$7:$J$149</c15:sqref>
                  </c15:fullRef>
                </c:ext>
              </c:extLst>
              <c:f>'Slika 3.1. - Figure 3.1'!$J$31:$J$149</c:f>
              <c:numCache>
                <c:formatCode>0.0</c:formatCode>
                <c:ptCount val="119"/>
                <c:pt idx="1">
                  <c:v>-1.1405171002408849</c:v>
                </c:pt>
                <c:pt idx="4">
                  <c:v>6.9646499959294346</c:v>
                </c:pt>
                <c:pt idx="7">
                  <c:v>-3.2433256471453689</c:v>
                </c:pt>
                <c:pt idx="10">
                  <c:v>10.899793046356706</c:v>
                </c:pt>
                <c:pt idx="13">
                  <c:v>4.2199273563519313</c:v>
                </c:pt>
                <c:pt idx="16">
                  <c:v>-4.6291229238598675</c:v>
                </c:pt>
                <c:pt idx="19">
                  <c:v>5.6214662354013569</c:v>
                </c:pt>
                <c:pt idx="22">
                  <c:v>3.1228913243752032</c:v>
                </c:pt>
                <c:pt idx="25">
                  <c:v>-4.0751096794749486</c:v>
                </c:pt>
                <c:pt idx="28">
                  <c:v>2.247068055574772</c:v>
                </c:pt>
                <c:pt idx="31">
                  <c:v>5.5428287754145913</c:v>
                </c:pt>
                <c:pt idx="34">
                  <c:v>-1.7574257951013124</c:v>
                </c:pt>
                <c:pt idx="37">
                  <c:v>4.8425972232889052</c:v>
                </c:pt>
                <c:pt idx="40">
                  <c:v>-2.628081843389424</c:v>
                </c:pt>
                <c:pt idx="43">
                  <c:v>5.4343117301951764</c:v>
                </c:pt>
                <c:pt idx="46">
                  <c:v>-7.1925426391891705</c:v>
                </c:pt>
                <c:pt idx="49">
                  <c:v>5.1144712734480606</c:v>
                </c:pt>
                <c:pt idx="52">
                  <c:v>-15.712169992222329</c:v>
                </c:pt>
                <c:pt idx="55">
                  <c:v>17.71636159395058</c:v>
                </c:pt>
                <c:pt idx="58">
                  <c:v>5.8283809782776927</c:v>
                </c:pt>
                <c:pt idx="61">
                  <c:v>2.7283752637576697</c:v>
                </c:pt>
                <c:pt idx="64">
                  <c:v>8.5234832728181402</c:v>
                </c:pt>
                <c:pt idx="67">
                  <c:v>-2.546398359561266</c:v>
                </c:pt>
                <c:pt idx="70">
                  <c:v>9.3324223390719254</c:v>
                </c:pt>
                <c:pt idx="73">
                  <c:v>7.3152033289887868</c:v>
                </c:pt>
                <c:pt idx="76">
                  <c:v>4.284212459190087</c:v>
                </c:pt>
                <c:pt idx="79">
                  <c:v>1.5271899646294997</c:v>
                </c:pt>
                <c:pt idx="82">
                  <c:v>0.19776773189035168</c:v>
                </c:pt>
                <c:pt idx="85">
                  <c:v>5.2539109209509292</c:v>
                </c:pt>
                <c:pt idx="88">
                  <c:v>-5.4320554143006774</c:v>
                </c:pt>
                <c:pt idx="91">
                  <c:v>0.20637330075588523</c:v>
                </c:pt>
                <c:pt idx="94">
                  <c:v>3.5797355845913756</c:v>
                </c:pt>
                <c:pt idx="97">
                  <c:v>1.2711603275855907</c:v>
                </c:pt>
                <c:pt idx="100">
                  <c:v>-0.83938860178099617</c:v>
                </c:pt>
                <c:pt idx="103">
                  <c:v>-0.86339234413253507</c:v>
                </c:pt>
                <c:pt idx="106">
                  <c:v>6.8710226512392722</c:v>
                </c:pt>
                <c:pt idx="109">
                  <c:v>1.3681199333335172</c:v>
                </c:pt>
                <c:pt idx="112">
                  <c:v>-1.8850539896605483</c:v>
                </c:pt>
                <c:pt idx="115">
                  <c:v>3.0885723933740792</c:v>
                </c:pt>
                <c:pt idx="118">
                  <c:v>0.73740334255217022</c:v>
                </c:pt>
              </c:numCache>
            </c:numRef>
          </c:val>
          <c:extLst>
            <c:ext xmlns:c16="http://schemas.microsoft.com/office/drawing/2014/chart" uri="{C3380CC4-5D6E-409C-BE32-E72D297353CC}">
              <c16:uniqueId val="{00000001-9ADD-410A-99BE-847BD411978F}"/>
            </c:ext>
          </c:extLst>
        </c:ser>
        <c:dLbls>
          <c:showLegendKey val="0"/>
          <c:showVal val="0"/>
          <c:showCatName val="0"/>
          <c:showSerName val="0"/>
          <c:showPercent val="0"/>
          <c:showBubbleSize val="0"/>
        </c:dLbls>
        <c:gapWidth val="0"/>
        <c:overlap val="100"/>
        <c:axId val="1798349024"/>
        <c:axId val="1798348464"/>
      </c:barChart>
      <c:lineChart>
        <c:grouping val="standard"/>
        <c:varyColors val="0"/>
        <c:ser>
          <c:idx val="3"/>
          <c:order val="2"/>
          <c:tx>
            <c:strRef>
              <c:f>'Slika 3.1. - Figure 3.1'!$E$4</c:f>
              <c:strCache>
                <c:ptCount val="1"/>
                <c:pt idx="0">
                  <c:v>Total exports (trend-cycle)</c:v>
                </c:pt>
              </c:strCache>
            </c:strRef>
          </c:tx>
          <c:spPr>
            <a:ln w="25400">
              <a:solidFill>
                <a:schemeClr val="accent1">
                  <a:lumMod val="60000"/>
                  <a:lumOff val="40000"/>
                </a:schemeClr>
              </a:solidFill>
            </a:ln>
          </c:spPr>
          <c:marker>
            <c:symbol val="none"/>
          </c:marker>
          <c:cat>
            <c:numRef>
              <c:extLst>
                <c:ext xmlns:c15="http://schemas.microsoft.com/office/drawing/2012/chart" uri="{02D57815-91ED-43cb-92C2-25804820EDAC}">
                  <c15:fullRef>
                    <c15:sqref>'Slika 3.1. - Figure 3.1'!$A$6:$A$149</c15:sqref>
                  </c15:fullRef>
                </c:ext>
              </c:extLst>
              <c:f>'Slika 3.1. - Figure 3.1'!$A$30:$A$149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3.1. - Figure 3.1'!$E$6:$E$149</c15:sqref>
                  </c15:fullRef>
                </c:ext>
              </c:extLst>
              <c:f>'Slika 3.1. - Figure 3.1'!$E$30:$E$149</c:f>
              <c:numCache>
                <c:formatCode>0.0</c:formatCode>
                <c:ptCount val="120"/>
                <c:pt idx="0">
                  <c:v>0.97766751839980504</c:v>
                </c:pt>
                <c:pt idx="1">
                  <c:v>0.97524263262331246</c:v>
                </c:pt>
                <c:pt idx="2">
                  <c:v>0.9748374843651727</c:v>
                </c:pt>
                <c:pt idx="3">
                  <c:v>0.97752688278210342</c:v>
                </c:pt>
                <c:pt idx="4">
                  <c:v>0.98438497184341678</c:v>
                </c:pt>
                <c:pt idx="5">
                  <c:v>0.99616245659550118</c:v>
                </c:pt>
                <c:pt idx="6">
                  <c:v>1.0127195430717997</c:v>
                </c:pt>
                <c:pt idx="7">
                  <c:v>1.0333837353406317</c:v>
                </c:pt>
                <c:pt idx="8">
                  <c:v>1.0564902278663517</c:v>
                </c:pt>
                <c:pt idx="9">
                  <c:v>1.0800411459960615</c:v>
                </c:pt>
                <c:pt idx="10">
                  <c:v>1.1021666672575867</c:v>
                </c:pt>
                <c:pt idx="11">
                  <c:v>1.121061083900676</c:v>
                </c:pt>
                <c:pt idx="12">
                  <c:v>1.1357658050172643</c:v>
                </c:pt>
                <c:pt idx="13">
                  <c:v>1.1461713647322944</c:v>
                </c:pt>
                <c:pt idx="14">
                  <c:v>1.1529083807785316</c:v>
                </c:pt>
                <c:pt idx="15">
                  <c:v>1.1570188315201102</c:v>
                </c:pt>
                <c:pt idx="16">
                  <c:v>1.1593180273869728</c:v>
                </c:pt>
                <c:pt idx="17">
                  <c:v>1.16069247017323</c:v>
                </c:pt>
                <c:pt idx="18">
                  <c:v>1.1622577578556126</c:v>
                </c:pt>
                <c:pt idx="19">
                  <c:v>1.1648346998180281</c:v>
                </c:pt>
                <c:pt idx="20">
                  <c:v>1.1685576310597185</c:v>
                </c:pt>
                <c:pt idx="21">
                  <c:v>1.1734798570223033</c:v>
                </c:pt>
                <c:pt idx="22">
                  <c:v>1.1791231210087321</c:v>
                </c:pt>
                <c:pt idx="23">
                  <c:v>1.1850280282378447</c:v>
                </c:pt>
                <c:pt idx="24">
                  <c:v>1.1910424223889393</c:v>
                </c:pt>
                <c:pt idx="25">
                  <c:v>1.1971043100333683</c:v>
                </c:pt>
                <c:pt idx="26">
                  <c:v>1.2030065010936501</c:v>
                </c:pt>
                <c:pt idx="27">
                  <c:v>1.208768325893212</c:v>
                </c:pt>
                <c:pt idx="28">
                  <c:v>1.2149553252620129</c:v>
                </c:pt>
                <c:pt idx="29">
                  <c:v>1.2216474918751652</c:v>
                </c:pt>
                <c:pt idx="30">
                  <c:v>1.2291028489871663</c:v>
                </c:pt>
                <c:pt idx="31">
                  <c:v>1.2368722803996162</c:v>
                </c:pt>
                <c:pt idx="32">
                  <c:v>1.2443010119053555</c:v>
                </c:pt>
                <c:pt idx="33">
                  <c:v>1.2504971966547402</c:v>
                </c:pt>
                <c:pt idx="34">
                  <c:v>1.254758390588671</c:v>
                </c:pt>
                <c:pt idx="35">
                  <c:v>1.2569152145174363</c:v>
                </c:pt>
                <c:pt idx="36">
                  <c:v>1.2573751288539781</c:v>
                </c:pt>
                <c:pt idx="37">
                  <c:v>1.2564362042399724</c:v>
                </c:pt>
                <c:pt idx="38">
                  <c:v>1.2540745951475865</c:v>
                </c:pt>
                <c:pt idx="39">
                  <c:v>1.2507493875788604</c:v>
                </c:pt>
                <c:pt idx="40">
                  <c:v>1.2470832504334877</c:v>
                </c:pt>
                <c:pt idx="41">
                  <c:v>1.2442794237949228</c:v>
                </c:pt>
                <c:pt idx="42">
                  <c:v>1.2433027350092321</c:v>
                </c:pt>
                <c:pt idx="43">
                  <c:v>1.2445881217984203</c:v>
                </c:pt>
                <c:pt idx="44">
                  <c:v>1.2489602461148708</c:v>
                </c:pt>
                <c:pt idx="45">
                  <c:v>1.2569783014121119</c:v>
                </c:pt>
                <c:pt idx="46">
                  <c:v>1.2686399782981614</c:v>
                </c:pt>
                <c:pt idx="47">
                  <c:v>1.2840933893856947</c:v>
                </c:pt>
                <c:pt idx="48">
                  <c:v>1.3027850017709017</c:v>
                </c:pt>
                <c:pt idx="49">
                  <c:v>1.3232729946604342</c:v>
                </c:pt>
                <c:pt idx="50">
                  <c:v>1.2444184642127691</c:v>
                </c:pt>
                <c:pt idx="51">
                  <c:v>1.2630168894267744</c:v>
                </c:pt>
                <c:pt idx="52">
                  <c:v>1.2800999869431928</c:v>
                </c:pt>
                <c:pt idx="53">
                  <c:v>1.2957190884845906</c:v>
                </c:pt>
                <c:pt idx="54">
                  <c:v>1.3102032316730099</c:v>
                </c:pt>
                <c:pt idx="55">
                  <c:v>1.3243416734839029</c:v>
                </c:pt>
                <c:pt idx="56">
                  <c:v>1.3393759947851853</c:v>
                </c:pt>
                <c:pt idx="57">
                  <c:v>1.3558456217604815</c:v>
                </c:pt>
                <c:pt idx="58">
                  <c:v>1.3736726221751281</c:v>
                </c:pt>
                <c:pt idx="59">
                  <c:v>1.3919215303503167</c:v>
                </c:pt>
                <c:pt idx="60">
                  <c:v>1.4101705627736472</c:v>
                </c:pt>
                <c:pt idx="61">
                  <c:v>1.427790813924948</c:v>
                </c:pt>
                <c:pt idx="62">
                  <c:v>1.4449069067681015</c:v>
                </c:pt>
                <c:pt idx="63">
                  <c:v>1.4621687254579183</c:v>
                </c:pt>
                <c:pt idx="64">
                  <c:v>1.4798423842515465</c:v>
                </c:pt>
                <c:pt idx="65">
                  <c:v>1.4983191954635107</c:v>
                </c:pt>
                <c:pt idx="66">
                  <c:v>1.5177977336618378</c:v>
                </c:pt>
                <c:pt idx="67">
                  <c:v>1.5394792569816982</c:v>
                </c:pt>
                <c:pt idx="68">
                  <c:v>1.565120152735217</c:v>
                </c:pt>
                <c:pt idx="69">
                  <c:v>1.5965258056751361</c:v>
                </c:pt>
                <c:pt idx="70">
                  <c:v>1.6357727151721422</c:v>
                </c:pt>
                <c:pt idx="71">
                  <c:v>1.6834673862016225</c:v>
                </c:pt>
                <c:pt idx="72">
                  <c:v>1.7388992919909145</c:v>
                </c:pt>
                <c:pt idx="73">
                  <c:v>1.8000565540881253</c:v>
                </c:pt>
                <c:pt idx="74">
                  <c:v>1.8638298793529597</c:v>
                </c:pt>
                <c:pt idx="75">
                  <c:v>1.9258294165395069</c:v>
                </c:pt>
                <c:pt idx="76">
                  <c:v>1.9818775051721738</c:v>
                </c:pt>
                <c:pt idx="77">
                  <c:v>2.0284192040631597</c:v>
                </c:pt>
                <c:pt idx="78">
                  <c:v>2.0625038668032363</c:v>
                </c:pt>
                <c:pt idx="79">
                  <c:v>2.0829695196889135</c:v>
                </c:pt>
                <c:pt idx="80">
                  <c:v>2.088919193000049</c:v>
                </c:pt>
                <c:pt idx="81">
                  <c:v>2.0805668542371736</c:v>
                </c:pt>
                <c:pt idx="82">
                  <c:v>2.0594027252930625</c:v>
                </c:pt>
                <c:pt idx="83">
                  <c:v>2.0288102536426695</c:v>
                </c:pt>
                <c:pt idx="84">
                  <c:v>1.992975746981019</c:v>
                </c:pt>
                <c:pt idx="85">
                  <c:v>1.9560583968677534</c:v>
                </c:pt>
                <c:pt idx="86">
                  <c:v>1.9223321502165358</c:v>
                </c:pt>
                <c:pt idx="87">
                  <c:v>1.894735535996064</c:v>
                </c:pt>
                <c:pt idx="88">
                  <c:v>1.8747453881072202</c:v>
                </c:pt>
                <c:pt idx="89">
                  <c:v>1.862904719553969</c:v>
                </c:pt>
                <c:pt idx="90">
                  <c:v>1.8590577394060646</c:v>
                </c:pt>
                <c:pt idx="91">
                  <c:v>1.8624298256798968</c:v>
                </c:pt>
                <c:pt idx="92">
                  <c:v>1.8718001018836987</c:v>
                </c:pt>
                <c:pt idx="93">
                  <c:v>1.8855839978728122</c:v>
                </c:pt>
                <c:pt idx="94">
                  <c:v>1.9014318116783107</c:v>
                </c:pt>
                <c:pt idx="95">
                  <c:v>1.9168562016608153</c:v>
                </c:pt>
                <c:pt idx="96">
                  <c:v>1.930125482541079</c:v>
                </c:pt>
                <c:pt idx="97">
                  <c:v>1.9399056364909735</c:v>
                </c:pt>
                <c:pt idx="98">
                  <c:v>1.9461359483307561</c:v>
                </c:pt>
                <c:pt idx="99">
                  <c:v>1.9503586523652818</c:v>
                </c:pt>
                <c:pt idx="100">
                  <c:v>1.9550767601707131</c:v>
                </c:pt>
                <c:pt idx="101">
                  <c:v>1.9623474280991029</c:v>
                </c:pt>
                <c:pt idx="102">
                  <c:v>1.9739273176244132</c:v>
                </c:pt>
                <c:pt idx="103">
                  <c:v>1.9904207384062829</c:v>
                </c:pt>
                <c:pt idx="104">
                  <c:v>2.011069924115938</c:v>
                </c:pt>
                <c:pt idx="105">
                  <c:v>2.0349469056077836</c:v>
                </c:pt>
                <c:pt idx="106">
                  <c:v>2.0610812596202952</c:v>
                </c:pt>
                <c:pt idx="107">
                  <c:v>2.0889021895657129</c:v>
                </c:pt>
                <c:pt idx="108">
                  <c:v>2.1168533836210739</c:v>
                </c:pt>
                <c:pt idx="109">
                  <c:v>2.1437433232857561</c:v>
                </c:pt>
                <c:pt idx="110">
                  <c:v>2.1680394808839973</c:v>
                </c:pt>
                <c:pt idx="111">
                  <c:v>2.1887577096507091</c:v>
                </c:pt>
                <c:pt idx="112">
                  <c:v>2.2058569180597569</c:v>
                </c:pt>
                <c:pt idx="113">
                  <c:v>2.2201662229133698</c:v>
                </c:pt>
                <c:pt idx="114">
                  <c:v>2.2328511984691475</c:v>
                </c:pt>
                <c:pt idx="115">
                  <c:v>2.2456426627196171</c:v>
                </c:pt>
                <c:pt idx="116">
                  <c:v>2.2594157998031119</c:v>
                </c:pt>
                <c:pt idx="117">
                  <c:v>2.2737996812534282</c:v>
                </c:pt>
                <c:pt idx="118">
                  <c:v>2.2875677270439674</c:v>
                </c:pt>
              </c:numCache>
            </c:numRef>
          </c:val>
          <c:smooth val="0"/>
          <c:extLst>
            <c:ext xmlns:c16="http://schemas.microsoft.com/office/drawing/2014/chart" uri="{C3380CC4-5D6E-409C-BE32-E72D297353CC}">
              <c16:uniqueId val="{00000002-9ADD-410A-99BE-847BD411978F}"/>
            </c:ext>
          </c:extLst>
        </c:ser>
        <c:ser>
          <c:idx val="1"/>
          <c:order val="3"/>
          <c:tx>
            <c:strRef>
              <c:f>'Slika 3.1. - Figure 3.1'!$F$4</c:f>
              <c:strCache>
                <c:ptCount val="1"/>
                <c:pt idx="0">
                  <c:v>Exports excl. energy (trend-cycle)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'Slika 3.1. - Figure 3.1'!$A$6:$A$149</c15:sqref>
                  </c15:fullRef>
                </c:ext>
              </c:extLst>
              <c:f>'Slika 3.1. - Figure 3.1'!$A$30:$A$149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3.1. - Figure 3.1'!$F$6:$F$149</c15:sqref>
                  </c15:fullRef>
                </c:ext>
              </c:extLst>
              <c:f>'Slika 3.1. - Figure 3.1'!$F$30:$F$149</c:f>
              <c:numCache>
                <c:formatCode>0.0</c:formatCode>
                <c:ptCount val="120"/>
                <c:pt idx="0">
                  <c:v>0.87908676115251827</c:v>
                </c:pt>
                <c:pt idx="1">
                  <c:v>0.88442389142498379</c:v>
                </c:pt>
                <c:pt idx="2">
                  <c:v>0.89013329729805013</c:v>
                </c:pt>
                <c:pt idx="3">
                  <c:v>0.89645558251006385</c:v>
                </c:pt>
                <c:pt idx="4">
                  <c:v>0.90386865534215655</c:v>
                </c:pt>
                <c:pt idx="5">
                  <c:v>0.91280583997738329</c:v>
                </c:pt>
                <c:pt idx="6">
                  <c:v>0.92336879920445969</c:v>
                </c:pt>
                <c:pt idx="7">
                  <c:v>0.93555282621342895</c:v>
                </c:pt>
                <c:pt idx="8">
                  <c:v>0.9486983690595302</c:v>
                </c:pt>
                <c:pt idx="9">
                  <c:v>0.96219907837287821</c:v>
                </c:pt>
                <c:pt idx="10">
                  <c:v>0.97569262298169979</c:v>
                </c:pt>
                <c:pt idx="11">
                  <c:v>0.98855516003496757</c:v>
                </c:pt>
                <c:pt idx="12">
                  <c:v>1.0004387290015837</c:v>
                </c:pt>
                <c:pt idx="13">
                  <c:v>1.0111304289845668</c:v>
                </c:pt>
                <c:pt idx="14">
                  <c:v>1.0207300116452236</c:v>
                </c:pt>
                <c:pt idx="15">
                  <c:v>1.0294224679039974</c:v>
                </c:pt>
                <c:pt idx="16">
                  <c:v>1.0369061917660938</c:v>
                </c:pt>
                <c:pt idx="17">
                  <c:v>1.0434328254345373</c:v>
                </c:pt>
                <c:pt idx="18">
                  <c:v>1.0493269616465808</c:v>
                </c:pt>
                <c:pt idx="19">
                  <c:v>1.0547144602746148</c:v>
                </c:pt>
                <c:pt idx="20">
                  <c:v>1.0593335102236749</c:v>
                </c:pt>
                <c:pt idx="21">
                  <c:v>1.0629789367788849</c:v>
                </c:pt>
                <c:pt idx="22">
                  <c:v>1.0653123035376508</c:v>
                </c:pt>
                <c:pt idx="23">
                  <c:v>1.0662717867048488</c:v>
                </c:pt>
                <c:pt idx="24">
                  <c:v>1.0660449702257069</c:v>
                </c:pt>
                <c:pt idx="25">
                  <c:v>1.064985341852082</c:v>
                </c:pt>
                <c:pt idx="26">
                  <c:v>1.063789542983127</c:v>
                </c:pt>
                <c:pt idx="27">
                  <c:v>1.0634040191330332</c:v>
                </c:pt>
                <c:pt idx="28">
                  <c:v>1.064981862413005</c:v>
                </c:pt>
                <c:pt idx="29">
                  <c:v>1.0689545735887289</c:v>
                </c:pt>
                <c:pt idx="30">
                  <c:v>1.0756734305111673</c:v>
                </c:pt>
                <c:pt idx="31">
                  <c:v>1.0847293237975195</c:v>
                </c:pt>
                <c:pt idx="32">
                  <c:v>1.0952870796530567</c:v>
                </c:pt>
                <c:pt idx="33">
                  <c:v>1.106346044268214</c:v>
                </c:pt>
                <c:pt idx="34">
                  <c:v>1.116819330873527</c:v>
                </c:pt>
                <c:pt idx="35">
                  <c:v>1.1259413667709186</c:v>
                </c:pt>
                <c:pt idx="36">
                  <c:v>1.1333484938943266</c:v>
                </c:pt>
                <c:pt idx="37">
                  <c:v>1.1385074012164396</c:v>
                </c:pt>
                <c:pt idx="38">
                  <c:v>1.1409669676351053</c:v>
                </c:pt>
                <c:pt idx="39">
                  <c:v>1.1404786328838723</c:v>
                </c:pt>
                <c:pt idx="40">
                  <c:v>1.1373398289740684</c:v>
                </c:pt>
                <c:pt idx="41">
                  <c:v>1.1325324386035764</c:v>
                </c:pt>
                <c:pt idx="42">
                  <c:v>1.1268747841763598</c:v>
                </c:pt>
                <c:pt idx="43">
                  <c:v>1.1214847917900514</c:v>
                </c:pt>
                <c:pt idx="44">
                  <c:v>1.118065107597598</c:v>
                </c:pt>
                <c:pt idx="45">
                  <c:v>1.1180353125627709</c:v>
                </c:pt>
                <c:pt idx="46">
                  <c:v>1.1222349703551167</c:v>
                </c:pt>
                <c:pt idx="47">
                  <c:v>1.1312863049413708</c:v>
                </c:pt>
                <c:pt idx="48">
                  <c:v>1.1450498810511935</c:v>
                </c:pt>
                <c:pt idx="49">
                  <c:v>1.162650433666558</c:v>
                </c:pt>
                <c:pt idx="50">
                  <c:v>1.1321966957264833</c:v>
                </c:pt>
                <c:pt idx="51">
                  <c:v>1.1526247448978726</c:v>
                </c:pt>
                <c:pt idx="52">
                  <c:v>1.1724789829772821</c:v>
                </c:pt>
                <c:pt idx="53">
                  <c:v>1.1904185369682578</c:v>
                </c:pt>
                <c:pt idx="54">
                  <c:v>1.2058394069684404</c:v>
                </c:pt>
                <c:pt idx="55">
                  <c:v>1.218639139490785</c:v>
                </c:pt>
                <c:pt idx="56">
                  <c:v>1.2293756747493698</c:v>
                </c:pt>
                <c:pt idx="57">
                  <c:v>1.2389304205739247</c:v>
                </c:pt>
                <c:pt idx="58">
                  <c:v>1.2482863072379304</c:v>
                </c:pt>
                <c:pt idx="59">
                  <c:v>1.2579386942412811</c:v>
                </c:pt>
                <c:pt idx="60">
                  <c:v>1.2682009328012132</c:v>
                </c:pt>
                <c:pt idx="61">
                  <c:v>1.2791292833903671</c:v>
                </c:pt>
                <c:pt idx="62">
                  <c:v>1.2910865027594327</c:v>
                </c:pt>
                <c:pt idx="63">
                  <c:v>1.304345031147701</c:v>
                </c:pt>
                <c:pt idx="64">
                  <c:v>1.3191150267288314</c:v>
                </c:pt>
                <c:pt idx="65">
                  <c:v>1.3353904248294848</c:v>
                </c:pt>
                <c:pt idx="66">
                  <c:v>1.3534807297587854</c:v>
                </c:pt>
                <c:pt idx="67">
                  <c:v>1.3739722288967455</c:v>
                </c:pt>
                <c:pt idx="68">
                  <c:v>1.3973343279413277</c:v>
                </c:pt>
                <c:pt idx="69">
                  <c:v>1.423390179303244</c:v>
                </c:pt>
                <c:pt idx="70">
                  <c:v>1.4519481859027836</c:v>
                </c:pt>
                <c:pt idx="71">
                  <c:v>1.4824505251873201</c:v>
                </c:pt>
                <c:pt idx="72">
                  <c:v>1.5137271461388091</c:v>
                </c:pt>
                <c:pt idx="73">
                  <c:v>1.5440952829238794</c:v>
                </c:pt>
                <c:pt idx="74">
                  <c:v>1.5718844416855804</c:v>
                </c:pt>
                <c:pt idx="75">
                  <c:v>1.595571366766652</c:v>
                </c:pt>
                <c:pt idx="76">
                  <c:v>1.6144807144256927</c:v>
                </c:pt>
                <c:pt idx="77">
                  <c:v>1.6288348173276519</c:v>
                </c:pt>
                <c:pt idx="78">
                  <c:v>1.6391983530000056</c:v>
                </c:pt>
                <c:pt idx="79">
                  <c:v>1.6464550724933222</c:v>
                </c:pt>
                <c:pt idx="80">
                  <c:v>1.6511696254368757</c:v>
                </c:pt>
                <c:pt idx="81">
                  <c:v>1.6539389570840031</c:v>
                </c:pt>
                <c:pt idx="82">
                  <c:v>1.6548571367759217</c:v>
                </c:pt>
                <c:pt idx="83">
                  <c:v>1.65411099438821</c:v>
                </c:pt>
                <c:pt idx="84">
                  <c:v>1.6522915284603203</c:v>
                </c:pt>
                <c:pt idx="85">
                  <c:v>1.6498632673378817</c:v>
                </c:pt>
                <c:pt idx="86">
                  <c:v>1.64749881488253</c:v>
                </c:pt>
                <c:pt idx="87">
                  <c:v>1.6461138650731135</c:v>
                </c:pt>
                <c:pt idx="88">
                  <c:v>1.6464651514851483</c:v>
                </c:pt>
                <c:pt idx="89">
                  <c:v>1.6493237744116027</c:v>
                </c:pt>
                <c:pt idx="90">
                  <c:v>1.6550353135759621</c:v>
                </c:pt>
                <c:pt idx="91">
                  <c:v>1.6629766380994488</c:v>
                </c:pt>
                <c:pt idx="92">
                  <c:v>1.6724411385790268</c:v>
                </c:pt>
                <c:pt idx="93">
                  <c:v>1.6825457878529031</c:v>
                </c:pt>
                <c:pt idx="94">
                  <c:v>1.6922948802645745</c:v>
                </c:pt>
                <c:pt idx="95">
                  <c:v>1.700856253318064</c:v>
                </c:pt>
                <c:pt idx="96">
                  <c:v>1.7075745021748714</c:v>
                </c:pt>
                <c:pt idx="97">
                  <c:v>1.7125558476639711</c:v>
                </c:pt>
                <c:pt idx="98">
                  <c:v>1.7162892936890546</c:v>
                </c:pt>
                <c:pt idx="99">
                  <c:v>1.7196130785598767</c:v>
                </c:pt>
                <c:pt idx="100">
                  <c:v>1.7236563357778285</c:v>
                </c:pt>
                <c:pt idx="101">
                  <c:v>1.7292083511241534</c:v>
                </c:pt>
                <c:pt idx="102">
                  <c:v>1.7366408632202501</c:v>
                </c:pt>
                <c:pt idx="103">
                  <c:v>1.746087737302231</c:v>
                </c:pt>
                <c:pt idx="104">
                  <c:v>1.7571528430965495</c:v>
                </c:pt>
                <c:pt idx="105">
                  <c:v>1.7693079540049876</c:v>
                </c:pt>
                <c:pt idx="106">
                  <c:v>1.7820137794913093</c:v>
                </c:pt>
                <c:pt idx="107">
                  <c:v>1.7950442949828807</c:v>
                </c:pt>
                <c:pt idx="108">
                  <c:v>1.8080501908854372</c:v>
                </c:pt>
                <c:pt idx="109">
                  <c:v>1.8209257497631086</c:v>
                </c:pt>
                <c:pt idx="110">
                  <c:v>1.8339121137215302</c:v>
                </c:pt>
                <c:pt idx="111">
                  <c:v>1.847246449317367</c:v>
                </c:pt>
                <c:pt idx="112">
                  <c:v>1.8608798667208579</c:v>
                </c:pt>
                <c:pt idx="113">
                  <c:v>1.8747703971945988</c:v>
                </c:pt>
                <c:pt idx="114">
                  <c:v>1.8884590296345163</c:v>
                </c:pt>
                <c:pt idx="115">
                  <c:v>1.9019794369891951</c:v>
                </c:pt>
                <c:pt idx="116">
                  <c:v>1.9153062108423504</c:v>
                </c:pt>
                <c:pt idx="117">
                  <c:v>1.9278519038797</c:v>
                </c:pt>
                <c:pt idx="118">
                  <c:v>1.9396552902373634</c:v>
                </c:pt>
              </c:numCache>
            </c:numRef>
          </c:val>
          <c:smooth val="0"/>
          <c:extLst>
            <c:ext xmlns:c16="http://schemas.microsoft.com/office/drawing/2014/chart" uri="{C3380CC4-5D6E-409C-BE32-E72D297353CC}">
              <c16:uniqueId val="{00000003-9ADD-410A-99BE-847BD411978F}"/>
            </c:ext>
          </c:extLst>
        </c:ser>
        <c:dLbls>
          <c:showLegendKey val="0"/>
          <c:showVal val="0"/>
          <c:showCatName val="0"/>
          <c:showSerName val="0"/>
          <c:showPercent val="0"/>
          <c:showBubbleSize val="0"/>
        </c:dLbls>
        <c:marker val="1"/>
        <c:smooth val="0"/>
        <c:axId val="1798347344"/>
        <c:axId val="1798347904"/>
      </c:lineChart>
      <c:catAx>
        <c:axId val="1798347344"/>
        <c:scaling>
          <c:orientation val="minMax"/>
        </c:scaling>
        <c:delete val="0"/>
        <c:axPos val="b"/>
        <c:majorGridlines/>
        <c:numFmt formatCode="0"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904"/>
        <c:crossesAt val="60"/>
        <c:auto val="0"/>
        <c:lblAlgn val="ctr"/>
        <c:lblOffset val="100"/>
        <c:tickLblSkip val="6"/>
        <c:tickMarkSkip val="12"/>
        <c:noMultiLvlLbl val="0"/>
      </c:catAx>
      <c:valAx>
        <c:axId val="1798347904"/>
        <c:scaling>
          <c:orientation val="minMax"/>
          <c:max val="2.5"/>
          <c:min val="0"/>
        </c:scaling>
        <c:delete val="0"/>
        <c:axPos val="l"/>
        <c:majorGridlines>
          <c:spPr>
            <a:ln w="3175">
              <a:solidFill>
                <a:srgbClr val="808080"/>
              </a:solidFill>
              <a:prstDash val="solid"/>
            </a:ln>
          </c:spPr>
        </c:majorGridlines>
        <c:title>
          <c:tx>
            <c:rich>
              <a:bodyPr rot="-5400000" vert="horz"/>
              <a:lstStyle/>
              <a:p>
                <a:pPr>
                  <a:defRPr lang="hr-HR" sz="800"/>
                </a:pPr>
                <a:r>
                  <a:rPr lang="hr-HR" sz="800"/>
                  <a:t>billion EUR</a:t>
                </a:r>
                <a:endParaRPr lang="en-US" sz="800"/>
              </a:p>
            </c:rich>
          </c:tx>
          <c:layout>
            <c:manualLayout>
              <c:xMode val="edge"/>
              <c:yMode val="edge"/>
              <c:x val="8.0907552936040159E-3"/>
              <c:y val="0.25947211857642283"/>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344"/>
        <c:crosses val="autoZero"/>
        <c:crossBetween val="between"/>
        <c:majorUnit val="0.5"/>
      </c:valAx>
      <c:valAx>
        <c:axId val="1798348464"/>
        <c:scaling>
          <c:orientation val="minMax"/>
          <c:max val="30"/>
          <c:min val="-20"/>
        </c:scaling>
        <c:delete val="0"/>
        <c:axPos val="r"/>
        <c:title>
          <c:tx>
            <c:rich>
              <a:bodyPr rot="-5400000" vert="horz"/>
              <a:lstStyle/>
              <a:p>
                <a:pPr>
                  <a:defRPr lang="hr-HR"/>
                </a:pPr>
                <a:r>
                  <a:rPr lang="hr-HR"/>
                  <a:t>in</a:t>
                </a:r>
                <a:r>
                  <a:rPr lang="hr-HR" baseline="0"/>
                  <a:t> %, seasonally adjusted</a:t>
                </a:r>
                <a:endParaRPr lang="hr-HR"/>
              </a:p>
            </c:rich>
          </c:tx>
          <c:layout>
            <c:manualLayout>
              <c:xMode val="edge"/>
              <c:yMode val="edge"/>
              <c:x val="0.94943352979698759"/>
              <c:y val="0.13486806205764798"/>
            </c:manualLayout>
          </c:layout>
          <c:overlay val="0"/>
        </c:title>
        <c:numFmt formatCode="0" sourceLinked="0"/>
        <c:majorTickMark val="out"/>
        <c:minorTickMark val="none"/>
        <c:tickLblPos val="nextTo"/>
        <c:spPr>
          <a:ln w="9525">
            <a:solidFill>
              <a:schemeClr val="tx1"/>
            </a:solidFill>
          </a:ln>
        </c:spPr>
        <c:txPr>
          <a:bodyPr/>
          <a:lstStyle/>
          <a:p>
            <a:pPr>
              <a:defRPr lang="hr-HR" sz="800" baseline="0"/>
            </a:pPr>
            <a:endParaRPr lang="sr-Latn-RS"/>
          </a:p>
        </c:txPr>
        <c:crossAx val="1798349024"/>
        <c:crosses val="max"/>
        <c:crossBetween val="between"/>
        <c:majorUnit val="5"/>
      </c:valAx>
      <c:catAx>
        <c:axId val="1798349024"/>
        <c:scaling>
          <c:orientation val="minMax"/>
        </c:scaling>
        <c:delete val="1"/>
        <c:axPos val="b"/>
        <c:numFmt formatCode="General" sourceLinked="1"/>
        <c:majorTickMark val="out"/>
        <c:minorTickMark val="none"/>
        <c:tickLblPos val="none"/>
        <c:crossAx val="1798348464"/>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0.12378328967474352"/>
          <c:y val="0.80726919485255966"/>
          <c:w val="0.77889166666666676"/>
          <c:h val="0.17146035713182042"/>
        </c:manualLayout>
      </c:layout>
      <c:overlay val="0"/>
      <c:txPr>
        <a:bodyPr/>
        <a:lstStyle/>
        <a:p>
          <a:pPr>
            <a:defRPr sz="700">
              <a:solidFill>
                <a:schemeClr val="tx1"/>
              </a:solidFill>
              <a:latin typeface="Arial" panose="020B0604020202020204" pitchFamily="34" charset="0"/>
              <a:cs typeface="Arial" panose="020B0604020202020204" pitchFamily="34" charset="0"/>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8680555555556"/>
          <c:y val="5.2932984983454466E-2"/>
          <c:w val="0.7594081018518517"/>
          <c:h val="0.68540966003111226"/>
        </c:manualLayout>
      </c:layout>
      <c:barChart>
        <c:barDir val="col"/>
        <c:grouping val="clustered"/>
        <c:varyColors val="0"/>
        <c:ser>
          <c:idx val="2"/>
          <c:order val="0"/>
          <c:tx>
            <c:strRef>
              <c:f>'Slika 3.2. - Figure 3.2'!$I$3</c:f>
              <c:strCache>
                <c:ptCount val="1"/>
                <c:pt idx="0">
                  <c:v>Ukupan uvoz (tromjesečna stopa promjene) - desno</c:v>
                </c:pt>
              </c:strCache>
            </c:strRef>
          </c:tx>
          <c:spPr>
            <a:solidFill>
              <a:schemeClr val="accent1">
                <a:lumMod val="60000"/>
                <a:lumOff val="40000"/>
              </a:schemeClr>
            </a:solidFill>
          </c:spPr>
          <c:invertIfNegative val="0"/>
          <c:cat>
            <c:strRef>
              <c:extLst>
                <c:ext xmlns:c15="http://schemas.microsoft.com/office/drawing/2012/chart" uri="{02D57815-91ED-43cb-92C2-25804820EDAC}">
                  <c15:fullRef>
                    <c15:sqref>'Slika 3.2. - Figure 3.2'!$B$6:$B$149</c15:sqref>
                  </c15:fullRef>
                </c:ext>
              </c:extLst>
              <c:f>'Slika 3.2. - Figure 3.2'!$B$30:$B$149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3.2. - Figure 3.2'!$I$8:$I$149</c15:sqref>
                  </c15:fullRef>
                </c:ext>
              </c:extLst>
              <c:f>'Slika 3.2. - Figure 3.2'!$I$32:$I$149</c:f>
              <c:numCache>
                <c:formatCode>0.0</c:formatCode>
                <c:ptCount val="118"/>
                <c:pt idx="0">
                  <c:v>0.53609961522668925</c:v>
                </c:pt>
                <c:pt idx="3">
                  <c:v>0.6129911233776113</c:v>
                </c:pt>
                <c:pt idx="6">
                  <c:v>3.2970169475290874</c:v>
                </c:pt>
                <c:pt idx="9">
                  <c:v>8.1419247257827863</c:v>
                </c:pt>
                <c:pt idx="12">
                  <c:v>0.93068930720217224</c:v>
                </c:pt>
                <c:pt idx="15">
                  <c:v>0.50931276581265195</c:v>
                </c:pt>
                <c:pt idx="18">
                  <c:v>3.1669162975381653</c:v>
                </c:pt>
                <c:pt idx="21">
                  <c:v>0.49801518780634524</c:v>
                </c:pt>
                <c:pt idx="24">
                  <c:v>3.5899641676705727</c:v>
                </c:pt>
                <c:pt idx="27">
                  <c:v>0.41233296206885939</c:v>
                </c:pt>
                <c:pt idx="30">
                  <c:v>2.6976459296603963</c:v>
                </c:pt>
                <c:pt idx="33">
                  <c:v>4.7220287269420709</c:v>
                </c:pt>
                <c:pt idx="36">
                  <c:v>0.87499758659943438</c:v>
                </c:pt>
                <c:pt idx="39">
                  <c:v>-0.69045732438746654</c:v>
                </c:pt>
                <c:pt idx="42">
                  <c:v>-0.3149353619302957</c:v>
                </c:pt>
                <c:pt idx="45">
                  <c:v>-0.46709345454092954</c:v>
                </c:pt>
                <c:pt idx="48">
                  <c:v>1.6879785243643823</c:v>
                </c:pt>
                <c:pt idx="51">
                  <c:v>-22.713208305336593</c:v>
                </c:pt>
                <c:pt idx="54">
                  <c:v>16.69832952848877</c:v>
                </c:pt>
                <c:pt idx="57">
                  <c:v>5.1609256061844633</c:v>
                </c:pt>
                <c:pt idx="60">
                  <c:v>7.7097132217114108</c:v>
                </c:pt>
                <c:pt idx="63">
                  <c:v>2.8551102747708796</c:v>
                </c:pt>
                <c:pt idx="66">
                  <c:v>8.9082963801555337</c:v>
                </c:pt>
                <c:pt idx="69">
                  <c:v>9.0646132813917006</c:v>
                </c:pt>
                <c:pt idx="72">
                  <c:v>18.857793666088611</c:v>
                </c:pt>
                <c:pt idx="75">
                  <c:v>8.2606514745679647</c:v>
                </c:pt>
                <c:pt idx="78">
                  <c:v>13.586349977470036</c:v>
                </c:pt>
                <c:pt idx="81">
                  <c:v>-5.0334742444560874</c:v>
                </c:pt>
                <c:pt idx="84">
                  <c:v>-7.9264873822967701</c:v>
                </c:pt>
                <c:pt idx="87">
                  <c:v>-1.0816787744352183</c:v>
                </c:pt>
                <c:pt idx="90">
                  <c:v>-1.1650612035922876</c:v>
                </c:pt>
                <c:pt idx="93">
                  <c:v>-0.17247902348786681</c:v>
                </c:pt>
                <c:pt idx="96">
                  <c:v>4.0059412119368858</c:v>
                </c:pt>
                <c:pt idx="99">
                  <c:v>6.3495094774679046</c:v>
                </c:pt>
                <c:pt idx="102">
                  <c:v>-1.9125996829283594</c:v>
                </c:pt>
                <c:pt idx="105">
                  <c:v>2.7984588836466742</c:v>
                </c:pt>
                <c:pt idx="108">
                  <c:v>4.1384775979791613</c:v>
                </c:pt>
                <c:pt idx="111">
                  <c:v>-2.8350482306224336</c:v>
                </c:pt>
                <c:pt idx="114">
                  <c:v>-0.41217339551971577</c:v>
                </c:pt>
                <c:pt idx="117">
                  <c:v>0.13027668799459491</c:v>
                </c:pt>
              </c:numCache>
            </c:numRef>
          </c:val>
          <c:extLst>
            <c:ext xmlns:c16="http://schemas.microsoft.com/office/drawing/2014/chart" uri="{C3380CC4-5D6E-409C-BE32-E72D297353CC}">
              <c16:uniqueId val="{00000000-2436-400D-860E-3E994782F00B}"/>
            </c:ext>
          </c:extLst>
        </c:ser>
        <c:ser>
          <c:idx val="0"/>
          <c:order val="1"/>
          <c:tx>
            <c:strRef>
              <c:f>'Slika 3.2. - Figure 3.2'!$J$3</c:f>
              <c:strCache>
                <c:ptCount val="1"/>
                <c:pt idx="0">
                  <c:v>Uvoz bez energenata (tromjesečna stopa promjene) - desno</c:v>
                </c:pt>
              </c:strCache>
            </c:strRef>
          </c:tx>
          <c:spPr>
            <a:solidFill>
              <a:srgbClr val="FF0000"/>
            </a:solidFill>
            <a:ln w="25400">
              <a:noFill/>
              <a:prstDash val="solid"/>
            </a:ln>
          </c:spPr>
          <c:invertIfNegative val="0"/>
          <c:cat>
            <c:strRef>
              <c:extLst>
                <c:ext xmlns:c15="http://schemas.microsoft.com/office/drawing/2012/chart" uri="{02D57815-91ED-43cb-92C2-25804820EDAC}">
                  <c15:fullRef>
                    <c15:sqref>'Slika 3.2. - Figure 3.2'!$B$6:$B$149</c15:sqref>
                  </c15:fullRef>
                </c:ext>
              </c:extLst>
              <c:f>'Slika 3.2. - Figure 3.2'!$B$30:$B$149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3.2. - Figure 3.2'!$J$7:$J$149</c15:sqref>
                  </c15:fullRef>
                </c:ext>
              </c:extLst>
              <c:f>'Slika 3.2. - Figure 3.2'!$J$31:$J$149</c:f>
              <c:numCache>
                <c:formatCode>0.0</c:formatCode>
                <c:ptCount val="119"/>
                <c:pt idx="1">
                  <c:v>1.7332739772232486</c:v>
                </c:pt>
                <c:pt idx="4">
                  <c:v>0.98029788162034492</c:v>
                </c:pt>
                <c:pt idx="7">
                  <c:v>3.1248461785652353</c:v>
                </c:pt>
                <c:pt idx="10">
                  <c:v>5.6320289869220375</c:v>
                </c:pt>
                <c:pt idx="13">
                  <c:v>-1.3899222552283987</c:v>
                </c:pt>
                <c:pt idx="16">
                  <c:v>4.3351539801960541</c:v>
                </c:pt>
                <c:pt idx="19">
                  <c:v>4.035829679051588</c:v>
                </c:pt>
                <c:pt idx="22">
                  <c:v>-7.4235897619786329E-2</c:v>
                </c:pt>
                <c:pt idx="25">
                  <c:v>1.9579029475870868</c:v>
                </c:pt>
                <c:pt idx="28">
                  <c:v>1.8053364717567604</c:v>
                </c:pt>
                <c:pt idx="31">
                  <c:v>0.49791202346855812</c:v>
                </c:pt>
                <c:pt idx="34">
                  <c:v>6.0746256989051517</c:v>
                </c:pt>
                <c:pt idx="37">
                  <c:v>2.0135093240306787</c:v>
                </c:pt>
                <c:pt idx="40">
                  <c:v>-1.5985080719563172</c:v>
                </c:pt>
                <c:pt idx="43">
                  <c:v>1.3697102955685381</c:v>
                </c:pt>
                <c:pt idx="46">
                  <c:v>0.25153356125910875</c:v>
                </c:pt>
                <c:pt idx="49">
                  <c:v>0.50939562046299613</c:v>
                </c:pt>
                <c:pt idx="52">
                  <c:v>-21.499227949118705</c:v>
                </c:pt>
                <c:pt idx="55">
                  <c:v>21.702292770544489</c:v>
                </c:pt>
                <c:pt idx="58">
                  <c:v>6.8979246583217702</c:v>
                </c:pt>
                <c:pt idx="61">
                  <c:v>1.2887790508886496</c:v>
                </c:pt>
                <c:pt idx="64">
                  <c:v>0.43709297996716145</c:v>
                </c:pt>
                <c:pt idx="67">
                  <c:v>8.8215209887293895</c:v>
                </c:pt>
                <c:pt idx="70">
                  <c:v>6.0821676577770205</c:v>
                </c:pt>
                <c:pt idx="73">
                  <c:v>11.432659895641862</c:v>
                </c:pt>
                <c:pt idx="76">
                  <c:v>4.9297553211408456</c:v>
                </c:pt>
                <c:pt idx="79">
                  <c:v>1.1540025696986191</c:v>
                </c:pt>
                <c:pt idx="82">
                  <c:v>3.1349199304315079</c:v>
                </c:pt>
                <c:pt idx="85">
                  <c:v>1.5846868812688228</c:v>
                </c:pt>
                <c:pt idx="88">
                  <c:v>1.2115065005964283</c:v>
                </c:pt>
                <c:pt idx="91">
                  <c:v>-1.2090775333461607</c:v>
                </c:pt>
                <c:pt idx="94">
                  <c:v>2.5721412603506622</c:v>
                </c:pt>
                <c:pt idx="97">
                  <c:v>3.3427089749170449</c:v>
                </c:pt>
                <c:pt idx="100">
                  <c:v>6.9309053034095882</c:v>
                </c:pt>
                <c:pt idx="103">
                  <c:v>-4.6057563963173891</c:v>
                </c:pt>
                <c:pt idx="106">
                  <c:v>4.3285485709301668</c:v>
                </c:pt>
                <c:pt idx="109">
                  <c:v>2.8363365383957415</c:v>
                </c:pt>
                <c:pt idx="112">
                  <c:v>5.0445580204439011E-4</c:v>
                </c:pt>
                <c:pt idx="115">
                  <c:v>1.774832585601871E-2</c:v>
                </c:pt>
                <c:pt idx="118">
                  <c:v>-0.79078473307542652</c:v>
                </c:pt>
              </c:numCache>
            </c:numRef>
          </c:val>
          <c:extLst>
            <c:ext xmlns:c16="http://schemas.microsoft.com/office/drawing/2014/chart" uri="{C3380CC4-5D6E-409C-BE32-E72D297353CC}">
              <c16:uniqueId val="{00000001-2436-400D-860E-3E994782F00B}"/>
            </c:ext>
          </c:extLst>
        </c:ser>
        <c:dLbls>
          <c:showLegendKey val="0"/>
          <c:showVal val="0"/>
          <c:showCatName val="0"/>
          <c:showSerName val="0"/>
          <c:showPercent val="0"/>
          <c:showBubbleSize val="0"/>
        </c:dLbls>
        <c:gapWidth val="0"/>
        <c:overlap val="100"/>
        <c:axId val="799326832"/>
        <c:axId val="799341952"/>
      </c:barChart>
      <c:lineChart>
        <c:grouping val="standard"/>
        <c:varyColors val="0"/>
        <c:ser>
          <c:idx val="3"/>
          <c:order val="2"/>
          <c:tx>
            <c:strRef>
              <c:f>'Slika 3.2. - Figure 3.2'!$E$3</c:f>
              <c:strCache>
                <c:ptCount val="1"/>
                <c:pt idx="0">
                  <c:v>Ukupan uvoz (trend-ciklus)</c:v>
                </c:pt>
              </c:strCache>
            </c:strRef>
          </c:tx>
          <c:spPr>
            <a:ln w="25400">
              <a:solidFill>
                <a:schemeClr val="accent1">
                  <a:lumMod val="60000"/>
                  <a:lumOff val="40000"/>
                </a:schemeClr>
              </a:solidFill>
            </a:ln>
          </c:spPr>
          <c:marker>
            <c:symbol val="none"/>
          </c:marker>
          <c:cat>
            <c:strRef>
              <c:extLst>
                <c:ext xmlns:c15="http://schemas.microsoft.com/office/drawing/2012/chart" uri="{02D57815-91ED-43cb-92C2-25804820EDAC}">
                  <c15:fullRef>
                    <c15:sqref>'Slika 3.2. - Figure 3.2'!$B$6:$B$149</c15:sqref>
                  </c15:fullRef>
                </c:ext>
              </c:extLst>
              <c:f>'Slika 3.2. - Figure 3.2'!$B$30:$B$149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3.2. - Figure 3.2'!$E$6:$E$149</c15:sqref>
                  </c15:fullRef>
                </c:ext>
              </c:extLst>
              <c:f>'Slika 3.2. - Figure 3.2'!$E$30:$E$149</c:f>
              <c:numCache>
                <c:formatCode>0.0</c:formatCode>
                <c:ptCount val="120"/>
                <c:pt idx="0">
                  <c:v>1.5767794606985799</c:v>
                </c:pt>
                <c:pt idx="1">
                  <c:v>1.5758855168354995</c:v>
                </c:pt>
                <c:pt idx="2">
                  <c:v>1.5745294719170124</c:v>
                </c:pt>
                <c:pt idx="3">
                  <c:v>1.5761116283073595</c:v>
                </c:pt>
                <c:pt idx="4">
                  <c:v>1.579985496223401</c:v>
                </c:pt>
                <c:pt idx="5">
                  <c:v>1.5870698432692893</c:v>
                </c:pt>
                <c:pt idx="6">
                  <c:v>1.600269996663277</c:v>
                </c:pt>
                <c:pt idx="7">
                  <c:v>1.6201252722807722</c:v>
                </c:pt>
                <c:pt idx="8">
                  <c:v>1.6444663022340031</c:v>
                </c:pt>
                <c:pt idx="9">
                  <c:v>1.6734846591337034</c:v>
                </c:pt>
                <c:pt idx="10">
                  <c:v>1.7059491758238914</c:v>
                </c:pt>
                <c:pt idx="11">
                  <c:v>1.7384782687877076</c:v>
                </c:pt>
                <c:pt idx="12">
                  <c:v>1.766447830172134</c:v>
                </c:pt>
                <c:pt idx="13">
                  <c:v>1.7888980712300417</c:v>
                </c:pt>
                <c:pt idx="14">
                  <c:v>1.8013501860061976</c:v>
                </c:pt>
                <c:pt idx="15">
                  <c:v>1.8063116287863448</c:v>
                </c:pt>
                <c:pt idx="16">
                  <c:v>1.8099880382999463</c:v>
                </c:pt>
                <c:pt idx="17">
                  <c:v>1.8135380072801357</c:v>
                </c:pt>
                <c:pt idx="18">
                  <c:v>1.818027165887476</c:v>
                </c:pt>
                <c:pt idx="19">
                  <c:v>1.8283281038893124</c:v>
                </c:pt>
                <c:pt idx="20">
                  <c:v>1.8434670067209236</c:v>
                </c:pt>
                <c:pt idx="21">
                  <c:v>1.8593804786835786</c:v>
                </c:pt>
                <c:pt idx="22">
                  <c:v>1.8709560889989829</c:v>
                </c:pt>
                <c:pt idx="23">
                  <c:v>1.8756895069011776</c:v>
                </c:pt>
                <c:pt idx="24">
                  <c:v>1.8776717028346601</c:v>
                </c:pt>
                <c:pt idx="25">
                  <c:v>1.8824001254290668</c:v>
                </c:pt>
                <c:pt idx="26">
                  <c:v>1.8919403946643636</c:v>
                </c:pt>
                <c:pt idx="27">
                  <c:v>1.9066963095334204</c:v>
                </c:pt>
                <c:pt idx="28">
                  <c:v>1.9264429919893546</c:v>
                </c:pt>
                <c:pt idx="29">
                  <c:v>1.9548520445513842</c:v>
                </c:pt>
                <c:pt idx="30">
                  <c:v>1.9872930527113855</c:v>
                </c:pt>
                <c:pt idx="31">
                  <c:v>2.015865830820037</c:v>
                </c:pt>
                <c:pt idx="32">
                  <c:v>2.0372067620782284</c:v>
                </c:pt>
                <c:pt idx="33">
                  <c:v>2.0520283713206053</c:v>
                </c:pt>
                <c:pt idx="34">
                  <c:v>2.0629718113848305</c:v>
                </c:pt>
                <c:pt idx="35">
                  <c:v>2.0762467565934823</c:v>
                </c:pt>
                <c:pt idx="36">
                  <c:v>2.0929913736718206</c:v>
                </c:pt>
                <c:pt idx="37">
                  <c:v>2.1134163156495305</c:v>
                </c:pt>
                <c:pt idx="38">
                  <c:v>2.1349701424813481</c:v>
                </c:pt>
                <c:pt idx="39">
                  <c:v>2.1498242551581499</c:v>
                </c:pt>
                <c:pt idx="40">
                  <c:v>2.1498780277327034</c:v>
                </c:pt>
                <c:pt idx="41">
                  <c:v>2.1335945651423338</c:v>
                </c:pt>
                <c:pt idx="42">
                  <c:v>2.1093611759929196</c:v>
                </c:pt>
                <c:pt idx="43">
                  <c:v>2.0888517025779643</c:v>
                </c:pt>
                <c:pt idx="44">
                  <c:v>2.0830721339611222</c:v>
                </c:pt>
                <c:pt idx="45">
                  <c:v>2.0951616984302746</c:v>
                </c:pt>
                <c:pt idx="46">
                  <c:v>2.1167983907369665</c:v>
                </c:pt>
                <c:pt idx="47">
                  <c:v>2.1397649354803336</c:v>
                </c:pt>
                <c:pt idx="48">
                  <c:v>2.160744074192503</c:v>
                </c:pt>
                <c:pt idx="49">
                  <c:v>2.1813758032942565</c:v>
                </c:pt>
                <c:pt idx="50">
                  <c:v>1.9015166096600447</c:v>
                </c:pt>
                <c:pt idx="51">
                  <c:v>1.9293114655760477</c:v>
                </c:pt>
                <c:pt idx="52">
                  <c:v>1.9636392510974574</c:v>
                </c:pt>
                <c:pt idx="53">
                  <c:v>1.9965400422777209</c:v>
                </c:pt>
                <c:pt idx="54">
                  <c:v>2.0213554223196937</c:v>
                </c:pt>
                <c:pt idx="55">
                  <c:v>2.0342311655780412</c:v>
                </c:pt>
                <c:pt idx="56">
                  <c:v>2.0378674159338188</c:v>
                </c:pt>
                <c:pt idx="57">
                  <c:v>2.0418082604404013</c:v>
                </c:pt>
                <c:pt idx="58">
                  <c:v>2.0580109298600444</c:v>
                </c:pt>
                <c:pt idx="59">
                  <c:v>2.0853360039567641</c:v>
                </c:pt>
                <c:pt idx="60">
                  <c:v>2.1185881563381064</c:v>
                </c:pt>
                <c:pt idx="61">
                  <c:v>2.1506301269981063</c:v>
                </c:pt>
                <c:pt idx="62">
                  <c:v>2.1769152597543289</c:v>
                </c:pt>
                <c:pt idx="63">
                  <c:v>2.2007034277186968</c:v>
                </c:pt>
                <c:pt idx="64">
                  <c:v>2.2292434148335318</c:v>
                </c:pt>
                <c:pt idx="65">
                  <c:v>2.2749912114640205</c:v>
                </c:pt>
                <c:pt idx="66">
                  <c:v>2.3406407552386774</c:v>
                </c:pt>
                <c:pt idx="67">
                  <c:v>2.422024698759333</c:v>
                </c:pt>
                <c:pt idx="68">
                  <c:v>2.5083062102892595</c:v>
                </c:pt>
                <c:pt idx="69">
                  <c:v>2.5822161842117457</c:v>
                </c:pt>
                <c:pt idx="70">
                  <c:v>2.6370965837043223</c:v>
                </c:pt>
                <c:pt idx="71">
                  <c:v>2.672911787427676</c:v>
                </c:pt>
                <c:pt idx="72">
                  <c:v>2.896084778923063</c:v>
                </c:pt>
                <c:pt idx="73">
                  <c:v>3.1230675073788192</c:v>
                </c:pt>
                <c:pt idx="74">
                  <c:v>3.368397767831905</c:v>
                </c:pt>
                <c:pt idx="75">
                  <c:v>3.3785410382350873</c:v>
                </c:pt>
                <c:pt idx="76">
                  <c:v>3.3898298215309692</c:v>
                </c:pt>
                <c:pt idx="77">
                  <c:v>3.3963839803623888</c:v>
                </c:pt>
                <c:pt idx="78">
                  <c:v>3.3977732067804181</c:v>
                </c:pt>
                <c:pt idx="79">
                  <c:v>3.3966771167043452</c:v>
                </c:pt>
                <c:pt idx="80">
                  <c:v>3.3886534157606842</c:v>
                </c:pt>
                <c:pt idx="81">
                  <c:v>3.3779832825511877</c:v>
                </c:pt>
                <c:pt idx="82">
                  <c:v>3.3610768255813972</c:v>
                </c:pt>
                <c:pt idx="83">
                  <c:v>3.3385438783092662</c:v>
                </c:pt>
                <c:pt idx="84">
                  <c:v>3.3183326591900788</c:v>
                </c:pt>
                <c:pt idx="85">
                  <c:v>3.3024173307485292</c:v>
                </c:pt>
                <c:pt idx="86">
                  <c:v>3.2895755691675652</c:v>
                </c:pt>
                <c:pt idx="87">
                  <c:v>3.2819482364834696</c:v>
                </c:pt>
                <c:pt idx="88">
                  <c:v>3.2831669078808461</c:v>
                </c:pt>
                <c:pt idx="89">
                  <c:v>3.285611853902382</c:v>
                </c:pt>
                <c:pt idx="90">
                  <c:v>3.2875267172106004</c:v>
                </c:pt>
                <c:pt idx="91">
                  <c:v>3.2862135898045053</c:v>
                </c:pt>
                <c:pt idx="92">
                  <c:v>3.284038949934025</c:v>
                </c:pt>
                <c:pt idx="93">
                  <c:v>3.2854102407144175</c:v>
                </c:pt>
                <c:pt idx="94">
                  <c:v>3.2941708375004302</c:v>
                </c:pt>
                <c:pt idx="95">
                  <c:v>3.3129238475076295</c:v>
                </c:pt>
                <c:pt idx="96">
                  <c:v>3.3390182341873422</c:v>
                </c:pt>
                <c:pt idx="97">
                  <c:v>3.369632886298132</c:v>
                </c:pt>
                <c:pt idx="98">
                  <c:v>3.3975685931179731</c:v>
                </c:pt>
                <c:pt idx="99">
                  <c:v>3.4200835581927622</c:v>
                </c:pt>
                <c:pt idx="100">
                  <c:v>3.4344033659423525</c:v>
                </c:pt>
                <c:pt idx="101">
                  <c:v>3.4447777278650578</c:v>
                </c:pt>
                <c:pt idx="102">
                  <c:v>3.4539605039875134</c:v>
                </c:pt>
                <c:pt idx="103">
                  <c:v>3.4657484147626292</c:v>
                </c:pt>
                <c:pt idx="104">
                  <c:v>3.4912457490858144</c:v>
                </c:pt>
                <c:pt idx="105">
                  <c:v>3.5271735888629396</c:v>
                </c:pt>
                <c:pt idx="106">
                  <c:v>3.566378148501836</c:v>
                </c:pt>
                <c:pt idx="107">
                  <c:v>3.6047723089924184</c:v>
                </c:pt>
                <c:pt idx="108">
                  <c:v>3.6375983513511199</c:v>
                </c:pt>
                <c:pt idx="109">
                  <c:v>3.6641532043809315</c:v>
                </c:pt>
                <c:pt idx="110">
                  <c:v>3.6854641432766773</c:v>
                </c:pt>
                <c:pt idx="111">
                  <c:v>3.703894391473646</c:v>
                </c:pt>
                <c:pt idx="112">
                  <c:v>3.7215658623893124</c:v>
                </c:pt>
                <c:pt idx="113">
                  <c:v>3.7432767251622376</c:v>
                </c:pt>
                <c:pt idx="114">
                  <c:v>3.7661831879191761</c:v>
                </c:pt>
                <c:pt idx="115">
                  <c:v>3.7884236849009487</c:v>
                </c:pt>
                <c:pt idx="116">
                  <c:v>3.8038600672425953</c:v>
                </c:pt>
                <c:pt idx="117">
                  <c:v>3.8165703517855154</c:v>
                </c:pt>
                <c:pt idx="118">
                  <c:v>3.8331132996264996</c:v>
                </c:pt>
              </c:numCache>
            </c:numRef>
          </c:val>
          <c:smooth val="0"/>
          <c:extLst>
            <c:ext xmlns:c16="http://schemas.microsoft.com/office/drawing/2014/chart" uri="{C3380CC4-5D6E-409C-BE32-E72D297353CC}">
              <c16:uniqueId val="{00000002-2436-400D-860E-3E994782F00B}"/>
            </c:ext>
          </c:extLst>
        </c:ser>
        <c:ser>
          <c:idx val="1"/>
          <c:order val="3"/>
          <c:tx>
            <c:strRef>
              <c:f>'Slika 3.2. - Figure 3.2'!$F$3</c:f>
              <c:strCache>
                <c:ptCount val="1"/>
                <c:pt idx="0">
                  <c:v>Uvoz bez energenata (trend-ciklus)</c:v>
                </c:pt>
              </c:strCache>
            </c:strRef>
          </c:tx>
          <c:spPr>
            <a:ln w="25400">
              <a:solidFill>
                <a:srgbClr val="FF0000"/>
              </a:solidFill>
              <a:prstDash val="solid"/>
            </a:ln>
          </c:spPr>
          <c:marker>
            <c:symbol val="none"/>
          </c:marker>
          <c:cat>
            <c:strRef>
              <c:extLst>
                <c:ext xmlns:c15="http://schemas.microsoft.com/office/drawing/2012/chart" uri="{02D57815-91ED-43cb-92C2-25804820EDAC}">
                  <c15:fullRef>
                    <c15:sqref>'Slika 3.2. - Figure 3.2'!$B$6:$B$149</c15:sqref>
                  </c15:fullRef>
                </c:ext>
              </c:extLst>
              <c:f>'Slika 3.2. - Figure 3.2'!$B$30:$B$149</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3.2. - Figure 3.2'!$F$6:$F$149</c15:sqref>
                  </c15:fullRef>
                </c:ext>
              </c:extLst>
              <c:f>'Slika 3.2. - Figure 3.2'!$F$30:$F$149</c:f>
              <c:numCache>
                <c:formatCode>0.0</c:formatCode>
                <c:ptCount val="120"/>
                <c:pt idx="0">
                  <c:v>1.4012889043265435</c:v>
                </c:pt>
                <c:pt idx="1">
                  <c:v>1.4096997337351798</c:v>
                </c:pt>
                <c:pt idx="2">
                  <c:v>1.411167419398675</c:v>
                </c:pt>
                <c:pt idx="3">
                  <c:v>1.4066726455475653</c:v>
                </c:pt>
                <c:pt idx="4">
                  <c:v>1.4002588074706817</c:v>
                </c:pt>
                <c:pt idx="5">
                  <c:v>1.397196098578865</c:v>
                </c:pt>
                <c:pt idx="6">
                  <c:v>1.4028587964868626</c:v>
                </c:pt>
                <c:pt idx="7">
                  <c:v>1.41821445151242</c:v>
                </c:pt>
                <c:pt idx="8">
                  <c:v>1.4389803530996625</c:v>
                </c:pt>
                <c:pt idx="9">
                  <c:v>1.4603718186733017</c:v>
                </c:pt>
                <c:pt idx="10">
                  <c:v>1.4788944289102846</c:v>
                </c:pt>
                <c:pt idx="11">
                  <c:v>1.4941670478860698</c:v>
                </c:pt>
                <c:pt idx="12">
                  <c:v>1.5073101794973458</c:v>
                </c:pt>
                <c:pt idx="13">
                  <c:v>1.5208374980484034</c:v>
                </c:pt>
                <c:pt idx="14">
                  <c:v>1.535138298833995</c:v>
                </c:pt>
                <c:pt idx="15">
                  <c:v>1.5520517533406366</c:v>
                </c:pt>
                <c:pt idx="16">
                  <c:v>1.5711995747242333</c:v>
                </c:pt>
                <c:pt idx="17">
                  <c:v>1.589158736389275</c:v>
                </c:pt>
                <c:pt idx="18">
                  <c:v>1.6041605371276213</c:v>
                </c:pt>
                <c:pt idx="19">
                  <c:v>1.6171263384662111</c:v>
                </c:pt>
                <c:pt idx="20">
                  <c:v>1.6276170168046356</c:v>
                </c:pt>
                <c:pt idx="21">
                  <c:v>1.636171764948829</c:v>
                </c:pt>
                <c:pt idx="22">
                  <c:v>1.6426548533707803</c:v>
                </c:pt>
                <c:pt idx="23">
                  <c:v>1.6488282940767229</c:v>
                </c:pt>
                <c:pt idx="24">
                  <c:v>1.6567484679379865</c:v>
                </c:pt>
                <c:pt idx="25">
                  <c:v>1.6672316518524148</c:v>
                </c:pt>
                <c:pt idx="26">
                  <c:v>1.6771297851663982</c:v>
                </c:pt>
                <c:pt idx="27">
                  <c:v>1.6836168002167549</c:v>
                </c:pt>
                <c:pt idx="28">
                  <c:v>1.686955560451711</c:v>
                </c:pt>
                <c:pt idx="29">
                  <c:v>1.6920468268097528</c:v>
                </c:pt>
                <c:pt idx="30">
                  <c:v>1.7010523788557945</c:v>
                </c:pt>
                <c:pt idx="31">
                  <c:v>1.7152806979982396</c:v>
                </c:pt>
                <c:pt idx="32">
                  <c:v>1.7353711429189163</c:v>
                </c:pt>
                <c:pt idx="33">
                  <c:v>1.7589466411938643</c:v>
                </c:pt>
                <c:pt idx="34">
                  <c:v>1.7834311089149513</c:v>
                </c:pt>
                <c:pt idx="35">
                  <c:v>1.8076826682433476</c:v>
                </c:pt>
                <c:pt idx="36">
                  <c:v>1.8287506475283608</c:v>
                </c:pt>
                <c:pt idx="37">
                  <c:v>1.8485199952963385</c:v>
                </c:pt>
                <c:pt idx="38">
                  <c:v>1.8660777585175021</c:v>
                </c:pt>
                <c:pt idx="39">
                  <c:v>1.8775825245275921</c:v>
                </c:pt>
                <c:pt idx="40">
                  <c:v>1.8795202984365595</c:v>
                </c:pt>
                <c:pt idx="41">
                  <c:v>1.8705243789672521</c:v>
                </c:pt>
                <c:pt idx="42">
                  <c:v>1.8536449466484977</c:v>
                </c:pt>
                <c:pt idx="43">
                  <c:v>1.8360447316795219</c:v>
                </c:pt>
                <c:pt idx="44">
                  <c:v>1.8268782581073579</c:v>
                </c:pt>
                <c:pt idx="45">
                  <c:v>1.8307708190294378</c:v>
                </c:pt>
                <c:pt idx="46">
                  <c:v>1.8455074992703406</c:v>
                </c:pt>
                <c:pt idx="47">
                  <c:v>1.8655477162846701</c:v>
                </c:pt>
                <c:pt idx="48">
                  <c:v>1.8895259377470039</c:v>
                </c:pt>
                <c:pt idx="49">
                  <c:v>1.9169571939261092</c:v>
                </c:pt>
                <c:pt idx="50">
                  <c:v>1.6725715019444041</c:v>
                </c:pt>
                <c:pt idx="51">
                  <c:v>1.7155139682927818</c:v>
                </c:pt>
                <c:pt idx="52">
                  <c:v>1.7643631055077651</c:v>
                </c:pt>
                <c:pt idx="53">
                  <c:v>1.8118813820845128</c:v>
                </c:pt>
                <c:pt idx="54">
                  <c:v>1.8509018535111192</c:v>
                </c:pt>
                <c:pt idx="55">
                  <c:v>1.8760149341295156</c:v>
                </c:pt>
                <c:pt idx="56">
                  <c:v>1.8850092511980987</c:v>
                </c:pt>
                <c:pt idx="57">
                  <c:v>1.8847745948358559</c:v>
                </c:pt>
                <c:pt idx="58">
                  <c:v>1.8856342003969175</c:v>
                </c:pt>
                <c:pt idx="59">
                  <c:v>1.8927375230224353</c:v>
                </c:pt>
                <c:pt idx="60">
                  <c:v>1.9060711527537915</c:v>
                </c:pt>
                <c:pt idx="61">
                  <c:v>1.9207845234119776</c:v>
                </c:pt>
                <c:pt idx="62">
                  <c:v>1.9344823047665725</c:v>
                </c:pt>
                <c:pt idx="63">
                  <c:v>1.9484336511892331</c:v>
                </c:pt>
                <c:pt idx="64">
                  <c:v>1.9652325872540011</c:v>
                </c:pt>
                <c:pt idx="65">
                  <c:v>1.9883347524141013</c:v>
                </c:pt>
                <c:pt idx="66">
                  <c:v>2.0203857523676856</c:v>
                </c:pt>
                <c:pt idx="67">
                  <c:v>2.061604239552044</c:v>
                </c:pt>
                <c:pt idx="68">
                  <c:v>2.1133801529492602</c:v>
                </c:pt>
                <c:pt idx="69">
                  <c:v>2.1723752187276273</c:v>
                </c:pt>
                <c:pt idx="70">
                  <c:v>2.2332721640100393</c:v>
                </c:pt>
                <c:pt idx="71">
                  <c:v>2.2928800706588093</c:v>
                </c:pt>
                <c:pt idx="72">
                  <c:v>2.3471008690503155</c:v>
                </c:pt>
                <c:pt idx="73">
                  <c:v>2.390900379295382</c:v>
                </c:pt>
                <c:pt idx="74">
                  <c:v>2.4240230480015148</c:v>
                </c:pt>
                <c:pt idx="75">
                  <c:v>2.4506280670051099</c:v>
                </c:pt>
                <c:pt idx="76">
                  <c:v>2.4769457444249467</c:v>
                </c:pt>
                <c:pt idx="77">
                  <c:v>2.5083013970861177</c:v>
                </c:pt>
                <c:pt idx="78">
                  <c:v>2.5475014154524485</c:v>
                </c:pt>
                <c:pt idx="79">
                  <c:v>2.5919360434321206</c:v>
                </c:pt>
                <c:pt idx="80">
                  <c:v>2.6317755441695208</c:v>
                </c:pt>
                <c:pt idx="81">
                  <c:v>2.6604466674326592</c:v>
                </c:pt>
                <c:pt idx="82">
                  <c:v>2.6753938267978645</c:v>
                </c:pt>
                <c:pt idx="83">
                  <c:v>2.6781607200022908</c:v>
                </c:pt>
                <c:pt idx="84">
                  <c:v>2.678427949604822</c:v>
                </c:pt>
                <c:pt idx="85">
                  <c:v>2.6863649225741133</c:v>
                </c:pt>
                <c:pt idx="86">
                  <c:v>2.7046958208558518</c:v>
                </c:pt>
                <c:pt idx="87">
                  <c:v>2.7274015391130355</c:v>
                </c:pt>
                <c:pt idx="88">
                  <c:v>2.7500131540173927</c:v>
                </c:pt>
                <c:pt idx="89">
                  <c:v>2.7688939499023353</c:v>
                </c:pt>
                <c:pt idx="90">
                  <c:v>2.7805714888265993</c:v>
                </c:pt>
                <c:pt idx="91">
                  <c:v>2.7859522414028466</c:v>
                </c:pt>
                <c:pt idx="92">
                  <c:v>2.7903307245630824</c:v>
                </c:pt>
                <c:pt idx="93">
                  <c:v>2.79743736263364</c:v>
                </c:pt>
                <c:pt idx="94">
                  <c:v>2.8094345804239405</c:v>
                </c:pt>
                <c:pt idx="95">
                  <c:v>2.826563372468204</c:v>
                </c:pt>
                <c:pt idx="96">
                  <c:v>2.8447287572782929</c:v>
                </c:pt>
                <c:pt idx="97">
                  <c:v>2.8629524517868656</c:v>
                </c:pt>
                <c:pt idx="98">
                  <c:v>2.8816190439083509</c:v>
                </c:pt>
                <c:pt idx="99">
                  <c:v>2.9003894673953874</c:v>
                </c:pt>
                <c:pt idx="100">
                  <c:v>2.9168288009086352</c:v>
                </c:pt>
                <c:pt idx="101">
                  <c:v>2.9289764753630072</c:v>
                </c:pt>
                <c:pt idx="102">
                  <c:v>2.9384157331136622</c:v>
                </c:pt>
                <c:pt idx="103">
                  <c:v>2.947270218880198</c:v>
                </c:pt>
                <c:pt idx="104">
                  <c:v>2.9579465479509048</c:v>
                </c:pt>
                <c:pt idx="105">
                  <c:v>2.9716358755447922</c:v>
                </c:pt>
                <c:pt idx="106">
                  <c:v>2.9889211330607419</c:v>
                </c:pt>
                <c:pt idx="107">
                  <c:v>3.0097809487566765</c:v>
                </c:pt>
                <c:pt idx="108">
                  <c:v>3.0322974294627598</c:v>
                </c:pt>
                <c:pt idx="109">
                  <c:v>3.0545196202428935</c:v>
                </c:pt>
                <c:pt idx="110">
                  <c:v>3.0730512983445739</c:v>
                </c:pt>
                <c:pt idx="111">
                  <c:v>3.0879298422765489</c:v>
                </c:pt>
                <c:pt idx="112">
                  <c:v>3.1007187912271257</c:v>
                </c:pt>
                <c:pt idx="113">
                  <c:v>3.1144482132860953</c:v>
                </c:pt>
                <c:pt idx="114">
                  <c:v>3.1300241256242165</c:v>
                </c:pt>
                <c:pt idx="115">
                  <c:v>3.1476555143677487</c:v>
                </c:pt>
                <c:pt idx="116">
                  <c:v>3.1667792109738557</c:v>
                </c:pt>
                <c:pt idx="117">
                  <c:v>3.1867301837735926</c:v>
                </c:pt>
                <c:pt idx="118">
                  <c:v>3.2067050276472324</c:v>
                </c:pt>
              </c:numCache>
            </c:numRef>
          </c:val>
          <c:smooth val="0"/>
          <c:extLst>
            <c:ext xmlns:c16="http://schemas.microsoft.com/office/drawing/2014/chart" uri="{C3380CC4-5D6E-409C-BE32-E72D297353CC}">
              <c16:uniqueId val="{00000003-2436-400D-860E-3E994782F00B}"/>
            </c:ext>
          </c:extLst>
        </c:ser>
        <c:dLbls>
          <c:showLegendKey val="0"/>
          <c:showVal val="0"/>
          <c:showCatName val="0"/>
          <c:showSerName val="0"/>
          <c:showPercent val="0"/>
          <c:showBubbleSize val="0"/>
        </c:dLbls>
        <c:marker val="1"/>
        <c:smooth val="0"/>
        <c:axId val="575216784"/>
        <c:axId val="799336912"/>
      </c:lineChart>
      <c:catAx>
        <c:axId val="575216784"/>
        <c:scaling>
          <c:orientation val="minMax"/>
        </c:scaling>
        <c:delete val="0"/>
        <c:axPos val="b"/>
        <c:majorGridlines/>
        <c:numFmt formatCode="m\/yy/"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799336912"/>
        <c:crossesAt val="60"/>
        <c:auto val="0"/>
        <c:lblAlgn val="ctr"/>
        <c:lblOffset val="100"/>
        <c:tickLblSkip val="6"/>
        <c:tickMarkSkip val="12"/>
        <c:noMultiLvlLbl val="0"/>
      </c:catAx>
      <c:valAx>
        <c:axId val="799336912"/>
        <c:scaling>
          <c:orientation val="minMax"/>
          <c:max val="4"/>
          <c:min val="1"/>
        </c:scaling>
        <c:delete val="0"/>
        <c:axPos val="l"/>
        <c:majorGridlines>
          <c:spPr>
            <a:ln w="3175">
              <a:solidFill>
                <a:srgbClr val="808080"/>
              </a:solidFill>
              <a:prstDash val="solid"/>
            </a:ln>
          </c:spPr>
        </c:majorGridlines>
        <c:title>
          <c:tx>
            <c:rich>
              <a:bodyPr rot="-5400000" vert="horz"/>
              <a:lstStyle/>
              <a:p>
                <a:pPr>
                  <a:defRPr lang="hr-HR" sz="800"/>
                </a:pPr>
                <a:r>
                  <a:rPr lang="hr-HR" sz="800"/>
                  <a:t>u</a:t>
                </a:r>
                <a:r>
                  <a:rPr lang="hr-HR" sz="800" baseline="0"/>
                  <a:t> mlrd. EUR</a:t>
                </a:r>
                <a:endParaRPr lang="en-US" sz="800"/>
              </a:p>
            </c:rich>
          </c:tx>
          <c:layout>
            <c:manualLayout>
              <c:xMode val="edge"/>
              <c:yMode val="edge"/>
              <c:x val="9.9467592592592598E-4"/>
              <c:y val="0.38770729166666668"/>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575216784"/>
        <c:crosses val="autoZero"/>
        <c:crossBetween val="between"/>
      </c:valAx>
      <c:valAx>
        <c:axId val="799341952"/>
        <c:scaling>
          <c:orientation val="minMax"/>
          <c:max val="30"/>
          <c:min val="-30"/>
        </c:scaling>
        <c:delete val="0"/>
        <c:axPos val="r"/>
        <c:title>
          <c:tx>
            <c:rich>
              <a:bodyPr rot="-5400000" vert="horz"/>
              <a:lstStyle/>
              <a:p>
                <a:pPr>
                  <a:defRPr lang="hr-HR" sz="800"/>
                </a:pPr>
                <a:r>
                  <a:rPr lang="hr-HR" sz="800"/>
                  <a:t>%, sezonski prilagođeno</a:t>
                </a:r>
              </a:p>
            </c:rich>
          </c:tx>
          <c:overlay val="0"/>
        </c:title>
        <c:numFmt formatCode="0" sourceLinked="0"/>
        <c:majorTickMark val="out"/>
        <c:minorTickMark val="none"/>
        <c:tickLblPos val="nextTo"/>
        <c:spPr>
          <a:ln>
            <a:solidFill>
              <a:schemeClr val="tx1"/>
            </a:solidFill>
          </a:ln>
        </c:spPr>
        <c:txPr>
          <a:bodyPr/>
          <a:lstStyle/>
          <a:p>
            <a:pPr>
              <a:defRPr lang="hr-HR" sz="800" baseline="0"/>
            </a:pPr>
            <a:endParaRPr lang="sr-Latn-RS"/>
          </a:p>
        </c:txPr>
        <c:crossAx val="799326832"/>
        <c:crosses val="max"/>
        <c:crossBetween val="between"/>
        <c:majorUnit val="10"/>
        <c:minorUnit val="1"/>
      </c:valAx>
      <c:catAx>
        <c:axId val="799326832"/>
        <c:scaling>
          <c:orientation val="minMax"/>
        </c:scaling>
        <c:delete val="1"/>
        <c:axPos val="b"/>
        <c:numFmt formatCode="General" sourceLinked="1"/>
        <c:majorTickMark val="out"/>
        <c:minorTickMark val="none"/>
        <c:tickLblPos val="none"/>
        <c:crossAx val="799341952"/>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7.8038398692810457E-2"/>
          <c:y val="0.83482378353797182"/>
          <c:w val="0.87656118875189148"/>
          <c:h val="0.15076000886975074"/>
        </c:manualLayout>
      </c:layout>
      <c:overlay val="0"/>
      <c:spPr>
        <a:solidFill>
          <a:srgbClr val="FFFFFF"/>
        </a:solidFill>
        <a:ln w="25400">
          <a:noFill/>
        </a:ln>
      </c:spPr>
      <c:txPr>
        <a:bodyPr/>
        <a:lstStyle/>
        <a:p>
          <a:pPr>
            <a:defRPr lang="hr-HR" sz="7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7426055106501"/>
          <c:y val="5.6891278302979048E-2"/>
          <c:w val="0.76033883976511973"/>
          <c:h val="0.66376433396760182"/>
        </c:manualLayout>
      </c:layout>
      <c:barChart>
        <c:barDir val="col"/>
        <c:grouping val="clustered"/>
        <c:varyColors val="0"/>
        <c:ser>
          <c:idx val="2"/>
          <c:order val="0"/>
          <c:tx>
            <c:strRef>
              <c:f>'Slika 3.2. - Figure 3.2'!$I$4</c:f>
              <c:strCache>
                <c:ptCount val="1"/>
                <c:pt idx="0">
                  <c:v>Total imports (quarterly rate of change) - right</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'Slika 3.2. - Figure 3.2'!$A$6:$A$149</c15:sqref>
                  </c15:fullRef>
                </c:ext>
              </c:extLst>
              <c:f>'Slika 3.2. - Figure 3.2'!$A$30:$A$149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3.2'!$I$8:$I$149</c15:sqref>
                  </c15:fullRef>
                </c:ext>
              </c:extLst>
              <c:f>'Slika 3.2. - Figure 3.2'!$I$32:$I$149</c:f>
              <c:numCache>
                <c:formatCode>0.0</c:formatCode>
                <c:ptCount val="118"/>
                <c:pt idx="0">
                  <c:v>0.53609961522668925</c:v>
                </c:pt>
                <c:pt idx="3">
                  <c:v>0.6129911233776113</c:v>
                </c:pt>
                <c:pt idx="6">
                  <c:v>3.2970169475290874</c:v>
                </c:pt>
                <c:pt idx="9">
                  <c:v>8.1419247257827863</c:v>
                </c:pt>
                <c:pt idx="12">
                  <c:v>0.93068930720217224</c:v>
                </c:pt>
                <c:pt idx="15">
                  <c:v>0.50931276581265195</c:v>
                </c:pt>
                <c:pt idx="18">
                  <c:v>3.1669162975381653</c:v>
                </c:pt>
                <c:pt idx="21">
                  <c:v>0.49801518780634524</c:v>
                </c:pt>
                <c:pt idx="24">
                  <c:v>3.5899641676705727</c:v>
                </c:pt>
                <c:pt idx="27">
                  <c:v>0.41233296206885939</c:v>
                </c:pt>
                <c:pt idx="30">
                  <c:v>2.6976459296603963</c:v>
                </c:pt>
                <c:pt idx="33">
                  <c:v>4.7220287269420709</c:v>
                </c:pt>
                <c:pt idx="36">
                  <c:v>0.87499758659943438</c:v>
                </c:pt>
                <c:pt idx="39">
                  <c:v>-0.69045732438746654</c:v>
                </c:pt>
                <c:pt idx="42">
                  <c:v>-0.3149353619302957</c:v>
                </c:pt>
                <c:pt idx="45">
                  <c:v>-0.46709345454092954</c:v>
                </c:pt>
                <c:pt idx="48">
                  <c:v>1.6879785243643823</c:v>
                </c:pt>
                <c:pt idx="51">
                  <c:v>-22.713208305336593</c:v>
                </c:pt>
                <c:pt idx="54">
                  <c:v>16.69832952848877</c:v>
                </c:pt>
                <c:pt idx="57">
                  <c:v>5.1609256061844633</c:v>
                </c:pt>
                <c:pt idx="60">
                  <c:v>7.7097132217114108</c:v>
                </c:pt>
                <c:pt idx="63">
                  <c:v>2.8551102747708796</c:v>
                </c:pt>
                <c:pt idx="66">
                  <c:v>8.9082963801555337</c:v>
                </c:pt>
                <c:pt idx="69">
                  <c:v>9.0646132813917006</c:v>
                </c:pt>
                <c:pt idx="72">
                  <c:v>18.857793666088611</c:v>
                </c:pt>
                <c:pt idx="75">
                  <c:v>8.2606514745679647</c:v>
                </c:pt>
                <c:pt idx="78">
                  <c:v>13.586349977470036</c:v>
                </c:pt>
                <c:pt idx="81">
                  <c:v>-5.0334742444560874</c:v>
                </c:pt>
                <c:pt idx="84">
                  <c:v>-7.9264873822967701</c:v>
                </c:pt>
                <c:pt idx="87">
                  <c:v>-1.0816787744352183</c:v>
                </c:pt>
                <c:pt idx="90">
                  <c:v>-1.1650612035922876</c:v>
                </c:pt>
                <c:pt idx="93">
                  <c:v>-0.17247902348786681</c:v>
                </c:pt>
                <c:pt idx="96">
                  <c:v>4.0059412119368858</c:v>
                </c:pt>
                <c:pt idx="99">
                  <c:v>6.3495094774679046</c:v>
                </c:pt>
                <c:pt idx="102">
                  <c:v>-1.9125996829283594</c:v>
                </c:pt>
                <c:pt idx="105">
                  <c:v>2.7984588836466742</c:v>
                </c:pt>
                <c:pt idx="108">
                  <c:v>4.1384775979791613</c:v>
                </c:pt>
                <c:pt idx="111">
                  <c:v>-2.8350482306224336</c:v>
                </c:pt>
                <c:pt idx="114">
                  <c:v>-0.41217339551971577</c:v>
                </c:pt>
                <c:pt idx="117">
                  <c:v>0.13027668799459491</c:v>
                </c:pt>
              </c:numCache>
            </c:numRef>
          </c:val>
          <c:extLst>
            <c:ext xmlns:c16="http://schemas.microsoft.com/office/drawing/2014/chart" uri="{C3380CC4-5D6E-409C-BE32-E72D297353CC}">
              <c16:uniqueId val="{00000000-943B-44ED-98A6-432DECA5859C}"/>
            </c:ext>
          </c:extLst>
        </c:ser>
        <c:ser>
          <c:idx val="0"/>
          <c:order val="1"/>
          <c:tx>
            <c:strRef>
              <c:f>'Slika 3.2. - Figure 3.2'!$J$4</c:f>
              <c:strCache>
                <c:ptCount val="1"/>
                <c:pt idx="0">
                  <c:v>Imports excl. energy (quarterly rate of change) - right</c:v>
                </c:pt>
              </c:strCache>
            </c:strRef>
          </c:tx>
          <c:spPr>
            <a:solidFill>
              <a:srgbClr val="FF0000"/>
            </a:solidFill>
            <a:ln w="25400">
              <a:noFill/>
              <a:prstDash val="solid"/>
            </a:ln>
          </c:spPr>
          <c:invertIfNegative val="0"/>
          <c:cat>
            <c:numRef>
              <c:extLst>
                <c:ext xmlns:c15="http://schemas.microsoft.com/office/drawing/2012/chart" uri="{02D57815-91ED-43cb-92C2-25804820EDAC}">
                  <c15:fullRef>
                    <c15:sqref>'Slika 3.2. - Figure 3.2'!$A$6:$A$149</c15:sqref>
                  </c15:fullRef>
                </c:ext>
              </c:extLst>
              <c:f>'Slika 3.2. - Figure 3.2'!$A$30:$A$149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3.2'!$J$7:$J$149</c15:sqref>
                  </c15:fullRef>
                </c:ext>
              </c:extLst>
              <c:f>'Slika 3.2. - Figure 3.2'!$J$31:$J$149</c:f>
              <c:numCache>
                <c:formatCode>0.0</c:formatCode>
                <c:ptCount val="119"/>
                <c:pt idx="1">
                  <c:v>1.7332739772232486</c:v>
                </c:pt>
                <c:pt idx="4">
                  <c:v>0.98029788162034492</c:v>
                </c:pt>
                <c:pt idx="7">
                  <c:v>3.1248461785652353</c:v>
                </c:pt>
                <c:pt idx="10">
                  <c:v>5.6320289869220375</c:v>
                </c:pt>
                <c:pt idx="13">
                  <c:v>-1.3899222552283987</c:v>
                </c:pt>
                <c:pt idx="16">
                  <c:v>4.3351539801960541</c:v>
                </c:pt>
                <c:pt idx="19">
                  <c:v>4.035829679051588</c:v>
                </c:pt>
                <c:pt idx="22">
                  <c:v>-7.4235897619786329E-2</c:v>
                </c:pt>
                <c:pt idx="25">
                  <c:v>1.9579029475870868</c:v>
                </c:pt>
                <c:pt idx="28">
                  <c:v>1.8053364717567604</c:v>
                </c:pt>
                <c:pt idx="31">
                  <c:v>0.49791202346855812</c:v>
                </c:pt>
                <c:pt idx="34">
                  <c:v>6.0746256989051517</c:v>
                </c:pt>
                <c:pt idx="37">
                  <c:v>2.0135093240306787</c:v>
                </c:pt>
                <c:pt idx="40">
                  <c:v>-1.5985080719563172</c:v>
                </c:pt>
                <c:pt idx="43">
                  <c:v>1.3697102955685381</c:v>
                </c:pt>
                <c:pt idx="46">
                  <c:v>0.25153356125910875</c:v>
                </c:pt>
                <c:pt idx="49">
                  <c:v>0.50939562046299613</c:v>
                </c:pt>
                <c:pt idx="52">
                  <c:v>-21.499227949118705</c:v>
                </c:pt>
                <c:pt idx="55">
                  <c:v>21.702292770544489</c:v>
                </c:pt>
                <c:pt idx="58">
                  <c:v>6.8979246583217702</c:v>
                </c:pt>
                <c:pt idx="61">
                  <c:v>1.2887790508886496</c:v>
                </c:pt>
                <c:pt idx="64">
                  <c:v>0.43709297996716145</c:v>
                </c:pt>
                <c:pt idx="67">
                  <c:v>8.8215209887293895</c:v>
                </c:pt>
                <c:pt idx="70">
                  <c:v>6.0821676577770205</c:v>
                </c:pt>
                <c:pt idx="73">
                  <c:v>11.432659895641862</c:v>
                </c:pt>
                <c:pt idx="76">
                  <c:v>4.9297553211408456</c:v>
                </c:pt>
                <c:pt idx="79">
                  <c:v>1.1540025696986191</c:v>
                </c:pt>
                <c:pt idx="82">
                  <c:v>3.1349199304315079</c:v>
                </c:pt>
                <c:pt idx="85">
                  <c:v>1.5846868812688228</c:v>
                </c:pt>
                <c:pt idx="88">
                  <c:v>1.2115065005964283</c:v>
                </c:pt>
                <c:pt idx="91">
                  <c:v>-1.2090775333461607</c:v>
                </c:pt>
                <c:pt idx="94">
                  <c:v>2.5721412603506622</c:v>
                </c:pt>
                <c:pt idx="97">
                  <c:v>3.3427089749170449</c:v>
                </c:pt>
                <c:pt idx="100">
                  <c:v>6.9309053034095882</c:v>
                </c:pt>
                <c:pt idx="103">
                  <c:v>-4.6057563963173891</c:v>
                </c:pt>
                <c:pt idx="106">
                  <c:v>4.3285485709301668</c:v>
                </c:pt>
                <c:pt idx="109">
                  <c:v>2.8363365383957415</c:v>
                </c:pt>
                <c:pt idx="112">
                  <c:v>5.0445580204439011E-4</c:v>
                </c:pt>
                <c:pt idx="115">
                  <c:v>1.774832585601871E-2</c:v>
                </c:pt>
                <c:pt idx="118">
                  <c:v>-0.79078473307542652</c:v>
                </c:pt>
              </c:numCache>
            </c:numRef>
          </c:val>
          <c:extLst>
            <c:ext xmlns:c16="http://schemas.microsoft.com/office/drawing/2014/chart" uri="{C3380CC4-5D6E-409C-BE32-E72D297353CC}">
              <c16:uniqueId val="{00000001-943B-44ED-98A6-432DECA5859C}"/>
            </c:ext>
          </c:extLst>
        </c:ser>
        <c:dLbls>
          <c:showLegendKey val="0"/>
          <c:showVal val="0"/>
          <c:showCatName val="0"/>
          <c:showSerName val="0"/>
          <c:showPercent val="0"/>
          <c:showBubbleSize val="0"/>
        </c:dLbls>
        <c:gapWidth val="0"/>
        <c:overlap val="100"/>
        <c:axId val="1798349024"/>
        <c:axId val="1798348464"/>
      </c:barChart>
      <c:lineChart>
        <c:grouping val="standard"/>
        <c:varyColors val="0"/>
        <c:ser>
          <c:idx val="3"/>
          <c:order val="2"/>
          <c:tx>
            <c:strRef>
              <c:f>'Slika 3.2. - Figure 3.2'!$E$4</c:f>
              <c:strCache>
                <c:ptCount val="1"/>
                <c:pt idx="0">
                  <c:v>Total imports (trend-cycle)</c:v>
                </c:pt>
              </c:strCache>
            </c:strRef>
          </c:tx>
          <c:spPr>
            <a:ln w="25400">
              <a:solidFill>
                <a:schemeClr val="accent1">
                  <a:lumMod val="60000"/>
                  <a:lumOff val="40000"/>
                </a:schemeClr>
              </a:solidFill>
            </a:ln>
          </c:spPr>
          <c:marker>
            <c:symbol val="none"/>
          </c:marker>
          <c:cat>
            <c:numRef>
              <c:extLst>
                <c:ext xmlns:c15="http://schemas.microsoft.com/office/drawing/2012/chart" uri="{02D57815-91ED-43cb-92C2-25804820EDAC}">
                  <c15:fullRef>
                    <c15:sqref>'Slika 3.2. - Figure 3.2'!$A$6:$A$149</c15:sqref>
                  </c15:fullRef>
                </c:ext>
              </c:extLst>
              <c:f>'Slika 3.2. - Figure 3.2'!$A$30:$A$149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3.2'!$E$6:$E$149</c15:sqref>
                  </c15:fullRef>
                </c:ext>
              </c:extLst>
              <c:f>'Slika 3.2. - Figure 3.2'!$E$30:$E$149</c:f>
              <c:numCache>
                <c:formatCode>0.0</c:formatCode>
                <c:ptCount val="120"/>
                <c:pt idx="0">
                  <c:v>1.5767794606985799</c:v>
                </c:pt>
                <c:pt idx="1">
                  <c:v>1.5758855168354995</c:v>
                </c:pt>
                <c:pt idx="2">
                  <c:v>1.5745294719170124</c:v>
                </c:pt>
                <c:pt idx="3">
                  <c:v>1.5761116283073595</c:v>
                </c:pt>
                <c:pt idx="4">
                  <c:v>1.579985496223401</c:v>
                </c:pt>
                <c:pt idx="5">
                  <c:v>1.5870698432692893</c:v>
                </c:pt>
                <c:pt idx="6">
                  <c:v>1.600269996663277</c:v>
                </c:pt>
                <c:pt idx="7">
                  <c:v>1.6201252722807722</c:v>
                </c:pt>
                <c:pt idx="8">
                  <c:v>1.6444663022340031</c:v>
                </c:pt>
                <c:pt idx="9">
                  <c:v>1.6734846591337034</c:v>
                </c:pt>
                <c:pt idx="10">
                  <c:v>1.7059491758238914</c:v>
                </c:pt>
                <c:pt idx="11">
                  <c:v>1.7384782687877076</c:v>
                </c:pt>
                <c:pt idx="12">
                  <c:v>1.766447830172134</c:v>
                </c:pt>
                <c:pt idx="13">
                  <c:v>1.7888980712300417</c:v>
                </c:pt>
                <c:pt idx="14">
                  <c:v>1.8013501860061976</c:v>
                </c:pt>
                <c:pt idx="15">
                  <c:v>1.8063116287863448</c:v>
                </c:pt>
                <c:pt idx="16">
                  <c:v>1.8099880382999463</c:v>
                </c:pt>
                <c:pt idx="17">
                  <c:v>1.8135380072801357</c:v>
                </c:pt>
                <c:pt idx="18">
                  <c:v>1.818027165887476</c:v>
                </c:pt>
                <c:pt idx="19">
                  <c:v>1.8283281038893124</c:v>
                </c:pt>
                <c:pt idx="20">
                  <c:v>1.8434670067209236</c:v>
                </c:pt>
                <c:pt idx="21">
                  <c:v>1.8593804786835786</c:v>
                </c:pt>
                <c:pt idx="22">
                  <c:v>1.8709560889989829</c:v>
                </c:pt>
                <c:pt idx="23">
                  <c:v>1.8756895069011776</c:v>
                </c:pt>
                <c:pt idx="24">
                  <c:v>1.8776717028346601</c:v>
                </c:pt>
                <c:pt idx="25">
                  <c:v>1.8824001254290668</c:v>
                </c:pt>
                <c:pt idx="26">
                  <c:v>1.8919403946643636</c:v>
                </c:pt>
                <c:pt idx="27">
                  <c:v>1.9066963095334204</c:v>
                </c:pt>
                <c:pt idx="28">
                  <c:v>1.9264429919893546</c:v>
                </c:pt>
                <c:pt idx="29">
                  <c:v>1.9548520445513842</c:v>
                </c:pt>
                <c:pt idx="30">
                  <c:v>1.9872930527113855</c:v>
                </c:pt>
                <c:pt idx="31">
                  <c:v>2.015865830820037</c:v>
                </c:pt>
                <c:pt idx="32">
                  <c:v>2.0372067620782284</c:v>
                </c:pt>
                <c:pt idx="33">
                  <c:v>2.0520283713206053</c:v>
                </c:pt>
                <c:pt idx="34">
                  <c:v>2.0629718113848305</c:v>
                </c:pt>
                <c:pt idx="35">
                  <c:v>2.0762467565934823</c:v>
                </c:pt>
                <c:pt idx="36">
                  <c:v>2.0929913736718206</c:v>
                </c:pt>
                <c:pt idx="37">
                  <c:v>2.1134163156495305</c:v>
                </c:pt>
                <c:pt idx="38">
                  <c:v>2.1349701424813481</c:v>
                </c:pt>
                <c:pt idx="39">
                  <c:v>2.1498242551581499</c:v>
                </c:pt>
                <c:pt idx="40">
                  <c:v>2.1498780277327034</c:v>
                </c:pt>
                <c:pt idx="41">
                  <c:v>2.1335945651423338</c:v>
                </c:pt>
                <c:pt idx="42">
                  <c:v>2.1093611759929196</c:v>
                </c:pt>
                <c:pt idx="43">
                  <c:v>2.0888517025779643</c:v>
                </c:pt>
                <c:pt idx="44">
                  <c:v>2.0830721339611222</c:v>
                </c:pt>
                <c:pt idx="45">
                  <c:v>2.0951616984302746</c:v>
                </c:pt>
                <c:pt idx="46">
                  <c:v>2.1167983907369665</c:v>
                </c:pt>
                <c:pt idx="47">
                  <c:v>2.1397649354803336</c:v>
                </c:pt>
                <c:pt idx="48">
                  <c:v>2.160744074192503</c:v>
                </c:pt>
                <c:pt idx="49">
                  <c:v>2.1813758032942565</c:v>
                </c:pt>
                <c:pt idx="50">
                  <c:v>1.9015166096600447</c:v>
                </c:pt>
                <c:pt idx="51">
                  <c:v>1.9293114655760477</c:v>
                </c:pt>
                <c:pt idx="52">
                  <c:v>1.9636392510974574</c:v>
                </c:pt>
                <c:pt idx="53">
                  <c:v>1.9965400422777209</c:v>
                </c:pt>
                <c:pt idx="54">
                  <c:v>2.0213554223196937</c:v>
                </c:pt>
                <c:pt idx="55">
                  <c:v>2.0342311655780412</c:v>
                </c:pt>
                <c:pt idx="56">
                  <c:v>2.0378674159338188</c:v>
                </c:pt>
                <c:pt idx="57">
                  <c:v>2.0418082604404013</c:v>
                </c:pt>
                <c:pt idx="58">
                  <c:v>2.0580109298600444</c:v>
                </c:pt>
                <c:pt idx="59">
                  <c:v>2.0853360039567641</c:v>
                </c:pt>
                <c:pt idx="60">
                  <c:v>2.1185881563381064</c:v>
                </c:pt>
                <c:pt idx="61">
                  <c:v>2.1506301269981063</c:v>
                </c:pt>
                <c:pt idx="62">
                  <c:v>2.1769152597543289</c:v>
                </c:pt>
                <c:pt idx="63">
                  <c:v>2.2007034277186968</c:v>
                </c:pt>
                <c:pt idx="64">
                  <c:v>2.2292434148335318</c:v>
                </c:pt>
                <c:pt idx="65">
                  <c:v>2.2749912114640205</c:v>
                </c:pt>
                <c:pt idx="66">
                  <c:v>2.3406407552386774</c:v>
                </c:pt>
                <c:pt idx="67">
                  <c:v>2.422024698759333</c:v>
                </c:pt>
                <c:pt idx="68">
                  <c:v>2.5083062102892595</c:v>
                </c:pt>
                <c:pt idx="69">
                  <c:v>2.5822161842117457</c:v>
                </c:pt>
                <c:pt idx="70">
                  <c:v>2.6370965837043223</c:v>
                </c:pt>
                <c:pt idx="71">
                  <c:v>2.672911787427676</c:v>
                </c:pt>
                <c:pt idx="72">
                  <c:v>2.896084778923063</c:v>
                </c:pt>
                <c:pt idx="73">
                  <c:v>3.1230675073788192</c:v>
                </c:pt>
                <c:pt idx="74">
                  <c:v>3.368397767831905</c:v>
                </c:pt>
                <c:pt idx="75">
                  <c:v>3.3785410382350873</c:v>
                </c:pt>
                <c:pt idx="76">
                  <c:v>3.3898298215309692</c:v>
                </c:pt>
                <c:pt idx="77">
                  <c:v>3.3963839803623888</c:v>
                </c:pt>
                <c:pt idx="78">
                  <c:v>3.3977732067804181</c:v>
                </c:pt>
                <c:pt idx="79">
                  <c:v>3.3966771167043452</c:v>
                </c:pt>
                <c:pt idx="80">
                  <c:v>3.3886534157606842</c:v>
                </c:pt>
                <c:pt idx="81">
                  <c:v>3.3779832825511877</c:v>
                </c:pt>
                <c:pt idx="82">
                  <c:v>3.3610768255813972</c:v>
                </c:pt>
                <c:pt idx="83">
                  <c:v>3.3385438783092662</c:v>
                </c:pt>
                <c:pt idx="84">
                  <c:v>3.3183326591900788</c:v>
                </c:pt>
                <c:pt idx="85">
                  <c:v>3.3024173307485292</c:v>
                </c:pt>
                <c:pt idx="86">
                  <c:v>3.2895755691675652</c:v>
                </c:pt>
                <c:pt idx="87">
                  <c:v>3.2819482364834696</c:v>
                </c:pt>
                <c:pt idx="88">
                  <c:v>3.2831669078808461</c:v>
                </c:pt>
                <c:pt idx="89">
                  <c:v>3.285611853902382</c:v>
                </c:pt>
                <c:pt idx="90">
                  <c:v>3.2875267172106004</c:v>
                </c:pt>
                <c:pt idx="91">
                  <c:v>3.2862135898045053</c:v>
                </c:pt>
                <c:pt idx="92">
                  <c:v>3.284038949934025</c:v>
                </c:pt>
                <c:pt idx="93">
                  <c:v>3.2854102407144175</c:v>
                </c:pt>
                <c:pt idx="94">
                  <c:v>3.2941708375004302</c:v>
                </c:pt>
                <c:pt idx="95">
                  <c:v>3.3129238475076295</c:v>
                </c:pt>
                <c:pt idx="96">
                  <c:v>3.3390182341873422</c:v>
                </c:pt>
                <c:pt idx="97">
                  <c:v>3.369632886298132</c:v>
                </c:pt>
                <c:pt idx="98">
                  <c:v>3.3975685931179731</c:v>
                </c:pt>
                <c:pt idx="99">
                  <c:v>3.4200835581927622</c:v>
                </c:pt>
                <c:pt idx="100">
                  <c:v>3.4344033659423525</c:v>
                </c:pt>
                <c:pt idx="101">
                  <c:v>3.4447777278650578</c:v>
                </c:pt>
                <c:pt idx="102">
                  <c:v>3.4539605039875134</c:v>
                </c:pt>
                <c:pt idx="103">
                  <c:v>3.4657484147626292</c:v>
                </c:pt>
                <c:pt idx="104">
                  <c:v>3.4912457490858144</c:v>
                </c:pt>
                <c:pt idx="105">
                  <c:v>3.5271735888629396</c:v>
                </c:pt>
                <c:pt idx="106">
                  <c:v>3.566378148501836</c:v>
                </c:pt>
                <c:pt idx="107">
                  <c:v>3.6047723089924184</c:v>
                </c:pt>
                <c:pt idx="108">
                  <c:v>3.6375983513511199</c:v>
                </c:pt>
                <c:pt idx="109">
                  <c:v>3.6641532043809315</c:v>
                </c:pt>
                <c:pt idx="110">
                  <c:v>3.6854641432766773</c:v>
                </c:pt>
                <c:pt idx="111">
                  <c:v>3.703894391473646</c:v>
                </c:pt>
                <c:pt idx="112">
                  <c:v>3.7215658623893124</c:v>
                </c:pt>
                <c:pt idx="113">
                  <c:v>3.7432767251622376</c:v>
                </c:pt>
                <c:pt idx="114">
                  <c:v>3.7661831879191761</c:v>
                </c:pt>
                <c:pt idx="115">
                  <c:v>3.7884236849009487</c:v>
                </c:pt>
                <c:pt idx="116">
                  <c:v>3.8038600672425953</c:v>
                </c:pt>
                <c:pt idx="117">
                  <c:v>3.8165703517855154</c:v>
                </c:pt>
                <c:pt idx="118">
                  <c:v>3.8331132996264996</c:v>
                </c:pt>
              </c:numCache>
            </c:numRef>
          </c:val>
          <c:smooth val="0"/>
          <c:extLst>
            <c:ext xmlns:c16="http://schemas.microsoft.com/office/drawing/2014/chart" uri="{C3380CC4-5D6E-409C-BE32-E72D297353CC}">
              <c16:uniqueId val="{00000002-943B-44ED-98A6-432DECA5859C}"/>
            </c:ext>
          </c:extLst>
        </c:ser>
        <c:ser>
          <c:idx val="1"/>
          <c:order val="3"/>
          <c:tx>
            <c:strRef>
              <c:f>'Slika 3.2. - Figure 3.2'!$F$4</c:f>
              <c:strCache>
                <c:ptCount val="1"/>
                <c:pt idx="0">
                  <c:v>Imports excl. energy (trend-cycle)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'Slika 3.2. - Figure 3.2'!$A$6:$A$149</c15:sqref>
                  </c15:fullRef>
                </c:ext>
              </c:extLst>
              <c:f>'Slika 3.2. - Figure 3.2'!$A$30:$A$149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3.2'!$F$6:$F$149</c15:sqref>
                  </c15:fullRef>
                </c:ext>
              </c:extLst>
              <c:f>'Slika 3.2. - Figure 3.2'!$F$30:$F$149</c:f>
              <c:numCache>
                <c:formatCode>0.0</c:formatCode>
                <c:ptCount val="120"/>
                <c:pt idx="0">
                  <c:v>1.4012889043265435</c:v>
                </c:pt>
                <c:pt idx="1">
                  <c:v>1.4096997337351798</c:v>
                </c:pt>
                <c:pt idx="2">
                  <c:v>1.411167419398675</c:v>
                </c:pt>
                <c:pt idx="3">
                  <c:v>1.4066726455475653</c:v>
                </c:pt>
                <c:pt idx="4">
                  <c:v>1.4002588074706817</c:v>
                </c:pt>
                <c:pt idx="5">
                  <c:v>1.397196098578865</c:v>
                </c:pt>
                <c:pt idx="6">
                  <c:v>1.4028587964868626</c:v>
                </c:pt>
                <c:pt idx="7">
                  <c:v>1.41821445151242</c:v>
                </c:pt>
                <c:pt idx="8">
                  <c:v>1.4389803530996625</c:v>
                </c:pt>
                <c:pt idx="9">
                  <c:v>1.4603718186733017</c:v>
                </c:pt>
                <c:pt idx="10">
                  <c:v>1.4788944289102846</c:v>
                </c:pt>
                <c:pt idx="11">
                  <c:v>1.4941670478860698</c:v>
                </c:pt>
                <c:pt idx="12">
                  <c:v>1.5073101794973458</c:v>
                </c:pt>
                <c:pt idx="13">
                  <c:v>1.5208374980484034</c:v>
                </c:pt>
                <c:pt idx="14">
                  <c:v>1.535138298833995</c:v>
                </c:pt>
                <c:pt idx="15">
                  <c:v>1.5520517533406366</c:v>
                </c:pt>
                <c:pt idx="16">
                  <c:v>1.5711995747242333</c:v>
                </c:pt>
                <c:pt idx="17">
                  <c:v>1.589158736389275</c:v>
                </c:pt>
                <c:pt idx="18">
                  <c:v>1.6041605371276213</c:v>
                </c:pt>
                <c:pt idx="19">
                  <c:v>1.6171263384662111</c:v>
                </c:pt>
                <c:pt idx="20">
                  <c:v>1.6276170168046356</c:v>
                </c:pt>
                <c:pt idx="21">
                  <c:v>1.636171764948829</c:v>
                </c:pt>
                <c:pt idx="22">
                  <c:v>1.6426548533707803</c:v>
                </c:pt>
                <c:pt idx="23">
                  <c:v>1.6488282940767229</c:v>
                </c:pt>
                <c:pt idx="24">
                  <c:v>1.6567484679379865</c:v>
                </c:pt>
                <c:pt idx="25">
                  <c:v>1.6672316518524148</c:v>
                </c:pt>
                <c:pt idx="26">
                  <c:v>1.6771297851663982</c:v>
                </c:pt>
                <c:pt idx="27">
                  <c:v>1.6836168002167549</c:v>
                </c:pt>
                <c:pt idx="28">
                  <c:v>1.686955560451711</c:v>
                </c:pt>
                <c:pt idx="29">
                  <c:v>1.6920468268097528</c:v>
                </c:pt>
                <c:pt idx="30">
                  <c:v>1.7010523788557945</c:v>
                </c:pt>
                <c:pt idx="31">
                  <c:v>1.7152806979982396</c:v>
                </c:pt>
                <c:pt idx="32">
                  <c:v>1.7353711429189163</c:v>
                </c:pt>
                <c:pt idx="33">
                  <c:v>1.7589466411938643</c:v>
                </c:pt>
                <c:pt idx="34">
                  <c:v>1.7834311089149513</c:v>
                </c:pt>
                <c:pt idx="35">
                  <c:v>1.8076826682433476</c:v>
                </c:pt>
                <c:pt idx="36">
                  <c:v>1.8287506475283608</c:v>
                </c:pt>
                <c:pt idx="37">
                  <c:v>1.8485199952963385</c:v>
                </c:pt>
                <c:pt idx="38">
                  <c:v>1.8660777585175021</c:v>
                </c:pt>
                <c:pt idx="39">
                  <c:v>1.8775825245275921</c:v>
                </c:pt>
                <c:pt idx="40">
                  <c:v>1.8795202984365595</c:v>
                </c:pt>
                <c:pt idx="41">
                  <c:v>1.8705243789672521</c:v>
                </c:pt>
                <c:pt idx="42">
                  <c:v>1.8536449466484977</c:v>
                </c:pt>
                <c:pt idx="43">
                  <c:v>1.8360447316795219</c:v>
                </c:pt>
                <c:pt idx="44">
                  <c:v>1.8268782581073579</c:v>
                </c:pt>
                <c:pt idx="45">
                  <c:v>1.8307708190294378</c:v>
                </c:pt>
                <c:pt idx="46">
                  <c:v>1.8455074992703406</c:v>
                </c:pt>
                <c:pt idx="47">
                  <c:v>1.8655477162846701</c:v>
                </c:pt>
                <c:pt idx="48">
                  <c:v>1.8895259377470039</c:v>
                </c:pt>
                <c:pt idx="49">
                  <c:v>1.9169571939261092</c:v>
                </c:pt>
                <c:pt idx="50">
                  <c:v>1.6725715019444041</c:v>
                </c:pt>
                <c:pt idx="51">
                  <c:v>1.7155139682927818</c:v>
                </c:pt>
                <c:pt idx="52">
                  <c:v>1.7643631055077651</c:v>
                </c:pt>
                <c:pt idx="53">
                  <c:v>1.8118813820845128</c:v>
                </c:pt>
                <c:pt idx="54">
                  <c:v>1.8509018535111192</c:v>
                </c:pt>
                <c:pt idx="55">
                  <c:v>1.8760149341295156</c:v>
                </c:pt>
                <c:pt idx="56">
                  <c:v>1.8850092511980987</c:v>
                </c:pt>
                <c:pt idx="57">
                  <c:v>1.8847745948358559</c:v>
                </c:pt>
                <c:pt idx="58">
                  <c:v>1.8856342003969175</c:v>
                </c:pt>
                <c:pt idx="59">
                  <c:v>1.8927375230224353</c:v>
                </c:pt>
                <c:pt idx="60">
                  <c:v>1.9060711527537915</c:v>
                </c:pt>
                <c:pt idx="61">
                  <c:v>1.9207845234119776</c:v>
                </c:pt>
                <c:pt idx="62">
                  <c:v>1.9344823047665725</c:v>
                </c:pt>
                <c:pt idx="63">
                  <c:v>1.9484336511892331</c:v>
                </c:pt>
                <c:pt idx="64">
                  <c:v>1.9652325872540011</c:v>
                </c:pt>
                <c:pt idx="65">
                  <c:v>1.9883347524141013</c:v>
                </c:pt>
                <c:pt idx="66">
                  <c:v>2.0203857523676856</c:v>
                </c:pt>
                <c:pt idx="67">
                  <c:v>2.061604239552044</c:v>
                </c:pt>
                <c:pt idx="68">
                  <c:v>2.1133801529492602</c:v>
                </c:pt>
                <c:pt idx="69">
                  <c:v>2.1723752187276273</c:v>
                </c:pt>
                <c:pt idx="70">
                  <c:v>2.2332721640100393</c:v>
                </c:pt>
                <c:pt idx="71">
                  <c:v>2.2928800706588093</c:v>
                </c:pt>
                <c:pt idx="72">
                  <c:v>2.3471008690503155</c:v>
                </c:pt>
                <c:pt idx="73">
                  <c:v>2.390900379295382</c:v>
                </c:pt>
                <c:pt idx="74">
                  <c:v>2.4240230480015148</c:v>
                </c:pt>
                <c:pt idx="75">
                  <c:v>2.4506280670051099</c:v>
                </c:pt>
                <c:pt idx="76">
                  <c:v>2.4769457444249467</c:v>
                </c:pt>
                <c:pt idx="77">
                  <c:v>2.5083013970861177</c:v>
                </c:pt>
                <c:pt idx="78">
                  <c:v>2.5475014154524485</c:v>
                </c:pt>
                <c:pt idx="79">
                  <c:v>2.5919360434321206</c:v>
                </c:pt>
                <c:pt idx="80">
                  <c:v>2.6317755441695208</c:v>
                </c:pt>
                <c:pt idx="81">
                  <c:v>2.6604466674326592</c:v>
                </c:pt>
                <c:pt idx="82">
                  <c:v>2.6753938267978645</c:v>
                </c:pt>
                <c:pt idx="83">
                  <c:v>2.6781607200022908</c:v>
                </c:pt>
                <c:pt idx="84">
                  <c:v>2.678427949604822</c:v>
                </c:pt>
                <c:pt idx="85">
                  <c:v>2.6863649225741133</c:v>
                </c:pt>
                <c:pt idx="86">
                  <c:v>2.7046958208558518</c:v>
                </c:pt>
                <c:pt idx="87">
                  <c:v>2.7274015391130355</c:v>
                </c:pt>
                <c:pt idx="88">
                  <c:v>2.7500131540173927</c:v>
                </c:pt>
                <c:pt idx="89">
                  <c:v>2.7688939499023353</c:v>
                </c:pt>
                <c:pt idx="90">
                  <c:v>2.7805714888265993</c:v>
                </c:pt>
                <c:pt idx="91">
                  <c:v>2.7859522414028466</c:v>
                </c:pt>
                <c:pt idx="92">
                  <c:v>2.7903307245630824</c:v>
                </c:pt>
                <c:pt idx="93">
                  <c:v>2.79743736263364</c:v>
                </c:pt>
                <c:pt idx="94">
                  <c:v>2.8094345804239405</c:v>
                </c:pt>
                <c:pt idx="95">
                  <c:v>2.826563372468204</c:v>
                </c:pt>
                <c:pt idx="96">
                  <c:v>2.8447287572782929</c:v>
                </c:pt>
                <c:pt idx="97">
                  <c:v>2.8629524517868656</c:v>
                </c:pt>
                <c:pt idx="98">
                  <c:v>2.8816190439083509</c:v>
                </c:pt>
                <c:pt idx="99">
                  <c:v>2.9003894673953874</c:v>
                </c:pt>
                <c:pt idx="100">
                  <c:v>2.9168288009086352</c:v>
                </c:pt>
                <c:pt idx="101">
                  <c:v>2.9289764753630072</c:v>
                </c:pt>
                <c:pt idx="102">
                  <c:v>2.9384157331136622</c:v>
                </c:pt>
                <c:pt idx="103">
                  <c:v>2.947270218880198</c:v>
                </c:pt>
                <c:pt idx="104">
                  <c:v>2.9579465479509048</c:v>
                </c:pt>
                <c:pt idx="105">
                  <c:v>2.9716358755447922</c:v>
                </c:pt>
                <c:pt idx="106">
                  <c:v>2.9889211330607419</c:v>
                </c:pt>
                <c:pt idx="107">
                  <c:v>3.0097809487566765</c:v>
                </c:pt>
                <c:pt idx="108">
                  <c:v>3.0322974294627598</c:v>
                </c:pt>
                <c:pt idx="109">
                  <c:v>3.0545196202428935</c:v>
                </c:pt>
                <c:pt idx="110">
                  <c:v>3.0730512983445739</c:v>
                </c:pt>
                <c:pt idx="111">
                  <c:v>3.0879298422765489</c:v>
                </c:pt>
                <c:pt idx="112">
                  <c:v>3.1007187912271257</c:v>
                </c:pt>
                <c:pt idx="113">
                  <c:v>3.1144482132860953</c:v>
                </c:pt>
                <c:pt idx="114">
                  <c:v>3.1300241256242165</c:v>
                </c:pt>
                <c:pt idx="115">
                  <c:v>3.1476555143677487</c:v>
                </c:pt>
                <c:pt idx="116">
                  <c:v>3.1667792109738557</c:v>
                </c:pt>
                <c:pt idx="117">
                  <c:v>3.1867301837735926</c:v>
                </c:pt>
                <c:pt idx="118">
                  <c:v>3.2067050276472324</c:v>
                </c:pt>
              </c:numCache>
            </c:numRef>
          </c:val>
          <c:smooth val="0"/>
          <c:extLst>
            <c:ext xmlns:c16="http://schemas.microsoft.com/office/drawing/2014/chart" uri="{C3380CC4-5D6E-409C-BE32-E72D297353CC}">
              <c16:uniqueId val="{00000003-943B-44ED-98A6-432DECA5859C}"/>
            </c:ext>
          </c:extLst>
        </c:ser>
        <c:dLbls>
          <c:showLegendKey val="0"/>
          <c:showVal val="0"/>
          <c:showCatName val="0"/>
          <c:showSerName val="0"/>
          <c:showPercent val="0"/>
          <c:showBubbleSize val="0"/>
        </c:dLbls>
        <c:marker val="1"/>
        <c:smooth val="0"/>
        <c:axId val="1798347344"/>
        <c:axId val="1798347904"/>
      </c:lineChart>
      <c:catAx>
        <c:axId val="1798347344"/>
        <c:scaling>
          <c:orientation val="minMax"/>
        </c:scaling>
        <c:delete val="0"/>
        <c:axPos val="b"/>
        <c:majorGridlines/>
        <c:numFmt formatCode="0"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904"/>
        <c:crossesAt val="60"/>
        <c:auto val="0"/>
        <c:lblAlgn val="ctr"/>
        <c:lblOffset val="100"/>
        <c:tickLblSkip val="6"/>
        <c:tickMarkSkip val="12"/>
        <c:noMultiLvlLbl val="0"/>
      </c:catAx>
      <c:valAx>
        <c:axId val="1798347904"/>
        <c:scaling>
          <c:orientation val="minMax"/>
          <c:max val="4"/>
          <c:min val="1"/>
        </c:scaling>
        <c:delete val="0"/>
        <c:axPos val="l"/>
        <c:majorGridlines>
          <c:spPr>
            <a:ln w="3175">
              <a:solidFill>
                <a:srgbClr val="808080"/>
              </a:solidFill>
              <a:prstDash val="solid"/>
            </a:ln>
          </c:spPr>
        </c:majorGridlines>
        <c:title>
          <c:tx>
            <c:rich>
              <a:bodyPr rot="-5400000" vert="horz"/>
              <a:lstStyle/>
              <a:p>
                <a:pPr>
                  <a:defRPr lang="hr-HR" sz="800"/>
                </a:pPr>
                <a:r>
                  <a:rPr lang="hr-HR" sz="800"/>
                  <a:t>billion EUR</a:t>
                </a:r>
                <a:endParaRPr lang="en-US" sz="800"/>
              </a:p>
            </c:rich>
          </c:tx>
          <c:layout>
            <c:manualLayout>
              <c:xMode val="edge"/>
              <c:yMode val="edge"/>
              <c:x val="8.0907552936040159E-3"/>
              <c:y val="0.25947211857642283"/>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344"/>
        <c:crosses val="autoZero"/>
        <c:crossBetween val="between"/>
        <c:majorUnit val="0.5"/>
      </c:valAx>
      <c:valAx>
        <c:axId val="1798348464"/>
        <c:scaling>
          <c:orientation val="minMax"/>
          <c:max val="30"/>
          <c:min val="-30"/>
        </c:scaling>
        <c:delete val="0"/>
        <c:axPos val="r"/>
        <c:title>
          <c:tx>
            <c:rich>
              <a:bodyPr rot="-5400000" vert="horz"/>
              <a:lstStyle/>
              <a:p>
                <a:pPr>
                  <a:defRPr lang="hr-HR"/>
                </a:pPr>
                <a:r>
                  <a:rPr lang="hr-HR"/>
                  <a:t>in</a:t>
                </a:r>
                <a:r>
                  <a:rPr lang="hr-HR" baseline="0"/>
                  <a:t> %, seasonally adjusted</a:t>
                </a:r>
                <a:endParaRPr lang="hr-HR"/>
              </a:p>
            </c:rich>
          </c:tx>
          <c:layout>
            <c:manualLayout>
              <c:xMode val="edge"/>
              <c:yMode val="edge"/>
              <c:x val="0.94943352979698759"/>
              <c:y val="0.13486806205764798"/>
            </c:manualLayout>
          </c:layout>
          <c:overlay val="0"/>
        </c:title>
        <c:numFmt formatCode="0" sourceLinked="0"/>
        <c:majorTickMark val="out"/>
        <c:minorTickMark val="none"/>
        <c:tickLblPos val="nextTo"/>
        <c:spPr>
          <a:ln w="9525">
            <a:solidFill>
              <a:schemeClr val="tx1"/>
            </a:solidFill>
          </a:ln>
        </c:spPr>
        <c:txPr>
          <a:bodyPr/>
          <a:lstStyle/>
          <a:p>
            <a:pPr>
              <a:defRPr lang="hr-HR" sz="800" baseline="0"/>
            </a:pPr>
            <a:endParaRPr lang="sr-Latn-RS"/>
          </a:p>
        </c:txPr>
        <c:crossAx val="1798349024"/>
        <c:crosses val="max"/>
        <c:crossBetween val="between"/>
        <c:majorUnit val="10"/>
        <c:minorUnit val="1"/>
      </c:valAx>
      <c:catAx>
        <c:axId val="1798349024"/>
        <c:scaling>
          <c:orientation val="minMax"/>
        </c:scaling>
        <c:delete val="1"/>
        <c:axPos val="b"/>
        <c:numFmt formatCode="General" sourceLinked="1"/>
        <c:majorTickMark val="out"/>
        <c:minorTickMark val="none"/>
        <c:tickLblPos val="none"/>
        <c:crossAx val="1798348464"/>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0.12378328967474352"/>
          <c:y val="0.80726919485255966"/>
          <c:w val="0.77889166666666676"/>
          <c:h val="0.17146035713182042"/>
        </c:manualLayout>
      </c:layout>
      <c:overlay val="0"/>
      <c:txPr>
        <a:bodyPr/>
        <a:lstStyle/>
        <a:p>
          <a:pPr>
            <a:defRPr sz="700">
              <a:solidFill>
                <a:schemeClr val="tx1"/>
              </a:solidFill>
              <a:latin typeface="Arial" panose="020B0604020202020204" pitchFamily="34" charset="0"/>
              <a:cs typeface="Arial" panose="020B0604020202020204" pitchFamily="34" charset="0"/>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03781068550716"/>
          <c:y val="5.3057901448569304E-2"/>
          <c:w val="0.83450128589716432"/>
          <c:h val="0.5894289461134955"/>
        </c:manualLayout>
      </c:layout>
      <c:barChart>
        <c:barDir val="col"/>
        <c:grouping val="stacked"/>
        <c:varyColors val="0"/>
        <c:ser>
          <c:idx val="2"/>
          <c:order val="1"/>
          <c:tx>
            <c:strRef>
              <c:f>'Slika 3.3. - Figure 3.3'!$H$3</c:f>
              <c:strCache>
                <c:ptCount val="1"/>
                <c:pt idx="0">
                  <c:v>Energenti</c:v>
                </c:pt>
              </c:strCache>
            </c:strRef>
          </c:tx>
          <c:spPr>
            <a:solidFill>
              <a:srgbClr val="1F497D">
                <a:lumMod val="60000"/>
                <a:lumOff val="40000"/>
              </a:srgbClr>
            </a:solidFill>
          </c:spPr>
          <c:invertIfNegative val="0"/>
          <c:cat>
            <c:strRef>
              <c:f>'Slika 3.3. - Figure 3.3'!$B$7:$B$138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3.3'!$H$7:$H$138</c:f>
              <c:numCache>
                <c:formatCode>0.0</c:formatCode>
                <c:ptCount val="132"/>
                <c:pt idx="0">
                  <c:v>-0.11546061300000003</c:v>
                </c:pt>
                <c:pt idx="1">
                  <c:v>-0.11702547933333335</c:v>
                </c:pt>
                <c:pt idx="2">
                  <c:v>-0.13046123299999998</c:v>
                </c:pt>
                <c:pt idx="3">
                  <c:v>-0.14240249333333332</c:v>
                </c:pt>
                <c:pt idx="4">
                  <c:v>-0.13265774499999994</c:v>
                </c:pt>
                <c:pt idx="5">
                  <c:v>-0.12567329366666666</c:v>
                </c:pt>
                <c:pt idx="6">
                  <c:v>-0.13471054866666668</c:v>
                </c:pt>
                <c:pt idx="7">
                  <c:v>-0.12799773433333342</c:v>
                </c:pt>
                <c:pt idx="8">
                  <c:v>-0.14832365400000003</c:v>
                </c:pt>
                <c:pt idx="9">
                  <c:v>-0.12705820333333326</c:v>
                </c:pt>
                <c:pt idx="10">
                  <c:v>-0.13513873066666646</c:v>
                </c:pt>
                <c:pt idx="11">
                  <c:v>-0.11190467166666651</c:v>
                </c:pt>
                <c:pt idx="12">
                  <c:v>-0.11301877199999995</c:v>
                </c:pt>
                <c:pt idx="13">
                  <c:v>-8.684202600000003E-2</c:v>
                </c:pt>
                <c:pt idx="14">
                  <c:v>-8.3662519333333324E-2</c:v>
                </c:pt>
                <c:pt idx="15">
                  <c:v>-8.9134204000000022E-2</c:v>
                </c:pt>
                <c:pt idx="16">
                  <c:v>-0.10254558833333333</c:v>
                </c:pt>
                <c:pt idx="17">
                  <c:v>-0.11123198533333335</c:v>
                </c:pt>
                <c:pt idx="18">
                  <c:v>-0.10657158033333321</c:v>
                </c:pt>
                <c:pt idx="19">
                  <c:v>-0.1121751140000001</c:v>
                </c:pt>
                <c:pt idx="20">
                  <c:v>-0.116265022</c:v>
                </c:pt>
                <c:pt idx="21">
                  <c:v>-0.11146032300000012</c:v>
                </c:pt>
                <c:pt idx="22">
                  <c:v>-0.11682836433333325</c:v>
                </c:pt>
                <c:pt idx="23">
                  <c:v>-0.10872728399999998</c:v>
                </c:pt>
                <c:pt idx="24">
                  <c:v>-0.11926586666666662</c:v>
                </c:pt>
                <c:pt idx="25">
                  <c:v>-0.11612991033333332</c:v>
                </c:pt>
                <c:pt idx="26">
                  <c:v>-0.12691725333333334</c:v>
                </c:pt>
                <c:pt idx="27">
                  <c:v>-0.13311098633333335</c:v>
                </c:pt>
                <c:pt idx="28">
                  <c:v>-0.12967025700000001</c:v>
                </c:pt>
                <c:pt idx="29">
                  <c:v>-0.12614087133333327</c:v>
                </c:pt>
                <c:pt idx="30">
                  <c:v>-0.12150269066666669</c:v>
                </c:pt>
                <c:pt idx="31">
                  <c:v>-0.12037506833333332</c:v>
                </c:pt>
                <c:pt idx="32">
                  <c:v>-0.13797525366666683</c:v>
                </c:pt>
                <c:pt idx="33">
                  <c:v>-0.12628458699999992</c:v>
                </c:pt>
                <c:pt idx="34">
                  <c:v>-0.12041539700000004</c:v>
                </c:pt>
                <c:pt idx="35">
                  <c:v>-7.8320693999999885E-2</c:v>
                </c:pt>
                <c:pt idx="36">
                  <c:v>-8.6350373333333327E-2</c:v>
                </c:pt>
                <c:pt idx="37">
                  <c:v>-8.1169706999999952E-2</c:v>
                </c:pt>
                <c:pt idx="38">
                  <c:v>-0.13732671200000002</c:v>
                </c:pt>
                <c:pt idx="39">
                  <c:v>-0.11787032233333333</c:v>
                </c:pt>
                <c:pt idx="40">
                  <c:v>-0.11811294433333332</c:v>
                </c:pt>
                <c:pt idx="41">
                  <c:v>-9.6302661999999983E-2</c:v>
                </c:pt>
                <c:pt idx="42">
                  <c:v>-0.13784822500000005</c:v>
                </c:pt>
                <c:pt idx="43">
                  <c:v>-0.18589852766666665</c:v>
                </c:pt>
                <c:pt idx="44">
                  <c:v>-0.18019426966666655</c:v>
                </c:pt>
                <c:pt idx="45">
                  <c:v>-0.17420347033333336</c:v>
                </c:pt>
                <c:pt idx="46">
                  <c:v>-0.16362659233333327</c:v>
                </c:pt>
                <c:pt idx="47">
                  <c:v>-0.14813835299999997</c:v>
                </c:pt>
                <c:pt idx="48">
                  <c:v>-0.13220099499999977</c:v>
                </c:pt>
                <c:pt idx="49">
                  <c:v>-0.10913889199999995</c:v>
                </c:pt>
                <c:pt idx="50">
                  <c:v>-0.11203455066666665</c:v>
                </c:pt>
                <c:pt idx="51">
                  <c:v>-0.14222499566666666</c:v>
                </c:pt>
                <c:pt idx="52">
                  <c:v>-0.17882920699999999</c:v>
                </c:pt>
                <c:pt idx="53">
                  <c:v>-0.177429066</c:v>
                </c:pt>
                <c:pt idx="54">
                  <c:v>-0.16907377499999993</c:v>
                </c:pt>
                <c:pt idx="55">
                  <c:v>-0.13622316466666667</c:v>
                </c:pt>
                <c:pt idx="56">
                  <c:v>-0.14797538133333324</c:v>
                </c:pt>
                <c:pt idx="57">
                  <c:v>-0.14280550466666661</c:v>
                </c:pt>
                <c:pt idx="58">
                  <c:v>-0.14806926066666645</c:v>
                </c:pt>
                <c:pt idx="59">
                  <c:v>-9.617172633333318E-2</c:v>
                </c:pt>
                <c:pt idx="60">
                  <c:v>-7.2614156333333152E-2</c:v>
                </c:pt>
                <c:pt idx="61">
                  <c:v>-6.7056238666666629E-2</c:v>
                </c:pt>
                <c:pt idx="62">
                  <c:v>-9.2092346999999977E-2</c:v>
                </c:pt>
                <c:pt idx="63">
                  <c:v>-8.3368334333333322E-2</c:v>
                </c:pt>
                <c:pt idx="64">
                  <c:v>-5.3823281333333348E-2</c:v>
                </c:pt>
                <c:pt idx="65">
                  <c:v>-6.5751354333333317E-2</c:v>
                </c:pt>
                <c:pt idx="66">
                  <c:v>-5.6397305000000092E-2</c:v>
                </c:pt>
                <c:pt idx="67">
                  <c:v>-5.8982903000000052E-2</c:v>
                </c:pt>
                <c:pt idx="68">
                  <c:v>-4.4841513999999964E-2</c:v>
                </c:pt>
                <c:pt idx="69">
                  <c:v>-4.456999766666659E-2</c:v>
                </c:pt>
                <c:pt idx="70">
                  <c:v>-1.7690802666666606E-2</c:v>
                </c:pt>
                <c:pt idx="71">
                  <c:v>-4.4641433333341611E-4</c:v>
                </c:pt>
                <c:pt idx="72">
                  <c:v>-4.5293399999999876E-3</c:v>
                </c:pt>
                <c:pt idx="73">
                  <c:v>-4.9227716666666685E-2</c:v>
                </c:pt>
                <c:pt idx="74">
                  <c:v>-7.2041181666666704E-2</c:v>
                </c:pt>
                <c:pt idx="75">
                  <c:v>-9.6028009333333331E-2</c:v>
                </c:pt>
                <c:pt idx="76">
                  <c:v>-9.2934427333333292E-2</c:v>
                </c:pt>
                <c:pt idx="77">
                  <c:v>-0.11683465766666662</c:v>
                </c:pt>
                <c:pt idx="78">
                  <c:v>-0.11427424766666673</c:v>
                </c:pt>
                <c:pt idx="79">
                  <c:v>-0.16867750666666656</c:v>
                </c:pt>
                <c:pt idx="80">
                  <c:v>-0.16758400066666665</c:v>
                </c:pt>
                <c:pt idx="81">
                  <c:v>-0.1983331616666667</c:v>
                </c:pt>
                <c:pt idx="82">
                  <c:v>-0.17490974433333339</c:v>
                </c:pt>
                <c:pt idx="83">
                  <c:v>-0.19993053600000008</c:v>
                </c:pt>
                <c:pt idx="84">
                  <c:v>-0.22739642899999993</c:v>
                </c:pt>
                <c:pt idx="85">
                  <c:v>-0.27163318600000008</c:v>
                </c:pt>
                <c:pt idx="86">
                  <c:v>-0.42144254600000003</c:v>
                </c:pt>
                <c:pt idx="87">
                  <c:v>-0.50441781333333358</c:v>
                </c:pt>
                <c:pt idx="88">
                  <c:v>-0.54973234366666668</c:v>
                </c:pt>
                <c:pt idx="89">
                  <c:v>-0.44419835066666657</c:v>
                </c:pt>
                <c:pt idx="90">
                  <c:v>-0.46076270500000011</c:v>
                </c:pt>
                <c:pt idx="91">
                  <c:v>-0.64066705733333318</c:v>
                </c:pt>
                <c:pt idx="92">
                  <c:v>-0.65790056866666691</c:v>
                </c:pt>
                <c:pt idx="93">
                  <c:v>-0.66065037899999923</c:v>
                </c:pt>
                <c:pt idx="94">
                  <c:v>-0.44800375233333306</c:v>
                </c:pt>
                <c:pt idx="95">
                  <c:v>-0.47234646066666641</c:v>
                </c:pt>
                <c:pt idx="96">
                  <c:v>-0.41516434900000043</c:v>
                </c:pt>
                <c:pt idx="97">
                  <c:v>-0.40435181333333348</c:v>
                </c:pt>
                <c:pt idx="98">
                  <c:v>-0.33453000900000007</c:v>
                </c:pt>
                <c:pt idx="99">
                  <c:v>-0.28347902066666669</c:v>
                </c:pt>
                <c:pt idx="100">
                  <c:v>-0.28570781133333323</c:v>
                </c:pt>
                <c:pt idx="101">
                  <c:v>-0.31897434699999999</c:v>
                </c:pt>
                <c:pt idx="102">
                  <c:v>-0.33580828166666671</c:v>
                </c:pt>
                <c:pt idx="103">
                  <c:v>-0.37400286166666702</c:v>
                </c:pt>
                <c:pt idx="104">
                  <c:v>-0.34559748433333332</c:v>
                </c:pt>
                <c:pt idx="105">
                  <c:v>-0.32901089933333327</c:v>
                </c:pt>
                <c:pt idx="106">
                  <c:v>-0.22286324333333332</c:v>
                </c:pt>
                <c:pt idx="107">
                  <c:v>-0.20322811233333327</c:v>
                </c:pt>
                <c:pt idx="108">
                  <c:v>-0.18353143833333341</c:v>
                </c:pt>
                <c:pt idx="109">
                  <c:v>-0.21229940899999988</c:v>
                </c:pt>
                <c:pt idx="110">
                  <c:v>-0.25547557466666665</c:v>
                </c:pt>
                <c:pt idx="111">
                  <c:v>-0.3117560333333334</c:v>
                </c:pt>
                <c:pt idx="112">
                  <c:v>-0.34476132633333328</c:v>
                </c:pt>
                <c:pt idx="113">
                  <c:v>-0.32012598033333339</c:v>
                </c:pt>
                <c:pt idx="114">
                  <c:v>-0.26233383099999996</c:v>
                </c:pt>
                <c:pt idx="115">
                  <c:v>-0.27137635633333324</c:v>
                </c:pt>
                <c:pt idx="116">
                  <c:v>-0.29891947599999974</c:v>
                </c:pt>
                <c:pt idx="117">
                  <c:v>-0.32038667300000007</c:v>
                </c:pt>
                <c:pt idx="118">
                  <c:v>-0.27545954300000014</c:v>
                </c:pt>
                <c:pt idx="119">
                  <c:v>-0.2459336183333336</c:v>
                </c:pt>
                <c:pt idx="120">
                  <c:v>-0.22695916299999999</c:v>
                </c:pt>
                <c:pt idx="121">
                  <c:v>-0.2448540663333332</c:v>
                </c:pt>
                <c:pt idx="122">
                  <c:v>-0.23364987933333331</c:v>
                </c:pt>
                <c:pt idx="123">
                  <c:v>-0.26019783400000002</c:v>
                </c:pt>
                <c:pt idx="124">
                  <c:v>-0.24676729400000003</c:v>
                </c:pt>
                <c:pt idx="125">
                  <c:v>-0.30205251266666688</c:v>
                </c:pt>
                <c:pt idx="126">
                  <c:v>-0.30228840499999998</c:v>
                </c:pt>
                <c:pt idx="127">
                  <c:v>-0.33489049566666679</c:v>
                </c:pt>
                <c:pt idx="128">
                  <c:v>-0.29022437166666654</c:v>
                </c:pt>
                <c:pt idx="129">
                  <c:v>-0.23271203366666671</c:v>
                </c:pt>
                <c:pt idx="130">
                  <c:v>-0.24567372866666673</c:v>
                </c:pt>
              </c:numCache>
            </c:numRef>
          </c:val>
          <c:extLst>
            <c:ext xmlns:c16="http://schemas.microsoft.com/office/drawing/2014/chart" uri="{C3380CC4-5D6E-409C-BE32-E72D297353CC}">
              <c16:uniqueId val="{00000000-3968-4423-8E30-3ECEACF17DA8}"/>
            </c:ext>
          </c:extLst>
        </c:ser>
        <c:ser>
          <c:idx val="1"/>
          <c:order val="2"/>
          <c:tx>
            <c:strRef>
              <c:f>'Slika 3.3. - Figure 3.3'!$G$3</c:f>
              <c:strCache>
                <c:ptCount val="1"/>
                <c:pt idx="0">
                  <c:v>Brodovi</c:v>
                </c:pt>
              </c:strCache>
            </c:strRef>
          </c:tx>
          <c:spPr>
            <a:solidFill>
              <a:schemeClr val="tx2">
                <a:lumMod val="40000"/>
                <a:lumOff val="60000"/>
              </a:schemeClr>
            </a:solidFill>
            <a:ln>
              <a:noFill/>
            </a:ln>
          </c:spPr>
          <c:invertIfNegative val="0"/>
          <c:cat>
            <c:strRef>
              <c:f>'Slika 3.3. - Figure 3.3'!$B$7:$B$138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3.3'!$G$7:$G$138</c:f>
              <c:numCache>
                <c:formatCode>0.000</c:formatCode>
                <c:ptCount val="132"/>
                <c:pt idx="0">
                  <c:v>2.4890738333333336E-2</c:v>
                </c:pt>
                <c:pt idx="1">
                  <c:v>3.7037994666666671E-2</c:v>
                </c:pt>
                <c:pt idx="2">
                  <c:v>1.509093099999999E-2</c:v>
                </c:pt>
                <c:pt idx="3">
                  <c:v>1.4642697333333326E-2</c:v>
                </c:pt>
                <c:pt idx="4">
                  <c:v>-6.7658936666666692E-3</c:v>
                </c:pt>
                <c:pt idx="5">
                  <c:v>9.7348753333333336E-3</c:v>
                </c:pt>
                <c:pt idx="6">
                  <c:v>9.9460579999999989E-3</c:v>
                </c:pt>
                <c:pt idx="7">
                  <c:v>1.2174279E-2</c:v>
                </c:pt>
                <c:pt idx="8">
                  <c:v>2.9675036999999991E-2</c:v>
                </c:pt>
                <c:pt idx="9">
                  <c:v>3.0261583666666664E-2</c:v>
                </c:pt>
                <c:pt idx="10">
                  <c:v>5.8654444333333347E-2</c:v>
                </c:pt>
                <c:pt idx="11">
                  <c:v>3.2249455000000024E-2</c:v>
                </c:pt>
                <c:pt idx="12">
                  <c:v>2.7793398000000025E-2</c:v>
                </c:pt>
                <c:pt idx="13">
                  <c:v>-4.1134676666666585E-3</c:v>
                </c:pt>
                <c:pt idx="14">
                  <c:v>-5.4249963333333337E-3</c:v>
                </c:pt>
                <c:pt idx="15">
                  <c:v>-4.4281316666666673E-3</c:v>
                </c:pt>
                <c:pt idx="16">
                  <c:v>8.1548866666666215E-4</c:v>
                </c:pt>
                <c:pt idx="17">
                  <c:v>-2.4024783333333366E-3</c:v>
                </c:pt>
                <c:pt idx="18">
                  <c:v>7.6999019999999989E-3</c:v>
                </c:pt>
                <c:pt idx="19">
                  <c:v>2.2331464333333332E-2</c:v>
                </c:pt>
                <c:pt idx="20">
                  <c:v>2.6100664666666658E-2</c:v>
                </c:pt>
                <c:pt idx="21">
                  <c:v>1.9608859666666655E-2</c:v>
                </c:pt>
                <c:pt idx="22">
                  <c:v>1.7419826666666583E-3</c:v>
                </c:pt>
                <c:pt idx="23">
                  <c:v>8.1505716666666547E-3</c:v>
                </c:pt>
                <c:pt idx="24">
                  <c:v>7.8543959999999944E-3</c:v>
                </c:pt>
                <c:pt idx="25">
                  <c:v>1.7098861999999992E-2</c:v>
                </c:pt>
                <c:pt idx="26">
                  <c:v>2.3035372666666672E-2</c:v>
                </c:pt>
                <c:pt idx="27">
                  <c:v>1.8221360666666669E-2</c:v>
                </c:pt>
                <c:pt idx="28">
                  <c:v>5.2175556666666702E-3</c:v>
                </c:pt>
                <c:pt idx="29">
                  <c:v>5.8631476666666672E-3</c:v>
                </c:pt>
                <c:pt idx="30">
                  <c:v>1.4583488000000002E-2</c:v>
                </c:pt>
                <c:pt idx="31">
                  <c:v>1.9532113000000014E-2</c:v>
                </c:pt>
                <c:pt idx="32">
                  <c:v>7.3507806666666788E-3</c:v>
                </c:pt>
                <c:pt idx="33">
                  <c:v>4.2581169999999988E-3</c:v>
                </c:pt>
                <c:pt idx="34">
                  <c:v>2.3510999666666661E-2</c:v>
                </c:pt>
                <c:pt idx="35">
                  <c:v>2.5428368999999992E-2</c:v>
                </c:pt>
                <c:pt idx="36">
                  <c:v>2.561772133333334E-2</c:v>
                </c:pt>
                <c:pt idx="37">
                  <c:v>1.2691314000000006E-2</c:v>
                </c:pt>
                <c:pt idx="38">
                  <c:v>5.2510050000000004E-3</c:v>
                </c:pt>
                <c:pt idx="39">
                  <c:v>-6.4869986666666645E-3</c:v>
                </c:pt>
                <c:pt idx="40">
                  <c:v>-1.8711129999999999E-2</c:v>
                </c:pt>
                <c:pt idx="41">
                  <c:v>-1.7762732000000003E-2</c:v>
                </c:pt>
                <c:pt idx="42">
                  <c:v>3.2185180000000018E-3</c:v>
                </c:pt>
                <c:pt idx="43">
                  <c:v>4.1842432000000013E-2</c:v>
                </c:pt>
                <c:pt idx="44">
                  <c:v>4.2525058000000004E-2</c:v>
                </c:pt>
                <c:pt idx="45">
                  <c:v>3.0493235999999996E-2</c:v>
                </c:pt>
                <c:pt idx="46">
                  <c:v>-1.2064879999999925E-3</c:v>
                </c:pt>
                <c:pt idx="47">
                  <c:v>3.2073060000000113E-3</c:v>
                </c:pt>
                <c:pt idx="48">
                  <c:v>6.7459946666666749E-3</c:v>
                </c:pt>
                <c:pt idx="49">
                  <c:v>3.4127709999999928E-3</c:v>
                </c:pt>
                <c:pt idx="50">
                  <c:v>-1.6088330000000018E-3</c:v>
                </c:pt>
                <c:pt idx="51">
                  <c:v>-1.7707901333333335E-2</c:v>
                </c:pt>
                <c:pt idx="52">
                  <c:v>-1.0391414999999994E-2</c:v>
                </c:pt>
                <c:pt idx="53">
                  <c:v>-1.3196710999999993E-2</c:v>
                </c:pt>
                <c:pt idx="54">
                  <c:v>5.9226434666666675E-2</c:v>
                </c:pt>
                <c:pt idx="55">
                  <c:v>5.166898000000001E-2</c:v>
                </c:pt>
                <c:pt idx="56">
                  <c:v>5.696724566666668E-2</c:v>
                </c:pt>
                <c:pt idx="57">
                  <c:v>-5.565760000000009E-4</c:v>
                </c:pt>
                <c:pt idx="58">
                  <c:v>2.3003306666666565E-3</c:v>
                </c:pt>
                <c:pt idx="59">
                  <c:v>1.1650166666666627E-3</c:v>
                </c:pt>
                <c:pt idx="60">
                  <c:v>1.4268119999999993E-3</c:v>
                </c:pt>
                <c:pt idx="61">
                  <c:v>3.4246928333333336E-2</c:v>
                </c:pt>
                <c:pt idx="62">
                  <c:v>3.4156852333333335E-2</c:v>
                </c:pt>
                <c:pt idx="63">
                  <c:v>3.0581178333333337E-2</c:v>
                </c:pt>
                <c:pt idx="64">
                  <c:v>-1.6233275000000002E-2</c:v>
                </c:pt>
                <c:pt idx="65">
                  <c:v>-2.1143444999999997E-2</c:v>
                </c:pt>
                <c:pt idx="66">
                  <c:v>-2.165933733333333E-2</c:v>
                </c:pt>
                <c:pt idx="67">
                  <c:v>-1.0087738999999997E-2</c:v>
                </c:pt>
                <c:pt idx="68">
                  <c:v>1.665059533333333E-2</c:v>
                </c:pt>
                <c:pt idx="69">
                  <c:v>2.1195829999999999E-2</c:v>
                </c:pt>
                <c:pt idx="70">
                  <c:v>2.085402133333333E-2</c:v>
                </c:pt>
                <c:pt idx="71">
                  <c:v>-5.1778683666666658E-2</c:v>
                </c:pt>
                <c:pt idx="72">
                  <c:v>-5.0221995999999991E-2</c:v>
                </c:pt>
                <c:pt idx="73">
                  <c:v>-4.8956293333333317E-2</c:v>
                </c:pt>
                <c:pt idx="74">
                  <c:v>1.2085239999999999E-2</c:v>
                </c:pt>
                <c:pt idx="75">
                  <c:v>4.9902574666666658E-2</c:v>
                </c:pt>
                <c:pt idx="76">
                  <c:v>5.0705057666666657E-2</c:v>
                </c:pt>
                <c:pt idx="77">
                  <c:v>6.7032599666666651E-2</c:v>
                </c:pt>
                <c:pt idx="78">
                  <c:v>2.2969622999999995E-2</c:v>
                </c:pt>
                <c:pt idx="79">
                  <c:v>2.532517033333332E-2</c:v>
                </c:pt>
                <c:pt idx="80">
                  <c:v>-5.8121939999999884E-3</c:v>
                </c:pt>
                <c:pt idx="81">
                  <c:v>-3.6668700000000508E-4</c:v>
                </c:pt>
                <c:pt idx="82">
                  <c:v>-2.7336926666666501E-3</c:v>
                </c:pt>
                <c:pt idx="83">
                  <c:v>9.6043606666666552E-3</c:v>
                </c:pt>
                <c:pt idx="84">
                  <c:v>1.1761220999999992E-2</c:v>
                </c:pt>
                <c:pt idx="85">
                  <c:v>3.5741469999999824E-3</c:v>
                </c:pt>
                <c:pt idx="86">
                  <c:v>5.9252446666666651E-3</c:v>
                </c:pt>
                <c:pt idx="87">
                  <c:v>-8.1598133333333368E-3</c:v>
                </c:pt>
                <c:pt idx="88">
                  <c:v>-8.6015216666666724E-3</c:v>
                </c:pt>
                <c:pt idx="89">
                  <c:v>-2.0747050333333336E-2</c:v>
                </c:pt>
                <c:pt idx="90">
                  <c:v>-2.0559530000000001E-3</c:v>
                </c:pt>
                <c:pt idx="91">
                  <c:v>7.2071803333333328E-3</c:v>
                </c:pt>
                <c:pt idx="92">
                  <c:v>1.8190685333333345E-2</c:v>
                </c:pt>
                <c:pt idx="93">
                  <c:v>1.8805866666666694E-3</c:v>
                </c:pt>
                <c:pt idx="94">
                  <c:v>-1.7214503333333217E-3</c:v>
                </c:pt>
                <c:pt idx="95">
                  <c:v>-1.1990467999999992E-2</c:v>
                </c:pt>
                <c:pt idx="96">
                  <c:v>-1.9414366666665415E-4</c:v>
                </c:pt>
                <c:pt idx="97">
                  <c:v>3.4873916666666766E-3</c:v>
                </c:pt>
                <c:pt idx="98">
                  <c:v>7.3998765333333341E-2</c:v>
                </c:pt>
                <c:pt idx="99">
                  <c:v>8.4983064666666649E-2</c:v>
                </c:pt>
                <c:pt idx="100">
                  <c:v>7.0902216666666656E-2</c:v>
                </c:pt>
                <c:pt idx="101">
                  <c:v>-2.4512423333333559E-3</c:v>
                </c:pt>
                <c:pt idx="102">
                  <c:v>-4.6936245000000008E-2</c:v>
                </c:pt>
                <c:pt idx="103">
                  <c:v>-2.2888929999999971E-2</c:v>
                </c:pt>
                <c:pt idx="104">
                  <c:v>-2.5646893666666681E-2</c:v>
                </c:pt>
                <c:pt idx="105">
                  <c:v>4.0054150000000182E-3</c:v>
                </c:pt>
                <c:pt idx="106">
                  <c:v>5.4110006666666776E-3</c:v>
                </c:pt>
                <c:pt idx="107">
                  <c:v>1.4648977333333379E-2</c:v>
                </c:pt>
                <c:pt idx="108" formatCode="0.0">
                  <c:v>1.6946042333333352E-2</c:v>
                </c:pt>
                <c:pt idx="109">
                  <c:v>4.8707059999999911E-3</c:v>
                </c:pt>
                <c:pt idx="110" formatCode="0.0">
                  <c:v>1.6926393333333255E-3</c:v>
                </c:pt>
                <c:pt idx="111" formatCode="0.0">
                  <c:v>-2.8631188000000009E-2</c:v>
                </c:pt>
                <c:pt idx="112" formatCode="0.0">
                  <c:v>-0.1372343966666667</c:v>
                </c:pt>
                <c:pt idx="113" formatCode="0.0">
                  <c:v>-0.15115872166666666</c:v>
                </c:pt>
                <c:pt idx="114" formatCode="0.0">
                  <c:v>-0.12531420799999995</c:v>
                </c:pt>
                <c:pt idx="115" formatCode="0.0">
                  <c:v>-1.9355743333333349E-2</c:v>
                </c:pt>
                <c:pt idx="116" formatCode="0.0">
                  <c:v>-3.6157576666666622E-3</c:v>
                </c:pt>
                <c:pt idx="117" formatCode="0.0">
                  <c:v>-3.8012820000000455E-3</c:v>
                </c:pt>
                <c:pt idx="118" formatCode="0.0">
                  <c:v>-2.1483076999999989E-2</c:v>
                </c:pt>
                <c:pt idx="119" formatCode="0.0">
                  <c:v>-2.3083637333333316E-2</c:v>
                </c:pt>
                <c:pt idx="120" formatCode="0.0">
                  <c:v>-2.8204557999999953E-2</c:v>
                </c:pt>
                <c:pt idx="121" formatCode="0.0">
                  <c:v>-4.2713093333332994E-3</c:v>
                </c:pt>
                <c:pt idx="122" formatCode="0.0">
                  <c:v>-1.0932467000000005E-2</c:v>
                </c:pt>
                <c:pt idx="123" formatCode="0.0">
                  <c:v>-2.2054389999999993E-2</c:v>
                </c:pt>
                <c:pt idx="124" formatCode="0.0">
                  <c:v>-4.9100719333333334E-2</c:v>
                </c:pt>
                <c:pt idx="125" formatCode="0.0">
                  <c:v>-5.9157870666666675E-2</c:v>
                </c:pt>
                <c:pt idx="126" formatCode="0.0">
                  <c:v>-4.6771640333333357E-2</c:v>
                </c:pt>
                <c:pt idx="127" formatCode="0.0">
                  <c:v>1.3664866666666362E-4</c:v>
                </c:pt>
                <c:pt idx="128" formatCode="0.0">
                  <c:v>8.9529266666667467E-4</c:v>
                </c:pt>
                <c:pt idx="129" formatCode="0.0">
                  <c:v>-4.0287243999999993E-2</c:v>
                </c:pt>
                <c:pt idx="130" formatCode="0.0">
                  <c:v>-6.2436634333333352E-2</c:v>
                </c:pt>
              </c:numCache>
            </c:numRef>
          </c:val>
          <c:extLst>
            <c:ext xmlns:c16="http://schemas.microsoft.com/office/drawing/2014/chart" uri="{C3380CC4-5D6E-409C-BE32-E72D297353CC}">
              <c16:uniqueId val="{00000001-3968-4423-8E30-3ECEACF17DA8}"/>
            </c:ext>
          </c:extLst>
        </c:ser>
        <c:ser>
          <c:idx val="7"/>
          <c:order val="3"/>
          <c:tx>
            <c:strRef>
              <c:f>'Slika 3.3. - Figure 3.3'!$K$3</c:f>
              <c:strCache>
                <c:ptCount val="1"/>
                <c:pt idx="0">
                  <c:v>Sirovine, osim prehrane i energenata</c:v>
                </c:pt>
              </c:strCache>
            </c:strRef>
          </c:tx>
          <c:spPr>
            <a:solidFill>
              <a:schemeClr val="accent2">
                <a:lumMod val="60000"/>
                <a:lumOff val="40000"/>
              </a:schemeClr>
            </a:solidFill>
          </c:spPr>
          <c:invertIfNegative val="0"/>
          <c:cat>
            <c:strRef>
              <c:f>'Slika 3.3. - Figure 3.3'!$B$7:$B$138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3.3'!$K$7:$K$138</c:f>
              <c:numCache>
                <c:formatCode>0.00</c:formatCode>
                <c:ptCount val="132"/>
                <c:pt idx="0">
                  <c:v>5.0278879999999991E-2</c:v>
                </c:pt>
                <c:pt idx="1">
                  <c:v>4.2857390333333363E-2</c:v>
                </c:pt>
                <c:pt idx="2">
                  <c:v>4.0908045666666656E-2</c:v>
                </c:pt>
                <c:pt idx="3">
                  <c:v>3.9260372666666661E-2</c:v>
                </c:pt>
                <c:pt idx="4">
                  <c:v>4.5511525000000004E-2</c:v>
                </c:pt>
                <c:pt idx="5">
                  <c:v>4.5157442999999999E-2</c:v>
                </c:pt>
                <c:pt idx="6">
                  <c:v>4.8984670333333355E-2</c:v>
                </c:pt>
                <c:pt idx="7">
                  <c:v>4.0703657666666691E-2</c:v>
                </c:pt>
                <c:pt idx="8">
                  <c:v>4.3490164333333359E-2</c:v>
                </c:pt>
                <c:pt idx="9">
                  <c:v>4.5865184333333336E-2</c:v>
                </c:pt>
                <c:pt idx="10">
                  <c:v>5.6363344333333336E-2</c:v>
                </c:pt>
                <c:pt idx="11">
                  <c:v>5.6677958333333327E-2</c:v>
                </c:pt>
                <c:pt idx="12">
                  <c:v>4.7706322999999995E-2</c:v>
                </c:pt>
                <c:pt idx="13">
                  <c:v>4.2416868333333309E-2</c:v>
                </c:pt>
                <c:pt idx="14">
                  <c:v>3.9977938666666657E-2</c:v>
                </c:pt>
                <c:pt idx="15">
                  <c:v>4.2805312999999977E-2</c:v>
                </c:pt>
                <c:pt idx="16">
                  <c:v>4.5880834999999988E-2</c:v>
                </c:pt>
                <c:pt idx="17">
                  <c:v>4.664001333333332E-2</c:v>
                </c:pt>
                <c:pt idx="18">
                  <c:v>5.1985175666666689E-2</c:v>
                </c:pt>
                <c:pt idx="19">
                  <c:v>4.4293473000000083E-2</c:v>
                </c:pt>
                <c:pt idx="20">
                  <c:v>4.8263837333333379E-2</c:v>
                </c:pt>
                <c:pt idx="21">
                  <c:v>4.9663928000000017E-2</c:v>
                </c:pt>
                <c:pt idx="22">
                  <c:v>5.8654760333333306E-2</c:v>
                </c:pt>
                <c:pt idx="23">
                  <c:v>5.9341656666666714E-2</c:v>
                </c:pt>
                <c:pt idx="24">
                  <c:v>5.7549358666666724E-2</c:v>
                </c:pt>
                <c:pt idx="25">
                  <c:v>5.5707713666666714E-2</c:v>
                </c:pt>
                <c:pt idx="26">
                  <c:v>5.5286496999999997E-2</c:v>
                </c:pt>
                <c:pt idx="27">
                  <c:v>5.0123643333333349E-2</c:v>
                </c:pt>
                <c:pt idx="28">
                  <c:v>5.2322466000000019E-2</c:v>
                </c:pt>
                <c:pt idx="29">
                  <c:v>4.7879433999999985E-2</c:v>
                </c:pt>
                <c:pt idx="30">
                  <c:v>5.4330110666666716E-2</c:v>
                </c:pt>
                <c:pt idx="31">
                  <c:v>4.9326961000000002E-2</c:v>
                </c:pt>
                <c:pt idx="32">
                  <c:v>5.5686900333333365E-2</c:v>
                </c:pt>
                <c:pt idx="33">
                  <c:v>6.5557543666666621E-2</c:v>
                </c:pt>
                <c:pt idx="34">
                  <c:v>7.2625213999999966E-2</c:v>
                </c:pt>
                <c:pt idx="35">
                  <c:v>6.684687100000003E-2</c:v>
                </c:pt>
                <c:pt idx="36">
                  <c:v>5.2960939000000047E-2</c:v>
                </c:pt>
                <c:pt idx="37">
                  <c:v>4.5550227000000054E-2</c:v>
                </c:pt>
                <c:pt idx="38">
                  <c:v>4.5019987333333324E-2</c:v>
                </c:pt>
                <c:pt idx="39">
                  <c:v>4.3409177666666701E-2</c:v>
                </c:pt>
                <c:pt idx="40">
                  <c:v>4.9155004666666648E-2</c:v>
                </c:pt>
                <c:pt idx="41">
                  <c:v>4.9772235666666664E-2</c:v>
                </c:pt>
                <c:pt idx="42">
                  <c:v>6.0387850666666659E-2</c:v>
                </c:pt>
                <c:pt idx="43">
                  <c:v>5.2978550000000069E-2</c:v>
                </c:pt>
                <c:pt idx="44">
                  <c:v>5.7977606000000008E-2</c:v>
                </c:pt>
                <c:pt idx="45">
                  <c:v>5.7122388333333295E-2</c:v>
                </c:pt>
                <c:pt idx="46">
                  <c:v>6.5470690333333276E-2</c:v>
                </c:pt>
                <c:pt idx="47">
                  <c:v>6.0478280666666613E-2</c:v>
                </c:pt>
                <c:pt idx="48">
                  <c:v>5.2258034999999974E-2</c:v>
                </c:pt>
                <c:pt idx="49">
                  <c:v>5.0635133666666624E-2</c:v>
                </c:pt>
                <c:pt idx="50">
                  <c:v>5.2171503666666674E-2</c:v>
                </c:pt>
                <c:pt idx="51">
                  <c:v>5.1491667666666692E-2</c:v>
                </c:pt>
                <c:pt idx="52">
                  <c:v>5.1850726999999999E-2</c:v>
                </c:pt>
                <c:pt idx="53">
                  <c:v>5.1814961000000041E-2</c:v>
                </c:pt>
                <c:pt idx="54">
                  <c:v>5.969574699999998E-2</c:v>
                </c:pt>
                <c:pt idx="55">
                  <c:v>5.3912109333333402E-2</c:v>
                </c:pt>
                <c:pt idx="56">
                  <c:v>5.8960116666666638E-2</c:v>
                </c:pt>
                <c:pt idx="57">
                  <c:v>5.7766156333333381E-2</c:v>
                </c:pt>
                <c:pt idx="58">
                  <c:v>6.2717618666666544E-2</c:v>
                </c:pt>
                <c:pt idx="59">
                  <c:v>5.7643310000000045E-2</c:v>
                </c:pt>
                <c:pt idx="60">
                  <c:v>5.3228553666666678E-2</c:v>
                </c:pt>
                <c:pt idx="61">
                  <c:v>5.0990856333333445E-2</c:v>
                </c:pt>
                <c:pt idx="62">
                  <c:v>5.3490495999999978E-2</c:v>
                </c:pt>
                <c:pt idx="63">
                  <c:v>4.8075578000000015E-2</c:v>
                </c:pt>
                <c:pt idx="64">
                  <c:v>4.519051733333334E-2</c:v>
                </c:pt>
                <c:pt idx="65">
                  <c:v>4.1029663000000029E-2</c:v>
                </c:pt>
                <c:pt idx="66">
                  <c:v>5.1079353999999987E-2</c:v>
                </c:pt>
                <c:pt idx="67">
                  <c:v>5.1222966666666647E-2</c:v>
                </c:pt>
                <c:pt idx="68">
                  <c:v>5.7750251666666703E-2</c:v>
                </c:pt>
                <c:pt idx="69">
                  <c:v>6.2822466000000007E-2</c:v>
                </c:pt>
                <c:pt idx="70">
                  <c:v>7.4821537999999993E-2</c:v>
                </c:pt>
                <c:pt idx="71">
                  <c:v>7.2946176666666654E-2</c:v>
                </c:pt>
                <c:pt idx="72">
                  <c:v>6.5955514000000035E-2</c:v>
                </c:pt>
                <c:pt idx="73">
                  <c:v>5.6962555000000047E-2</c:v>
                </c:pt>
                <c:pt idx="74">
                  <c:v>5.6966273999999997E-2</c:v>
                </c:pt>
                <c:pt idx="75">
                  <c:v>6.0135343666666695E-2</c:v>
                </c:pt>
                <c:pt idx="76">
                  <c:v>6.6071567000000012E-2</c:v>
                </c:pt>
                <c:pt idx="77">
                  <c:v>6.430484233333332E-2</c:v>
                </c:pt>
                <c:pt idx="78">
                  <c:v>6.4607332666666642E-2</c:v>
                </c:pt>
                <c:pt idx="79">
                  <c:v>5.7251366333333303E-2</c:v>
                </c:pt>
                <c:pt idx="80">
                  <c:v>6.4848122333333397E-2</c:v>
                </c:pt>
                <c:pt idx="81">
                  <c:v>7.605827166666658E-2</c:v>
                </c:pt>
                <c:pt idx="82">
                  <c:v>9.6887855000000064E-2</c:v>
                </c:pt>
                <c:pt idx="83">
                  <c:v>9.657639333333326E-2</c:v>
                </c:pt>
                <c:pt idx="84">
                  <c:v>7.7709147000000076E-2</c:v>
                </c:pt>
                <c:pt idx="85">
                  <c:v>6.8960185999999951E-2</c:v>
                </c:pt>
                <c:pt idx="86">
                  <c:v>6.7485956666666666E-2</c:v>
                </c:pt>
                <c:pt idx="87">
                  <c:v>7.79968993333333E-2</c:v>
                </c:pt>
                <c:pt idx="88">
                  <c:v>8.4258826666666675E-2</c:v>
                </c:pt>
                <c:pt idx="89">
                  <c:v>8.2347424666666696E-2</c:v>
                </c:pt>
                <c:pt idx="90">
                  <c:v>9.037009200000011E-2</c:v>
                </c:pt>
                <c:pt idx="91">
                  <c:v>7.6943310000000056E-2</c:v>
                </c:pt>
                <c:pt idx="92">
                  <c:v>9.0971370666666607E-2</c:v>
                </c:pt>
                <c:pt idx="93">
                  <c:v>9.3073708333333297E-2</c:v>
                </c:pt>
                <c:pt idx="94">
                  <c:v>0.10593501199999984</c:v>
                </c:pt>
                <c:pt idx="95">
                  <c:v>8.5613692666666796E-2</c:v>
                </c:pt>
                <c:pt idx="96">
                  <c:v>7.4867947333333365E-2</c:v>
                </c:pt>
                <c:pt idx="97">
                  <c:v>6.161786833333352E-2</c:v>
                </c:pt>
                <c:pt idx="98">
                  <c:v>7.1881649333333297E-2</c:v>
                </c:pt>
                <c:pt idx="99">
                  <c:v>6.2420353333333317E-2</c:v>
                </c:pt>
                <c:pt idx="100">
                  <c:v>6.4464571999999998E-2</c:v>
                </c:pt>
                <c:pt idx="101">
                  <c:v>6.0078370333333367E-2</c:v>
                </c:pt>
                <c:pt idx="102">
                  <c:v>6.2701137666666643E-2</c:v>
                </c:pt>
                <c:pt idx="103">
                  <c:v>5.2011559999999998E-2</c:v>
                </c:pt>
                <c:pt idx="104">
                  <c:v>5.5929253333333408E-2</c:v>
                </c:pt>
                <c:pt idx="105">
                  <c:v>6.2638159333333332E-2</c:v>
                </c:pt>
                <c:pt idx="106">
                  <c:v>7.5563336666666661E-2</c:v>
                </c:pt>
                <c:pt idx="107">
                  <c:v>6.7851170333333308E-2</c:v>
                </c:pt>
                <c:pt idx="108">
                  <c:v>6.0237748666666785E-2</c:v>
                </c:pt>
                <c:pt idx="109">
                  <c:v>5.7440818333333407E-2</c:v>
                </c:pt>
                <c:pt idx="110" formatCode="0.0">
                  <c:v>6.2131347333333337E-2</c:v>
                </c:pt>
                <c:pt idx="111" formatCode="0.0">
                  <c:v>6.701788233333332E-2</c:v>
                </c:pt>
                <c:pt idx="112" formatCode="0.0">
                  <c:v>6.6310995666666706E-2</c:v>
                </c:pt>
                <c:pt idx="113" formatCode="0.0">
                  <c:v>6.2109665999999966E-2</c:v>
                </c:pt>
                <c:pt idx="114" formatCode="0.0">
                  <c:v>6.4551869666666706E-2</c:v>
                </c:pt>
                <c:pt idx="115" formatCode="0.0">
                  <c:v>5.6970698000000007E-2</c:v>
                </c:pt>
                <c:pt idx="116" formatCode="0.0">
                  <c:v>6.6310326000000044E-2</c:v>
                </c:pt>
                <c:pt idx="117" formatCode="0.0">
                  <c:v>7.2728864666666615E-2</c:v>
                </c:pt>
                <c:pt idx="118" formatCode="0.0">
                  <c:v>8.5311863333333293E-2</c:v>
                </c:pt>
                <c:pt idx="119" formatCode="0.0">
                  <c:v>7.6152473333333318E-2</c:v>
                </c:pt>
                <c:pt idx="120" formatCode="0.0">
                  <c:v>6.4583732666666699E-2</c:v>
                </c:pt>
                <c:pt idx="121" formatCode="0.0">
                  <c:v>6.1712617333333351E-2</c:v>
                </c:pt>
                <c:pt idx="122" formatCode="0.0">
                  <c:v>6.2632356666666653E-2</c:v>
                </c:pt>
                <c:pt idx="123" formatCode="0.0">
                  <c:v>6.6372310333333351E-2</c:v>
                </c:pt>
                <c:pt idx="124" formatCode="0.0">
                  <c:v>6.6240149666666664E-2</c:v>
                </c:pt>
                <c:pt idx="125" formatCode="0.0">
                  <c:v>6.6648344333333359E-2</c:v>
                </c:pt>
                <c:pt idx="126" formatCode="0.0">
                  <c:v>6.6675913333333267E-2</c:v>
                </c:pt>
                <c:pt idx="127" formatCode="0.0">
                  <c:v>5.4818931999999938E-2</c:v>
                </c:pt>
                <c:pt idx="128" formatCode="0.0">
                  <c:v>6.6106432666666631E-2</c:v>
                </c:pt>
                <c:pt idx="129" formatCode="0.0">
                  <c:v>8.0855282333333472E-2</c:v>
                </c:pt>
                <c:pt idx="130" formatCode="0.0">
                  <c:v>9.7332178333333394E-2</c:v>
                </c:pt>
              </c:numCache>
            </c:numRef>
          </c:val>
          <c:extLst>
            <c:ext xmlns:c16="http://schemas.microsoft.com/office/drawing/2014/chart" uri="{C3380CC4-5D6E-409C-BE32-E72D297353CC}">
              <c16:uniqueId val="{00000002-3968-4423-8E30-3ECEACF17DA8}"/>
            </c:ext>
          </c:extLst>
        </c:ser>
        <c:ser>
          <c:idx val="8"/>
          <c:order val="4"/>
          <c:tx>
            <c:strRef>
              <c:f>'Slika 3.3. - Figure 3.3'!$L$3</c:f>
              <c:strCache>
                <c:ptCount val="1"/>
                <c:pt idx="0">
                  <c:v>Prehrana</c:v>
                </c:pt>
              </c:strCache>
            </c:strRef>
          </c:tx>
          <c:invertIfNegative val="0"/>
          <c:cat>
            <c:strRef>
              <c:f>'Slika 3.3. - Figure 3.3'!$B$7:$B$138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3.3'!$L$7:$L$138</c:f>
              <c:numCache>
                <c:formatCode>0.00</c:formatCode>
                <c:ptCount val="132"/>
                <c:pt idx="0">
                  <c:v>-4.9243174666666563E-2</c:v>
                </c:pt>
                <c:pt idx="1">
                  <c:v>-5.3998911333333351E-2</c:v>
                </c:pt>
                <c:pt idx="2">
                  <c:v>-6.3890020333333325E-2</c:v>
                </c:pt>
                <c:pt idx="3">
                  <c:v>-7.9432533333333319E-2</c:v>
                </c:pt>
                <c:pt idx="4">
                  <c:v>-8.137252933333336E-2</c:v>
                </c:pt>
                <c:pt idx="5">
                  <c:v>-9.0397320333333364E-2</c:v>
                </c:pt>
                <c:pt idx="6">
                  <c:v>-0.10557881766666674</c:v>
                </c:pt>
                <c:pt idx="7">
                  <c:v>-0.11365226633333339</c:v>
                </c:pt>
                <c:pt idx="8">
                  <c:v>-0.10940889300000008</c:v>
                </c:pt>
                <c:pt idx="9">
                  <c:v>-9.9127735333333383E-2</c:v>
                </c:pt>
                <c:pt idx="10">
                  <c:v>-8.4446320333333394E-2</c:v>
                </c:pt>
                <c:pt idx="11">
                  <c:v>-7.1164295666666599E-2</c:v>
                </c:pt>
                <c:pt idx="12">
                  <c:v>-5.7514263333333246E-2</c:v>
                </c:pt>
                <c:pt idx="13">
                  <c:v>-5.6402141999999891E-2</c:v>
                </c:pt>
                <c:pt idx="14">
                  <c:v>-6.3173665666666615E-2</c:v>
                </c:pt>
                <c:pt idx="15">
                  <c:v>-7.3450743999999984E-2</c:v>
                </c:pt>
                <c:pt idx="16">
                  <c:v>-8.2293593000000012E-2</c:v>
                </c:pt>
                <c:pt idx="17">
                  <c:v>-8.902819133333334E-2</c:v>
                </c:pt>
                <c:pt idx="18">
                  <c:v>-9.5071173333333328E-2</c:v>
                </c:pt>
                <c:pt idx="19">
                  <c:v>-9.9939066999999979E-2</c:v>
                </c:pt>
                <c:pt idx="20">
                  <c:v>-9.853697900000008E-2</c:v>
                </c:pt>
                <c:pt idx="21">
                  <c:v>-8.7429499999999966E-2</c:v>
                </c:pt>
                <c:pt idx="22">
                  <c:v>-7.0557175333333319E-2</c:v>
                </c:pt>
                <c:pt idx="23">
                  <c:v>-5.1102404999999955E-2</c:v>
                </c:pt>
                <c:pt idx="24">
                  <c:v>-4.7473499666666669E-2</c:v>
                </c:pt>
                <c:pt idx="25">
                  <c:v>-5.135004E-2</c:v>
                </c:pt>
                <c:pt idx="26">
                  <c:v>-6.9439901000000012E-2</c:v>
                </c:pt>
                <c:pt idx="27">
                  <c:v>-8.2562264333333427E-2</c:v>
                </c:pt>
                <c:pt idx="28">
                  <c:v>-9.9177715666666749E-2</c:v>
                </c:pt>
                <c:pt idx="29">
                  <c:v>-0.10755575300000003</c:v>
                </c:pt>
                <c:pt idx="30">
                  <c:v>-0.11818759733333338</c:v>
                </c:pt>
                <c:pt idx="31">
                  <c:v>-0.12201661799999988</c:v>
                </c:pt>
                <c:pt idx="32">
                  <c:v>-0.11763929966666664</c:v>
                </c:pt>
                <c:pt idx="33">
                  <c:v>-9.9345006999999846E-2</c:v>
                </c:pt>
                <c:pt idx="34">
                  <c:v>-8.3892472333333218E-2</c:v>
                </c:pt>
                <c:pt idx="35">
                  <c:v>-7.1056230666666512E-2</c:v>
                </c:pt>
                <c:pt idx="36">
                  <c:v>-7.3880289999999849E-2</c:v>
                </c:pt>
                <c:pt idx="37">
                  <c:v>-7.3537115333333347E-2</c:v>
                </c:pt>
                <c:pt idx="38">
                  <c:v>-8.0694047000000019E-2</c:v>
                </c:pt>
                <c:pt idx="39">
                  <c:v>-8.0744715333333286E-2</c:v>
                </c:pt>
                <c:pt idx="40">
                  <c:v>-9.5046914999999968E-2</c:v>
                </c:pt>
                <c:pt idx="41">
                  <c:v>-0.10504514699999987</c:v>
                </c:pt>
                <c:pt idx="42">
                  <c:v>-0.12377001833333345</c:v>
                </c:pt>
                <c:pt idx="43">
                  <c:v>-0.12074637766666672</c:v>
                </c:pt>
                <c:pt idx="44">
                  <c:v>-0.10365869333333341</c:v>
                </c:pt>
                <c:pt idx="45">
                  <c:v>-7.80785869999997E-2</c:v>
                </c:pt>
                <c:pt idx="46">
                  <c:v>-6.0096530999999911E-2</c:v>
                </c:pt>
                <c:pt idx="47">
                  <c:v>-5.3594031333333382E-2</c:v>
                </c:pt>
                <c:pt idx="48">
                  <c:v>-6.6345275333333564E-2</c:v>
                </c:pt>
                <c:pt idx="49">
                  <c:v>-7.0519580000000096E-2</c:v>
                </c:pt>
                <c:pt idx="50">
                  <c:v>-8.8202730333333354E-2</c:v>
                </c:pt>
                <c:pt idx="51">
                  <c:v>-9.6383246000000103E-2</c:v>
                </c:pt>
                <c:pt idx="52">
                  <c:v>-0.11788339866666672</c:v>
                </c:pt>
                <c:pt idx="53">
                  <c:v>-0.12958748966666664</c:v>
                </c:pt>
                <c:pt idx="54">
                  <c:v>-0.13968995766666648</c:v>
                </c:pt>
                <c:pt idx="55">
                  <c:v>-0.13759882133333334</c:v>
                </c:pt>
                <c:pt idx="56">
                  <c:v>-0.1256569619999999</c:v>
                </c:pt>
                <c:pt idx="57">
                  <c:v>-0.10242461533333334</c:v>
                </c:pt>
                <c:pt idx="58">
                  <c:v>-8.6620442999999797E-2</c:v>
                </c:pt>
                <c:pt idx="59">
                  <c:v>-8.1524843000000152E-2</c:v>
                </c:pt>
                <c:pt idx="60">
                  <c:v>-8.2585132666666741E-2</c:v>
                </c:pt>
                <c:pt idx="61">
                  <c:v>-8.5969711333333476E-2</c:v>
                </c:pt>
                <c:pt idx="62">
                  <c:v>-9.719355866666668E-2</c:v>
                </c:pt>
                <c:pt idx="63">
                  <c:v>-9.0474741333333372E-2</c:v>
                </c:pt>
                <c:pt idx="64">
                  <c:v>-8.6552365000000075E-2</c:v>
                </c:pt>
                <c:pt idx="65">
                  <c:v>-7.1661330000000065E-2</c:v>
                </c:pt>
                <c:pt idx="66">
                  <c:v>-8.1781068333333526E-2</c:v>
                </c:pt>
                <c:pt idx="67">
                  <c:v>-8.7718769666666432E-2</c:v>
                </c:pt>
                <c:pt idx="68">
                  <c:v>-8.1335755666666731E-2</c:v>
                </c:pt>
                <c:pt idx="69">
                  <c:v>-6.7332981666666306E-2</c:v>
                </c:pt>
                <c:pt idx="70">
                  <c:v>-5.0707525000000031E-2</c:v>
                </c:pt>
                <c:pt idx="71">
                  <c:v>-4.9482574999999918E-2</c:v>
                </c:pt>
                <c:pt idx="72">
                  <c:v>-5.0956669666666871E-2</c:v>
                </c:pt>
                <c:pt idx="73">
                  <c:v>-5.6417857333333557E-2</c:v>
                </c:pt>
                <c:pt idx="74">
                  <c:v>-6.7062518666666709E-2</c:v>
                </c:pt>
                <c:pt idx="75">
                  <c:v>-7.5577087666666765E-2</c:v>
                </c:pt>
                <c:pt idx="76">
                  <c:v>-8.5890181333333274E-2</c:v>
                </c:pt>
                <c:pt idx="77">
                  <c:v>-9.4891352000000026E-2</c:v>
                </c:pt>
                <c:pt idx="78">
                  <c:v>-0.10934482599999996</c:v>
                </c:pt>
                <c:pt idx="79">
                  <c:v>-0.12240936033333329</c:v>
                </c:pt>
                <c:pt idx="80">
                  <c:v>-0.12055858233333318</c:v>
                </c:pt>
                <c:pt idx="81">
                  <c:v>-9.8479160333333315E-2</c:v>
                </c:pt>
                <c:pt idx="82">
                  <c:v>-7.4825974000000087E-2</c:v>
                </c:pt>
                <c:pt idx="83">
                  <c:v>-6.6771091000000143E-2</c:v>
                </c:pt>
                <c:pt idx="84">
                  <c:v>-7.3403979333333327E-2</c:v>
                </c:pt>
                <c:pt idx="85">
                  <c:v>-8.0486579666666724E-2</c:v>
                </c:pt>
                <c:pt idx="86">
                  <c:v>-8.6912838333333367E-2</c:v>
                </c:pt>
                <c:pt idx="87">
                  <c:v>-9.5120161000000175E-2</c:v>
                </c:pt>
                <c:pt idx="88">
                  <c:v>-0.1181922546666667</c:v>
                </c:pt>
                <c:pt idx="89">
                  <c:v>-0.1388208766666667</c:v>
                </c:pt>
                <c:pt idx="90">
                  <c:v>-0.15672775333333341</c:v>
                </c:pt>
                <c:pt idx="91">
                  <c:v>-0.15617677633333338</c:v>
                </c:pt>
                <c:pt idx="92">
                  <c:v>-0.14535071966666654</c:v>
                </c:pt>
                <c:pt idx="93">
                  <c:v>-0.12289372366666665</c:v>
                </c:pt>
                <c:pt idx="94">
                  <c:v>-0.11292329000000002</c:v>
                </c:pt>
                <c:pt idx="95">
                  <c:v>-0.11449072333333318</c:v>
                </c:pt>
                <c:pt idx="96">
                  <c:v>-0.12379369299999951</c:v>
                </c:pt>
                <c:pt idx="97">
                  <c:v>-0.12903506333333306</c:v>
                </c:pt>
                <c:pt idx="98">
                  <c:v>-0.1393903536666668</c:v>
                </c:pt>
                <c:pt idx="99">
                  <c:v>-0.14915055533333335</c:v>
                </c:pt>
                <c:pt idx="100">
                  <c:v>-0.1714695846666667</c:v>
                </c:pt>
                <c:pt idx="101">
                  <c:v>-0.18797687233333332</c:v>
                </c:pt>
                <c:pt idx="102">
                  <c:v>-0.21412277633333329</c:v>
                </c:pt>
                <c:pt idx="103">
                  <c:v>-0.21468837466666638</c:v>
                </c:pt>
                <c:pt idx="104">
                  <c:v>-0.19779035633333311</c:v>
                </c:pt>
                <c:pt idx="105">
                  <c:v>-0.16783944900000061</c:v>
                </c:pt>
                <c:pt idx="106">
                  <c:v>-0.14991224100000058</c:v>
                </c:pt>
                <c:pt idx="107">
                  <c:v>-0.14240155666666654</c:v>
                </c:pt>
                <c:pt idx="108">
                  <c:v>-0.15615014366666594</c:v>
                </c:pt>
                <c:pt idx="109">
                  <c:v>-0.16453062633333276</c:v>
                </c:pt>
                <c:pt idx="110" formatCode="0.0">
                  <c:v>-0.18220352799999998</c:v>
                </c:pt>
                <c:pt idx="111" formatCode="0.0">
                  <c:v>-0.19710056066666673</c:v>
                </c:pt>
                <c:pt idx="112" formatCode="0.0">
                  <c:v>-0.2269178040000002</c:v>
                </c:pt>
                <c:pt idx="113" formatCode="0.0">
                  <c:v>-0.24900950699999988</c:v>
                </c:pt>
                <c:pt idx="114" formatCode="0.0">
                  <c:v>-0.26907787999999977</c:v>
                </c:pt>
                <c:pt idx="115" formatCode="0.0">
                  <c:v>-0.27183800799999996</c:v>
                </c:pt>
                <c:pt idx="116" formatCode="0.0">
                  <c:v>-0.26283176833333366</c:v>
                </c:pt>
                <c:pt idx="117" formatCode="0.0">
                  <c:v>-0.23012073733333363</c:v>
                </c:pt>
                <c:pt idx="118" formatCode="0.0">
                  <c:v>-0.2031452660000003</c:v>
                </c:pt>
                <c:pt idx="119" formatCode="0.0">
                  <c:v>-0.19162551033333297</c:v>
                </c:pt>
                <c:pt idx="120" formatCode="0.0">
                  <c:v>-0.19053754499999978</c:v>
                </c:pt>
                <c:pt idx="121" formatCode="0.0">
                  <c:v>-0.18962815566666608</c:v>
                </c:pt>
                <c:pt idx="122" formatCode="0.0">
                  <c:v>-0.19978137566666671</c:v>
                </c:pt>
                <c:pt idx="123" formatCode="0.0">
                  <c:v>-0.22147995466666656</c:v>
                </c:pt>
                <c:pt idx="124" formatCode="0.0">
                  <c:v>-0.24405417133333335</c:v>
                </c:pt>
                <c:pt idx="125" formatCode="0.0">
                  <c:v>-0.28949711999999983</c:v>
                </c:pt>
                <c:pt idx="126" formatCode="0.0">
                  <c:v>-0.31480753166666664</c:v>
                </c:pt>
                <c:pt idx="127" formatCode="0.0">
                  <c:v>-0.31845346866666635</c:v>
                </c:pt>
                <c:pt idx="128" formatCode="0.0">
                  <c:v>-0.28124749600000037</c:v>
                </c:pt>
                <c:pt idx="129" formatCode="0.0">
                  <c:v>-0.2496559660000004</c:v>
                </c:pt>
                <c:pt idx="130" formatCode="0.0">
                  <c:v>-0.21877389500000027</c:v>
                </c:pt>
              </c:numCache>
            </c:numRef>
          </c:val>
          <c:extLst>
            <c:ext xmlns:c16="http://schemas.microsoft.com/office/drawing/2014/chart" uri="{C3380CC4-5D6E-409C-BE32-E72D297353CC}">
              <c16:uniqueId val="{00000003-3968-4423-8E30-3ECEACF17DA8}"/>
            </c:ext>
          </c:extLst>
        </c:ser>
        <c:ser>
          <c:idx val="3"/>
          <c:order val="5"/>
          <c:tx>
            <c:strRef>
              <c:f>'Slika 3.3. - Figure 3.3'!$I$3</c:f>
              <c:strCache>
                <c:ptCount val="1"/>
                <c:pt idx="0">
                  <c:v>Kapitalni proizvodi</c:v>
                </c:pt>
              </c:strCache>
            </c:strRef>
          </c:tx>
          <c:spPr>
            <a:solidFill>
              <a:schemeClr val="bg1">
                <a:lumMod val="50000"/>
              </a:schemeClr>
            </a:solidFill>
          </c:spPr>
          <c:invertIfNegative val="0"/>
          <c:cat>
            <c:strRef>
              <c:f>'Slika 3.3. - Figure 3.3'!$B$7:$B$138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3.3'!$I$7:$I$138</c:f>
              <c:numCache>
                <c:formatCode>0.0</c:formatCode>
                <c:ptCount val="132"/>
                <c:pt idx="0">
                  <c:v>-8.1995268666666649E-2</c:v>
                </c:pt>
                <c:pt idx="1">
                  <c:v>-7.9745700999999919E-2</c:v>
                </c:pt>
                <c:pt idx="2">
                  <c:v>-8.4849885000000014E-2</c:v>
                </c:pt>
                <c:pt idx="3">
                  <c:v>-9.0478877666666735E-2</c:v>
                </c:pt>
                <c:pt idx="4">
                  <c:v>-0.10117599033333341</c:v>
                </c:pt>
                <c:pt idx="5">
                  <c:v>-9.3281359333333327E-2</c:v>
                </c:pt>
                <c:pt idx="6">
                  <c:v>-9.2567508999999729E-2</c:v>
                </c:pt>
                <c:pt idx="7">
                  <c:v>-9.0120717999999794E-2</c:v>
                </c:pt>
                <c:pt idx="8">
                  <c:v>-9.2413353333333198E-2</c:v>
                </c:pt>
                <c:pt idx="9">
                  <c:v>-0.10345533</c:v>
                </c:pt>
                <c:pt idx="10">
                  <c:v>-0.1034321443333331</c:v>
                </c:pt>
                <c:pt idx="11">
                  <c:v>-0.11512119866666656</c:v>
                </c:pt>
                <c:pt idx="12">
                  <c:v>-9.9043961333333305E-2</c:v>
                </c:pt>
                <c:pt idx="13">
                  <c:v>-0.10229061266666684</c:v>
                </c:pt>
                <c:pt idx="14">
                  <c:v>-9.1659558333333349E-2</c:v>
                </c:pt>
                <c:pt idx="15">
                  <c:v>-0.10615932966666658</c:v>
                </c:pt>
                <c:pt idx="16">
                  <c:v>-0.112763671</c:v>
                </c:pt>
                <c:pt idx="17">
                  <c:v>-0.12351592466666682</c:v>
                </c:pt>
                <c:pt idx="18">
                  <c:v>-0.1277258403333334</c:v>
                </c:pt>
                <c:pt idx="19">
                  <c:v>-0.11944839933333344</c:v>
                </c:pt>
                <c:pt idx="20">
                  <c:v>-0.10246095633333316</c:v>
                </c:pt>
                <c:pt idx="21">
                  <c:v>-0.10116743433333344</c:v>
                </c:pt>
                <c:pt idx="22">
                  <c:v>-0.10511292266666671</c:v>
                </c:pt>
                <c:pt idx="23">
                  <c:v>-0.11673410499999999</c:v>
                </c:pt>
                <c:pt idx="24">
                  <c:v>-0.11357776599999987</c:v>
                </c:pt>
                <c:pt idx="25">
                  <c:v>-0.11492279699999983</c:v>
                </c:pt>
                <c:pt idx="26">
                  <c:v>-0.12535679866666669</c:v>
                </c:pt>
                <c:pt idx="27">
                  <c:v>-0.13513087199999999</c:v>
                </c:pt>
                <c:pt idx="28">
                  <c:v>-0.14282835799999996</c:v>
                </c:pt>
                <c:pt idx="29">
                  <c:v>-0.13818074433333336</c:v>
                </c:pt>
                <c:pt idx="30">
                  <c:v>-0.14521615199999993</c:v>
                </c:pt>
                <c:pt idx="31">
                  <c:v>-0.12809019233333332</c:v>
                </c:pt>
                <c:pt idx="32">
                  <c:v>-0.11334173466666642</c:v>
                </c:pt>
                <c:pt idx="33">
                  <c:v>-0.10276579333333337</c:v>
                </c:pt>
                <c:pt idx="34">
                  <c:v>-0.10556188799999995</c:v>
                </c:pt>
                <c:pt idx="35">
                  <c:v>-0.1191833963333338</c:v>
                </c:pt>
                <c:pt idx="36">
                  <c:v>-0.11768694466666699</c:v>
                </c:pt>
                <c:pt idx="37">
                  <c:v>-0.12164071166666691</c:v>
                </c:pt>
                <c:pt idx="38">
                  <c:v>-0.12749779766666669</c:v>
                </c:pt>
                <c:pt idx="39">
                  <c:v>-0.13479883299999995</c:v>
                </c:pt>
                <c:pt idx="40">
                  <c:v>-0.14341615266666669</c:v>
                </c:pt>
                <c:pt idx="41">
                  <c:v>-0.14545939399999988</c:v>
                </c:pt>
                <c:pt idx="42">
                  <c:v>-0.13831570466666654</c:v>
                </c:pt>
                <c:pt idx="43">
                  <c:v>-0.13001227133333351</c:v>
                </c:pt>
                <c:pt idx="44">
                  <c:v>-0.12833540733333321</c:v>
                </c:pt>
                <c:pt idx="45">
                  <c:v>-0.14889486500000035</c:v>
                </c:pt>
                <c:pt idx="46">
                  <c:v>-0.17337367166666628</c:v>
                </c:pt>
                <c:pt idx="47">
                  <c:v>-0.18542447600000025</c:v>
                </c:pt>
                <c:pt idx="48">
                  <c:v>-0.17235077699999987</c:v>
                </c:pt>
                <c:pt idx="49">
                  <c:v>-0.15915801033333354</c:v>
                </c:pt>
                <c:pt idx="50">
                  <c:v>-0.15347541466666662</c:v>
                </c:pt>
                <c:pt idx="51">
                  <c:v>-0.15851178400000007</c:v>
                </c:pt>
                <c:pt idx="52">
                  <c:v>-0.1624467783333334</c:v>
                </c:pt>
                <c:pt idx="53">
                  <c:v>-0.14747284833333332</c:v>
                </c:pt>
                <c:pt idx="54">
                  <c:v>-0.14246955566666666</c:v>
                </c:pt>
                <c:pt idx="55">
                  <c:v>-0.13241029400000023</c:v>
                </c:pt>
                <c:pt idx="56">
                  <c:v>-0.13546866500000004</c:v>
                </c:pt>
                <c:pt idx="57">
                  <c:v>-0.14782233166666672</c:v>
                </c:pt>
                <c:pt idx="58">
                  <c:v>-0.16351765866666645</c:v>
                </c:pt>
                <c:pt idx="59">
                  <c:v>-0.18157964166666693</c:v>
                </c:pt>
                <c:pt idx="60">
                  <c:v>-0.16701628366666682</c:v>
                </c:pt>
                <c:pt idx="61">
                  <c:v>-0.15668868566666694</c:v>
                </c:pt>
                <c:pt idx="62">
                  <c:v>-0.13618893299999993</c:v>
                </c:pt>
                <c:pt idx="63">
                  <c:v>-0.12041066666666665</c:v>
                </c:pt>
                <c:pt idx="64">
                  <c:v>-0.1094032673333333</c:v>
                </c:pt>
                <c:pt idx="65">
                  <c:v>-0.11524882633333339</c:v>
                </c:pt>
                <c:pt idx="66">
                  <c:v>-0.13737769633333335</c:v>
                </c:pt>
                <c:pt idx="67">
                  <c:v>-0.14642128466666654</c:v>
                </c:pt>
                <c:pt idx="68">
                  <c:v>-0.15364919766666671</c:v>
                </c:pt>
                <c:pt idx="69">
                  <c:v>-0.15694538633333341</c:v>
                </c:pt>
                <c:pt idx="70">
                  <c:v>-0.17117149166666681</c:v>
                </c:pt>
                <c:pt idx="71">
                  <c:v>-0.17695572833333359</c:v>
                </c:pt>
                <c:pt idx="72">
                  <c:v>-0.17095371533333356</c:v>
                </c:pt>
                <c:pt idx="73">
                  <c:v>-0.15754559433333354</c:v>
                </c:pt>
                <c:pt idx="74">
                  <c:v>-0.15509646966666671</c:v>
                </c:pt>
                <c:pt idx="75">
                  <c:v>-0.15088946733333339</c:v>
                </c:pt>
                <c:pt idx="76">
                  <c:v>-0.1515100893333334</c:v>
                </c:pt>
                <c:pt idx="77">
                  <c:v>-0.15025566733333331</c:v>
                </c:pt>
                <c:pt idx="78">
                  <c:v>-0.15195489866666653</c:v>
                </c:pt>
                <c:pt idx="79">
                  <c:v>-0.14040748266666672</c:v>
                </c:pt>
                <c:pt idx="80">
                  <c:v>-0.14377535099999986</c:v>
                </c:pt>
                <c:pt idx="81">
                  <c:v>-0.14785033633333333</c:v>
                </c:pt>
                <c:pt idx="82">
                  <c:v>-0.1735426923333333</c:v>
                </c:pt>
                <c:pt idx="83">
                  <c:v>-0.18422594066666689</c:v>
                </c:pt>
                <c:pt idx="84">
                  <c:v>-0.19581490000000021</c:v>
                </c:pt>
                <c:pt idx="85">
                  <c:v>-0.19741057666666681</c:v>
                </c:pt>
                <c:pt idx="86">
                  <c:v>-0.20633274800000004</c:v>
                </c:pt>
                <c:pt idx="87">
                  <c:v>-0.2085225773333334</c:v>
                </c:pt>
                <c:pt idx="88">
                  <c:v>-0.21175865900000004</c:v>
                </c:pt>
                <c:pt idx="89">
                  <c:v>-0.20627496600000028</c:v>
                </c:pt>
                <c:pt idx="90">
                  <c:v>-0.19629394466666653</c:v>
                </c:pt>
                <c:pt idx="91">
                  <c:v>-0.19429161999999997</c:v>
                </c:pt>
                <c:pt idx="92">
                  <c:v>-0.19314230099999963</c:v>
                </c:pt>
                <c:pt idx="93">
                  <c:v>-0.21582908466666678</c:v>
                </c:pt>
                <c:pt idx="94">
                  <c:v>-0.23446761799999993</c:v>
                </c:pt>
                <c:pt idx="95">
                  <c:v>-0.24804233599999997</c:v>
                </c:pt>
                <c:pt idx="96">
                  <c:v>-0.23255931166666652</c:v>
                </c:pt>
                <c:pt idx="97">
                  <c:v>-0.22552842500000006</c:v>
                </c:pt>
                <c:pt idx="98">
                  <c:v>-0.22717952699999999</c:v>
                </c:pt>
                <c:pt idx="99">
                  <c:v>-0.23282156499999976</c:v>
                </c:pt>
                <c:pt idx="100">
                  <c:v>-0.24369247233333341</c:v>
                </c:pt>
                <c:pt idx="101">
                  <c:v>-0.23194388600000004</c:v>
                </c:pt>
                <c:pt idx="102">
                  <c:v>-0.22685158500000011</c:v>
                </c:pt>
                <c:pt idx="103">
                  <c:v>-0.1976016950000003</c:v>
                </c:pt>
                <c:pt idx="104">
                  <c:v>-0.19278776466666658</c:v>
                </c:pt>
                <c:pt idx="105">
                  <c:v>-0.20104453999999955</c:v>
                </c:pt>
                <c:pt idx="106">
                  <c:v>-0.22947518000000028</c:v>
                </c:pt>
                <c:pt idx="107">
                  <c:v>-0.24640556233333327</c:v>
                </c:pt>
                <c:pt idx="108">
                  <c:v>-0.24454408566666702</c:v>
                </c:pt>
                <c:pt idx="109">
                  <c:v>-0.24032431199999918</c:v>
                </c:pt>
                <c:pt idx="110">
                  <c:v>-0.241060258</c:v>
                </c:pt>
                <c:pt idx="111">
                  <c:v>-0.25654609700000003</c:v>
                </c:pt>
                <c:pt idx="112">
                  <c:v>-0.24598479899999998</c:v>
                </c:pt>
                <c:pt idx="113">
                  <c:v>-0.24435339366666667</c:v>
                </c:pt>
                <c:pt idx="114">
                  <c:v>-0.23060313733333321</c:v>
                </c:pt>
                <c:pt idx="115">
                  <c:v>-0.22581562733333349</c:v>
                </c:pt>
                <c:pt idx="116">
                  <c:v>-0.21720581766666627</c:v>
                </c:pt>
                <c:pt idx="117">
                  <c:v>-0.23833134966666658</c:v>
                </c:pt>
                <c:pt idx="118">
                  <c:v>-0.25599948300000019</c:v>
                </c:pt>
                <c:pt idx="119">
                  <c:v>-0.27222844933333401</c:v>
                </c:pt>
                <c:pt idx="120">
                  <c:v>-0.25562060533333397</c:v>
                </c:pt>
                <c:pt idx="121">
                  <c:v>-0.24335461800000008</c:v>
                </c:pt>
                <c:pt idx="122">
                  <c:v>-0.24118734100000006</c:v>
                </c:pt>
                <c:pt idx="123">
                  <c:v>-0.25115627299999976</c:v>
                </c:pt>
                <c:pt idx="124">
                  <c:v>-0.24545561866666663</c:v>
                </c:pt>
                <c:pt idx="125">
                  <c:v>-0.22864323533333303</c:v>
                </c:pt>
                <c:pt idx="126">
                  <c:v>-0.20944011433333343</c:v>
                </c:pt>
                <c:pt idx="127">
                  <c:v>-0.19740236933333347</c:v>
                </c:pt>
                <c:pt idx="128">
                  <c:v>-0.20684277200000051</c:v>
                </c:pt>
                <c:pt idx="129">
                  <c:v>-0.18846485133333318</c:v>
                </c:pt>
                <c:pt idx="130">
                  <c:v>-0.21279098766666638</c:v>
                </c:pt>
              </c:numCache>
            </c:numRef>
          </c:val>
          <c:extLst>
            <c:ext xmlns:c16="http://schemas.microsoft.com/office/drawing/2014/chart" uri="{C3380CC4-5D6E-409C-BE32-E72D297353CC}">
              <c16:uniqueId val="{00000004-3968-4423-8E30-3ECEACF17DA8}"/>
            </c:ext>
          </c:extLst>
        </c:ser>
        <c:ser>
          <c:idx val="4"/>
          <c:order val="6"/>
          <c:tx>
            <c:strRef>
              <c:f>'Slika 3.3. - Figure 3.3'!$J$3</c:f>
              <c:strCache>
                <c:ptCount val="1"/>
                <c:pt idx="0">
                  <c:v>Cestovna vozila</c:v>
                </c:pt>
              </c:strCache>
            </c:strRef>
          </c:tx>
          <c:spPr>
            <a:solidFill>
              <a:schemeClr val="bg1">
                <a:lumMod val="75000"/>
              </a:schemeClr>
            </a:solidFill>
          </c:spPr>
          <c:invertIfNegative val="0"/>
          <c:cat>
            <c:strRef>
              <c:f>'Slika 3.3. - Figure 3.3'!$B$7:$B$138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3.3'!$J$7:$J$138</c:f>
              <c:numCache>
                <c:formatCode>0.00</c:formatCode>
                <c:ptCount val="132"/>
                <c:pt idx="0">
                  <c:v>-3.7015207666666682E-2</c:v>
                </c:pt>
                <c:pt idx="1">
                  <c:v>-4.1460832999999989E-2</c:v>
                </c:pt>
                <c:pt idx="2">
                  <c:v>-5.6204831000000011E-2</c:v>
                </c:pt>
                <c:pt idx="3">
                  <c:v>-7.301183700000001E-2</c:v>
                </c:pt>
                <c:pt idx="4">
                  <c:v>-8.3892476000000007E-2</c:v>
                </c:pt>
                <c:pt idx="5">
                  <c:v>-8.0676367666666651E-2</c:v>
                </c:pt>
                <c:pt idx="6">
                  <c:v>-6.9544703666666624E-2</c:v>
                </c:pt>
                <c:pt idx="7">
                  <c:v>-5.5593333666666613E-2</c:v>
                </c:pt>
                <c:pt idx="8">
                  <c:v>-5.0770373333333306E-2</c:v>
                </c:pt>
                <c:pt idx="9">
                  <c:v>-5.3842301333333321E-2</c:v>
                </c:pt>
                <c:pt idx="10">
                  <c:v>-6.4182922999999989E-2</c:v>
                </c:pt>
                <c:pt idx="11">
                  <c:v>-6.2909679666666607E-2</c:v>
                </c:pt>
                <c:pt idx="12">
                  <c:v>-5.6167989333333258E-2</c:v>
                </c:pt>
                <c:pt idx="13">
                  <c:v>-5.3558331999999952E-2</c:v>
                </c:pt>
                <c:pt idx="14">
                  <c:v>-7.0046044999999987E-2</c:v>
                </c:pt>
                <c:pt idx="15">
                  <c:v>-9.7210244000000001E-2</c:v>
                </c:pt>
                <c:pt idx="16">
                  <c:v>-0.11282968933333334</c:v>
                </c:pt>
                <c:pt idx="17">
                  <c:v>-0.11045743233333336</c:v>
                </c:pt>
                <c:pt idx="18">
                  <c:v>-9.2674793999999977E-2</c:v>
                </c:pt>
                <c:pt idx="19">
                  <c:v>-7.5481818666666659E-2</c:v>
                </c:pt>
                <c:pt idx="20">
                  <c:v>-6.7459240333333337E-2</c:v>
                </c:pt>
                <c:pt idx="21">
                  <c:v>-6.3262083000000038E-2</c:v>
                </c:pt>
                <c:pt idx="22">
                  <c:v>-6.3418869333333391E-2</c:v>
                </c:pt>
                <c:pt idx="23">
                  <c:v>-6.1889352333333363E-2</c:v>
                </c:pt>
                <c:pt idx="24">
                  <c:v>-5.958245566666668E-2</c:v>
                </c:pt>
                <c:pt idx="25">
                  <c:v>-6.4082055666666665E-2</c:v>
                </c:pt>
                <c:pt idx="26">
                  <c:v>-8.6693532000000004E-2</c:v>
                </c:pt>
                <c:pt idx="27">
                  <c:v>-0.11575588333333336</c:v>
                </c:pt>
                <c:pt idx="28">
                  <c:v>-0.13710125033333334</c:v>
                </c:pt>
                <c:pt idx="29">
                  <c:v>-0.12652008233333328</c:v>
                </c:pt>
                <c:pt idx="30">
                  <c:v>-0.10126555533333328</c:v>
                </c:pt>
                <c:pt idx="31">
                  <c:v>-7.621545099999992E-2</c:v>
                </c:pt>
                <c:pt idx="32">
                  <c:v>-6.7654702666666608E-2</c:v>
                </c:pt>
                <c:pt idx="33">
                  <c:v>-7.3710848999999981E-2</c:v>
                </c:pt>
                <c:pt idx="34">
                  <c:v>-7.2717966666666675E-2</c:v>
                </c:pt>
                <c:pt idx="35">
                  <c:v>-6.7768545333333333E-2</c:v>
                </c:pt>
                <c:pt idx="36">
                  <c:v>-6.2756001999999991E-2</c:v>
                </c:pt>
                <c:pt idx="37">
                  <c:v>-7.4695402000000008E-2</c:v>
                </c:pt>
                <c:pt idx="38">
                  <c:v>-0.10461249333333332</c:v>
                </c:pt>
                <c:pt idx="39">
                  <c:v>-0.12884476733333336</c:v>
                </c:pt>
                <c:pt idx="40">
                  <c:v>-0.14229011599999999</c:v>
                </c:pt>
                <c:pt idx="41">
                  <c:v>-0.13096724000000004</c:v>
                </c:pt>
                <c:pt idx="42">
                  <c:v>-0.11785907733333333</c:v>
                </c:pt>
                <c:pt idx="43">
                  <c:v>-9.6818958333333344E-2</c:v>
                </c:pt>
                <c:pt idx="44">
                  <c:v>-8.1822282666666635E-2</c:v>
                </c:pt>
                <c:pt idx="45">
                  <c:v>-7.9575806000000041E-2</c:v>
                </c:pt>
                <c:pt idx="46">
                  <c:v>-8.4949229000000043E-2</c:v>
                </c:pt>
                <c:pt idx="47">
                  <c:v>-8.75044773333334E-2</c:v>
                </c:pt>
                <c:pt idx="48">
                  <c:v>-8.0336943000000008E-2</c:v>
                </c:pt>
                <c:pt idx="49">
                  <c:v>-7.5871891666666663E-2</c:v>
                </c:pt>
                <c:pt idx="50">
                  <c:v>-9.8837208333333329E-2</c:v>
                </c:pt>
                <c:pt idx="51">
                  <c:v>-0.12818848566666668</c:v>
                </c:pt>
                <c:pt idx="52">
                  <c:v>-0.15966596100000002</c:v>
                </c:pt>
                <c:pt idx="53">
                  <c:v>-0.147923683</c:v>
                </c:pt>
                <c:pt idx="54">
                  <c:v>-0.13491459600000005</c:v>
                </c:pt>
                <c:pt idx="55">
                  <c:v>-0.10122713533333337</c:v>
                </c:pt>
                <c:pt idx="56">
                  <c:v>-8.9597910333333419E-2</c:v>
                </c:pt>
                <c:pt idx="57">
                  <c:v>-7.7215943333333356E-2</c:v>
                </c:pt>
                <c:pt idx="58">
                  <c:v>-8.003538333333339E-2</c:v>
                </c:pt>
                <c:pt idx="59">
                  <c:v>-7.7958956666666704E-2</c:v>
                </c:pt>
                <c:pt idx="60">
                  <c:v>-7.5376848666666718E-2</c:v>
                </c:pt>
                <c:pt idx="61">
                  <c:v>-8.6904338333333345E-2</c:v>
                </c:pt>
                <c:pt idx="62">
                  <c:v>-9.6149137666666662E-2</c:v>
                </c:pt>
                <c:pt idx="63">
                  <c:v>-7.9157905333333348E-2</c:v>
                </c:pt>
                <c:pt idx="64">
                  <c:v>-5.8769494333333339E-2</c:v>
                </c:pt>
                <c:pt idx="65">
                  <c:v>-5.0726322333333351E-2</c:v>
                </c:pt>
                <c:pt idx="66">
                  <c:v>-6.7425114000000008E-2</c:v>
                </c:pt>
                <c:pt idx="67">
                  <c:v>-6.5531107333333338E-2</c:v>
                </c:pt>
                <c:pt idx="68">
                  <c:v>-5.8788672666666646E-2</c:v>
                </c:pt>
                <c:pt idx="69">
                  <c:v>-5.9460114333333355E-2</c:v>
                </c:pt>
                <c:pt idx="70">
                  <c:v>-6.5578919999999985E-2</c:v>
                </c:pt>
                <c:pt idx="71">
                  <c:v>-7.1212227999999989E-2</c:v>
                </c:pt>
                <c:pt idx="72">
                  <c:v>-6.9562926333333275E-2</c:v>
                </c:pt>
                <c:pt idx="73">
                  <c:v>-7.7538150999999986E-2</c:v>
                </c:pt>
                <c:pt idx="74">
                  <c:v>-9.3002317000000001E-2</c:v>
                </c:pt>
                <c:pt idx="75">
                  <c:v>-0.11321980999999999</c:v>
                </c:pt>
                <c:pt idx="76">
                  <c:v>-0.122134094</c:v>
                </c:pt>
                <c:pt idx="77">
                  <c:v>-0.12349569533333334</c:v>
                </c:pt>
                <c:pt idx="78">
                  <c:v>-0.11606985666666669</c:v>
                </c:pt>
                <c:pt idx="79">
                  <c:v>-0.10363313600000003</c:v>
                </c:pt>
                <c:pt idx="80">
                  <c:v>-9.1878046666666699E-2</c:v>
                </c:pt>
                <c:pt idx="81">
                  <c:v>-8.745543433333329E-2</c:v>
                </c:pt>
                <c:pt idx="82">
                  <c:v>-8.9677358666666637E-2</c:v>
                </c:pt>
                <c:pt idx="83">
                  <c:v>-9.2676415333333345E-2</c:v>
                </c:pt>
                <c:pt idx="84">
                  <c:v>-8.7892002666666719E-2</c:v>
                </c:pt>
                <c:pt idx="85">
                  <c:v>-0.10160771800000003</c:v>
                </c:pt>
                <c:pt idx="86">
                  <c:v>-0.12394027633333334</c:v>
                </c:pt>
                <c:pt idx="87">
                  <c:v>-0.14419526266666666</c:v>
                </c:pt>
                <c:pt idx="88">
                  <c:v>-0.15306190166666667</c:v>
                </c:pt>
                <c:pt idx="89">
                  <c:v>-0.15744342866666666</c:v>
                </c:pt>
                <c:pt idx="90">
                  <c:v>-0.15890937999999999</c:v>
                </c:pt>
                <c:pt idx="91">
                  <c:v>-0.15032195333333334</c:v>
                </c:pt>
                <c:pt idx="92">
                  <c:v>-0.14145644000000002</c:v>
                </c:pt>
                <c:pt idx="93">
                  <c:v>-0.13794919266666666</c:v>
                </c:pt>
                <c:pt idx="94">
                  <c:v>-0.1402270246666667</c:v>
                </c:pt>
                <c:pt idx="95">
                  <c:v>-0.13824251833333337</c:v>
                </c:pt>
                <c:pt idx="96">
                  <c:v>-0.14202259400000003</c:v>
                </c:pt>
                <c:pt idx="97">
                  <c:v>-0.16108220400000001</c:v>
                </c:pt>
                <c:pt idx="98">
                  <c:v>-0.20283539600000003</c:v>
                </c:pt>
                <c:pt idx="99">
                  <c:v>-0.22663494766666664</c:v>
                </c:pt>
                <c:pt idx="100">
                  <c:v>-0.2400159673333333</c:v>
                </c:pt>
                <c:pt idx="101">
                  <c:v>-0.22476014900000005</c:v>
                </c:pt>
                <c:pt idx="102">
                  <c:v>-0.21446526366666671</c:v>
                </c:pt>
                <c:pt idx="103">
                  <c:v>-0.18931872733333338</c:v>
                </c:pt>
                <c:pt idx="104">
                  <c:v>-0.17027442233333326</c:v>
                </c:pt>
                <c:pt idx="105">
                  <c:v>-0.17149238266666669</c:v>
                </c:pt>
                <c:pt idx="106">
                  <c:v>-0.18982238566666662</c:v>
                </c:pt>
                <c:pt idx="107">
                  <c:v>-0.19000673700000006</c:v>
                </c:pt>
                <c:pt idx="108" formatCode="0.0">
                  <c:v>-0.18705727833333333</c:v>
                </c:pt>
                <c:pt idx="109">
                  <c:v>-0.19058977133333338</c:v>
                </c:pt>
                <c:pt idx="110" formatCode="0.0">
                  <c:v>-0.22145385333333334</c:v>
                </c:pt>
                <c:pt idx="111" formatCode="0.0">
                  <c:v>-0.2548166586666667</c:v>
                </c:pt>
                <c:pt idx="112" formatCode="0.0">
                  <c:v>-0.27022759766666665</c:v>
                </c:pt>
                <c:pt idx="113" formatCode="0.0">
                  <c:v>-0.25303870199999995</c:v>
                </c:pt>
                <c:pt idx="114" formatCode="0.0">
                  <c:v>-0.22041247133333339</c:v>
                </c:pt>
                <c:pt idx="115" formatCode="0.0">
                  <c:v>-0.18152449200000001</c:v>
                </c:pt>
                <c:pt idx="116" formatCode="0.0">
                  <c:v>-0.1713294583333333</c:v>
                </c:pt>
                <c:pt idx="117" formatCode="0.0">
                  <c:v>-0.17410653499999998</c:v>
                </c:pt>
                <c:pt idx="118" formatCode="0.0">
                  <c:v>-0.18413879666666663</c:v>
                </c:pt>
                <c:pt idx="119" formatCode="0.0">
                  <c:v>-0.1878513696666668</c:v>
                </c:pt>
                <c:pt idx="120" formatCode="0.0">
                  <c:v>-0.17662412600000002</c:v>
                </c:pt>
                <c:pt idx="121" formatCode="0.0">
                  <c:v>-0.19162032933333345</c:v>
                </c:pt>
                <c:pt idx="122" formatCode="0.0">
                  <c:v>-0.226834702</c:v>
                </c:pt>
                <c:pt idx="123" formatCode="0.0">
                  <c:v>-0.2697114143333334</c:v>
                </c:pt>
                <c:pt idx="124" formatCode="0.0">
                  <c:v>-0.27610919833333325</c:v>
                </c:pt>
                <c:pt idx="125" formatCode="0.0">
                  <c:v>-0.25638110866666664</c:v>
                </c:pt>
                <c:pt idx="126" formatCode="0.0">
                  <c:v>-0.23343687199999999</c:v>
                </c:pt>
                <c:pt idx="127" formatCode="0.0">
                  <c:v>-0.20264721499999999</c:v>
                </c:pt>
                <c:pt idx="128" formatCode="0.0">
                  <c:v>-0.19494402599999999</c:v>
                </c:pt>
                <c:pt idx="129" formatCode="0.0">
                  <c:v>-0.19191812733333327</c:v>
                </c:pt>
                <c:pt idx="130" formatCode="0.0">
                  <c:v>-0.208611819</c:v>
                </c:pt>
              </c:numCache>
            </c:numRef>
          </c:val>
          <c:extLst>
            <c:ext xmlns:c16="http://schemas.microsoft.com/office/drawing/2014/chart" uri="{C3380CC4-5D6E-409C-BE32-E72D297353CC}">
              <c16:uniqueId val="{00000005-3968-4423-8E30-3ECEACF17DA8}"/>
            </c:ext>
          </c:extLst>
        </c:ser>
        <c:ser>
          <c:idx val="5"/>
          <c:order val="7"/>
          <c:tx>
            <c:strRef>
              <c:f>'Slika 3.3. - Figure 3.3'!$M$3</c:f>
              <c:strCache>
                <c:ptCount val="1"/>
                <c:pt idx="0">
                  <c:v>Ostalo</c:v>
                </c:pt>
              </c:strCache>
            </c:strRef>
          </c:tx>
          <c:spPr>
            <a:solidFill>
              <a:schemeClr val="accent2">
                <a:lumMod val="40000"/>
                <a:lumOff val="60000"/>
              </a:schemeClr>
            </a:solidFill>
          </c:spPr>
          <c:invertIfNegative val="0"/>
          <c:cat>
            <c:strRef>
              <c:f>'Slika 3.3. - Figure 3.3'!$B$7:$B$138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3.3'!$M$7:$M$138</c:f>
              <c:numCache>
                <c:formatCode>0.0</c:formatCode>
                <c:ptCount val="132"/>
                <c:pt idx="0">
                  <c:v>-0.19503245366666555</c:v>
                </c:pt>
                <c:pt idx="1">
                  <c:v>-0.23112668866666605</c:v>
                </c:pt>
                <c:pt idx="2">
                  <c:v>-0.28355808766666646</c:v>
                </c:pt>
                <c:pt idx="3">
                  <c:v>-0.30860202666666647</c:v>
                </c:pt>
                <c:pt idx="4">
                  <c:v>-0.29890729166666669</c:v>
                </c:pt>
                <c:pt idx="5">
                  <c:v>-0.28215335966666688</c:v>
                </c:pt>
                <c:pt idx="6">
                  <c:v>-0.27420150133333387</c:v>
                </c:pt>
                <c:pt idx="7">
                  <c:v>-0.28371489700000008</c:v>
                </c:pt>
                <c:pt idx="8">
                  <c:v>-0.28840070866666628</c:v>
                </c:pt>
                <c:pt idx="9">
                  <c:v>-0.27857650599999961</c:v>
                </c:pt>
                <c:pt idx="10">
                  <c:v>-0.26427414900000035</c:v>
                </c:pt>
                <c:pt idx="11">
                  <c:v>-0.24975767066666715</c:v>
                </c:pt>
                <c:pt idx="12">
                  <c:v>-0.2561060193333336</c:v>
                </c:pt>
                <c:pt idx="13">
                  <c:v>-0.28614206699999972</c:v>
                </c:pt>
                <c:pt idx="14">
                  <c:v>-0.31721927200000027</c:v>
                </c:pt>
                <c:pt idx="15">
                  <c:v>-0.3422057350000004</c:v>
                </c:pt>
                <c:pt idx="16">
                  <c:v>-0.32532050299999954</c:v>
                </c:pt>
                <c:pt idx="17">
                  <c:v>-0.2924203833333322</c:v>
                </c:pt>
                <c:pt idx="18">
                  <c:v>-0.28305591033333344</c:v>
                </c:pt>
                <c:pt idx="19">
                  <c:v>-0.30770594733333356</c:v>
                </c:pt>
                <c:pt idx="20">
                  <c:v>-0.32673651266666615</c:v>
                </c:pt>
                <c:pt idx="21">
                  <c:v>-0.30153186133333298</c:v>
                </c:pt>
                <c:pt idx="22">
                  <c:v>-0.26283777999999985</c:v>
                </c:pt>
                <c:pt idx="23">
                  <c:v>-0.28341933700000149</c:v>
                </c:pt>
                <c:pt idx="24">
                  <c:v>-0.27645298333333335</c:v>
                </c:pt>
                <c:pt idx="25">
                  <c:v>-0.28941667666666726</c:v>
                </c:pt>
                <c:pt idx="26">
                  <c:v>-0.28618603766666639</c:v>
                </c:pt>
                <c:pt idx="27">
                  <c:v>-0.32054969866666605</c:v>
                </c:pt>
                <c:pt idx="28">
                  <c:v>-0.34012635933333235</c:v>
                </c:pt>
                <c:pt idx="29">
                  <c:v>-0.32831324266666712</c:v>
                </c:pt>
                <c:pt idx="30">
                  <c:v>-0.34536079066666681</c:v>
                </c:pt>
                <c:pt idx="31">
                  <c:v>-0.32777134500000127</c:v>
                </c:pt>
                <c:pt idx="32">
                  <c:v>-0.3357262290000001</c:v>
                </c:pt>
                <c:pt idx="33">
                  <c:v>-0.31419071666666876</c:v>
                </c:pt>
                <c:pt idx="34">
                  <c:v>-0.31475857766666626</c:v>
                </c:pt>
                <c:pt idx="35">
                  <c:v>-0.28230829833333321</c:v>
                </c:pt>
                <c:pt idx="36">
                  <c:v>-0.29195913066666518</c:v>
                </c:pt>
                <c:pt idx="37">
                  <c:v>-0.31765640200000039</c:v>
                </c:pt>
                <c:pt idx="38">
                  <c:v>-0.38988238466666642</c:v>
                </c:pt>
                <c:pt idx="39">
                  <c:v>-0.38490276233333365</c:v>
                </c:pt>
                <c:pt idx="40">
                  <c:v>-0.38764562800000002</c:v>
                </c:pt>
                <c:pt idx="41">
                  <c:v>-0.34342229600000035</c:v>
                </c:pt>
                <c:pt idx="42">
                  <c:v>-0.36844077166666644</c:v>
                </c:pt>
                <c:pt idx="43">
                  <c:v>-0.35481402733333295</c:v>
                </c:pt>
                <c:pt idx="44">
                  <c:v>-0.35773943433333533</c:v>
                </c:pt>
                <c:pt idx="45">
                  <c:v>-0.35513034966666823</c:v>
                </c:pt>
                <c:pt idx="46">
                  <c:v>-0.34435923066666707</c:v>
                </c:pt>
                <c:pt idx="47">
                  <c:v>-0.32689047033333263</c:v>
                </c:pt>
                <c:pt idx="48">
                  <c:v>-0.32201320366666647</c:v>
                </c:pt>
                <c:pt idx="49">
                  <c:v>-0.36196307300000097</c:v>
                </c:pt>
                <c:pt idx="50">
                  <c:v>-0.42188919633333372</c:v>
                </c:pt>
                <c:pt idx="51">
                  <c:v>-0.4325679240000001</c:v>
                </c:pt>
                <c:pt idx="52">
                  <c:v>-0.43199243533333237</c:v>
                </c:pt>
                <c:pt idx="53">
                  <c:v>-0.38039779066666618</c:v>
                </c:pt>
                <c:pt idx="54">
                  <c:v>-0.37954663833333352</c:v>
                </c:pt>
                <c:pt idx="55">
                  <c:v>-0.3606997050000012</c:v>
                </c:pt>
                <c:pt idx="56">
                  <c:v>-0.37490444566666609</c:v>
                </c:pt>
                <c:pt idx="57">
                  <c:v>-0.37206472933333301</c:v>
                </c:pt>
                <c:pt idx="58">
                  <c:v>-0.36188015366666815</c:v>
                </c:pt>
                <c:pt idx="59">
                  <c:v>-0.3472468296666677</c:v>
                </c:pt>
                <c:pt idx="60">
                  <c:v>-0.35487809166666695</c:v>
                </c:pt>
                <c:pt idx="61">
                  <c:v>-0.42000627866666518</c:v>
                </c:pt>
                <c:pt idx="62">
                  <c:v>-0.47134666899999994</c:v>
                </c:pt>
                <c:pt idx="63">
                  <c:v>-0.42570075566666665</c:v>
                </c:pt>
                <c:pt idx="64">
                  <c:v>-0.3800164956666674</c:v>
                </c:pt>
                <c:pt idx="65">
                  <c:v>-0.34716101199999894</c:v>
                </c:pt>
                <c:pt idx="66">
                  <c:v>-0.37441096533333273</c:v>
                </c:pt>
                <c:pt idx="67">
                  <c:v>-0.37069341233333264</c:v>
                </c:pt>
                <c:pt idx="68">
                  <c:v>-0.37755559933333332</c:v>
                </c:pt>
                <c:pt idx="69">
                  <c:v>-0.37397309333333412</c:v>
                </c:pt>
                <c:pt idx="70">
                  <c:v>-0.3537009876666668</c:v>
                </c:pt>
                <c:pt idx="71">
                  <c:v>-0.31801649766666634</c:v>
                </c:pt>
                <c:pt idx="72">
                  <c:v>-0.30857613399999867</c:v>
                </c:pt>
                <c:pt idx="73">
                  <c:v>-0.34997097699999885</c:v>
                </c:pt>
                <c:pt idx="74">
                  <c:v>-0.42134543033333327</c:v>
                </c:pt>
                <c:pt idx="75">
                  <c:v>-0.46778782099999944</c:v>
                </c:pt>
                <c:pt idx="76">
                  <c:v>-0.44953316499999935</c:v>
                </c:pt>
                <c:pt idx="77">
                  <c:v>-0.43194062099999991</c:v>
                </c:pt>
                <c:pt idx="78">
                  <c:v>-0.41983532966666764</c:v>
                </c:pt>
                <c:pt idx="79">
                  <c:v>-0.43818911300000096</c:v>
                </c:pt>
                <c:pt idx="80">
                  <c:v>-0.45790797666666505</c:v>
                </c:pt>
                <c:pt idx="81">
                  <c:v>-0.47517665866666781</c:v>
                </c:pt>
                <c:pt idx="82">
                  <c:v>-0.47101900500000093</c:v>
                </c:pt>
                <c:pt idx="83">
                  <c:v>-0.453154741333336</c:v>
                </c:pt>
                <c:pt idx="84">
                  <c:v>-0.45815928899999886</c:v>
                </c:pt>
                <c:pt idx="85">
                  <c:v>-0.50904195333333224</c:v>
                </c:pt>
                <c:pt idx="86">
                  <c:v>-0.60657534733333351</c:v>
                </c:pt>
                <c:pt idx="87">
                  <c:v>-0.66629055900000012</c:v>
                </c:pt>
                <c:pt idx="88">
                  <c:v>-0.68537831266666704</c:v>
                </c:pt>
                <c:pt idx="89">
                  <c:v>-0.61779307833333308</c:v>
                </c:pt>
                <c:pt idx="90">
                  <c:v>-0.57857971166666633</c:v>
                </c:pt>
                <c:pt idx="91">
                  <c:v>-0.56822902233333328</c:v>
                </c:pt>
                <c:pt idx="92">
                  <c:v>-0.58466769399999907</c:v>
                </c:pt>
                <c:pt idx="93">
                  <c:v>-0.59781160233333364</c:v>
                </c:pt>
                <c:pt idx="94">
                  <c:v>-0.55947911999999844</c:v>
                </c:pt>
                <c:pt idx="95">
                  <c:v>-0.53260749366666538</c:v>
                </c:pt>
                <c:pt idx="96">
                  <c:v>-0.51729703799999782</c:v>
                </c:pt>
                <c:pt idx="97">
                  <c:v>-0.54817952533333314</c:v>
                </c:pt>
                <c:pt idx="98">
                  <c:v>-0.62021992466666653</c:v>
                </c:pt>
                <c:pt idx="99">
                  <c:v>-0.64509524266666629</c:v>
                </c:pt>
                <c:pt idx="100">
                  <c:v>-0.66297929966666591</c:v>
                </c:pt>
                <c:pt idx="101">
                  <c:v>-0.62549267033333222</c:v>
                </c:pt>
                <c:pt idx="102">
                  <c:v>-0.60059217799999975</c:v>
                </c:pt>
                <c:pt idx="103">
                  <c:v>-0.5804071096666672</c:v>
                </c:pt>
                <c:pt idx="104">
                  <c:v>-0.56672326899999881</c:v>
                </c:pt>
                <c:pt idx="105">
                  <c:v>-0.59042598133333335</c:v>
                </c:pt>
                <c:pt idx="106">
                  <c:v>-0.55852951566666531</c:v>
                </c:pt>
                <c:pt idx="107">
                  <c:v>-0.51967820133333598</c:v>
                </c:pt>
                <c:pt idx="108">
                  <c:v>-0.50332789433333436</c:v>
                </c:pt>
                <c:pt idx="109">
                  <c:v>-0.57203869300000099</c:v>
                </c:pt>
                <c:pt idx="110">
                  <c:v>-0.65886634399999988</c:v>
                </c:pt>
                <c:pt idx="111">
                  <c:v>-0.71163739099999979</c:v>
                </c:pt>
                <c:pt idx="112">
                  <c:v>-0.7134164229999993</c:v>
                </c:pt>
                <c:pt idx="113">
                  <c:v>-0.67367000866666649</c:v>
                </c:pt>
                <c:pt idx="114">
                  <c:v>-0.63964823666666748</c:v>
                </c:pt>
                <c:pt idx="115">
                  <c:v>-0.61833787366666737</c:v>
                </c:pt>
                <c:pt idx="116">
                  <c:v>-0.64631310100000094</c:v>
                </c:pt>
                <c:pt idx="117">
                  <c:v>-0.67524528299999831</c:v>
                </c:pt>
                <c:pt idx="118">
                  <c:v>-0.65858512599999941</c:v>
                </c:pt>
                <c:pt idx="119">
                  <c:v>-0.56877717733333211</c:v>
                </c:pt>
                <c:pt idx="120">
                  <c:v>-0.54209940400000078</c:v>
                </c:pt>
                <c:pt idx="121">
                  <c:v>-0.59550890866666695</c:v>
                </c:pt>
                <c:pt idx="122">
                  <c:v>-0.74477800066666711</c:v>
                </c:pt>
                <c:pt idx="123">
                  <c:v>-0.77192255433333445</c:v>
                </c:pt>
                <c:pt idx="124">
                  <c:v>-0.7395504296666674</c:v>
                </c:pt>
                <c:pt idx="125">
                  <c:v>-0.71036763833333139</c:v>
                </c:pt>
                <c:pt idx="126">
                  <c:v>-0.68756918933333322</c:v>
                </c:pt>
                <c:pt idx="127">
                  <c:v>-0.67073574233333266</c:v>
                </c:pt>
                <c:pt idx="128">
                  <c:v>-0.6899604153333363</c:v>
                </c:pt>
                <c:pt idx="129">
                  <c:v>-0.73511502866666523</c:v>
                </c:pt>
                <c:pt idx="130">
                  <c:v>-0.72294351766666598</c:v>
                </c:pt>
              </c:numCache>
            </c:numRef>
          </c:val>
          <c:extLst>
            <c:ext xmlns:c16="http://schemas.microsoft.com/office/drawing/2014/chart" uri="{C3380CC4-5D6E-409C-BE32-E72D297353CC}">
              <c16:uniqueId val="{00000006-3968-4423-8E30-3ECEACF17DA8}"/>
            </c:ext>
          </c:extLst>
        </c:ser>
        <c:dLbls>
          <c:showLegendKey val="0"/>
          <c:showVal val="0"/>
          <c:showCatName val="0"/>
          <c:showSerName val="0"/>
          <c:showPercent val="0"/>
          <c:showBubbleSize val="0"/>
        </c:dLbls>
        <c:gapWidth val="0"/>
        <c:overlap val="100"/>
        <c:axId val="799313952"/>
        <c:axId val="799332992"/>
      </c:barChart>
      <c:lineChart>
        <c:grouping val="standard"/>
        <c:varyColors val="0"/>
        <c:ser>
          <c:idx val="0"/>
          <c:order val="0"/>
          <c:tx>
            <c:strRef>
              <c:f>'Slika 3.3. - Figure 3.3'!$F$3</c:f>
              <c:strCache>
                <c:ptCount val="1"/>
                <c:pt idx="0">
                  <c:v>Ukupno </c:v>
                </c:pt>
              </c:strCache>
            </c:strRef>
          </c:tx>
          <c:spPr>
            <a:ln w="25400">
              <a:solidFill>
                <a:schemeClr val="tx1"/>
              </a:solidFill>
            </a:ln>
          </c:spPr>
          <c:marker>
            <c:symbol val="none"/>
          </c:marker>
          <c:cat>
            <c:strRef>
              <c:f>'Slika 3.3. - Figure 3.3'!$B$7:$B$138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3.3'!$F$7:$F$138</c:f>
              <c:numCache>
                <c:formatCode>0.0</c:formatCode>
                <c:ptCount val="132"/>
                <c:pt idx="0">
                  <c:v>-0.40357709933333213</c:v>
                </c:pt>
                <c:pt idx="1">
                  <c:v>-0.4434622283333326</c:v>
                </c:pt>
                <c:pt idx="2">
                  <c:v>-0.56296508033333315</c:v>
                </c:pt>
                <c:pt idx="3">
                  <c:v>-0.64002469799999995</c:v>
                </c:pt>
                <c:pt idx="4">
                  <c:v>-0.65926040100000005</c:v>
                </c:pt>
                <c:pt idx="5">
                  <c:v>-0.61728938233333353</c:v>
                </c:pt>
                <c:pt idx="6">
                  <c:v>-0.61767235200000026</c:v>
                </c:pt>
                <c:pt idx="7">
                  <c:v>-0.6182010126666666</c:v>
                </c:pt>
                <c:pt idx="8">
                  <c:v>-0.61615178099999945</c:v>
                </c:pt>
                <c:pt idx="9">
                  <c:v>-0.58593330799999954</c:v>
                </c:pt>
                <c:pt idx="10">
                  <c:v>-0.53645647866666657</c:v>
                </c:pt>
                <c:pt idx="11">
                  <c:v>-0.52193010300000009</c:v>
                </c:pt>
                <c:pt idx="12">
                  <c:v>-0.50635128433333332</c:v>
                </c:pt>
                <c:pt idx="13">
                  <c:v>-0.54693177899999978</c:v>
                </c:pt>
                <c:pt idx="14">
                  <c:v>-0.59120811800000017</c:v>
                </c:pt>
                <c:pt idx="15">
                  <c:v>-0.6697830753333337</c:v>
                </c:pt>
                <c:pt idx="16">
                  <c:v>-0.68905672099999959</c:v>
                </c:pt>
                <c:pt idx="17">
                  <c:v>-0.6824163819999991</c:v>
                </c:pt>
                <c:pt idx="18">
                  <c:v>-0.64541422066666665</c:v>
                </c:pt>
                <c:pt idx="19">
                  <c:v>-0.64812540900000037</c:v>
                </c:pt>
                <c:pt idx="20">
                  <c:v>-0.63709420833333263</c:v>
                </c:pt>
                <c:pt idx="21">
                  <c:v>-0.59557841399999989</c:v>
                </c:pt>
                <c:pt idx="22">
                  <c:v>-0.55835836866666655</c:v>
                </c:pt>
                <c:pt idx="23">
                  <c:v>-0.55438025500000143</c:v>
                </c:pt>
                <c:pt idx="24">
                  <c:v>-0.55094881666666651</c:v>
                </c:pt>
                <c:pt idx="25">
                  <c:v>-0.5630949040000004</c:v>
                </c:pt>
                <c:pt idx="26">
                  <c:v>-0.61627165299999986</c:v>
                </c:pt>
                <c:pt idx="27">
                  <c:v>-0.7187647006666662</c:v>
                </c:pt>
                <c:pt idx="28">
                  <c:v>-0.79136391866666578</c:v>
                </c:pt>
                <c:pt idx="29">
                  <c:v>-0.77296811200000037</c:v>
                </c:pt>
                <c:pt idx="30">
                  <c:v>-0.76261918733333334</c:v>
                </c:pt>
                <c:pt idx="31">
                  <c:v>-0.70560960066666767</c:v>
                </c:pt>
                <c:pt idx="32">
                  <c:v>-0.70929953866666651</c:v>
                </c:pt>
                <c:pt idx="33">
                  <c:v>-0.64648129233333529</c:v>
                </c:pt>
                <c:pt idx="34">
                  <c:v>-0.60121008799999953</c:v>
                </c:pt>
                <c:pt idx="35">
                  <c:v>-0.52636192466666665</c:v>
                </c:pt>
                <c:pt idx="36">
                  <c:v>-0.55405408033333192</c:v>
                </c:pt>
                <c:pt idx="37">
                  <c:v>-0.61045779700000058</c:v>
                </c:pt>
                <c:pt idx="38">
                  <c:v>-0.78974244233333324</c:v>
                </c:pt>
                <c:pt idx="39">
                  <c:v>-0.81023922133333359</c:v>
                </c:pt>
                <c:pt idx="40">
                  <c:v>-0.85606788133333334</c:v>
                </c:pt>
                <c:pt idx="41">
                  <c:v>-0.78918723533333357</c:v>
                </c:pt>
                <c:pt idx="42">
                  <c:v>-0.82262742833333313</c:v>
                </c:pt>
                <c:pt idx="43">
                  <c:v>-0.79346918033333314</c:v>
                </c:pt>
                <c:pt idx="44">
                  <c:v>-0.75124742333333505</c:v>
                </c:pt>
                <c:pt idx="45">
                  <c:v>-0.74826745366666836</c:v>
                </c:pt>
                <c:pt idx="46">
                  <c:v>-0.76214105233333329</c:v>
                </c:pt>
                <c:pt idx="47">
                  <c:v>-0.73786622133333302</c:v>
                </c:pt>
                <c:pt idx="48">
                  <c:v>-0.71424316433333301</c:v>
                </c:pt>
                <c:pt idx="49">
                  <c:v>-0.72260354233333457</c:v>
                </c:pt>
                <c:pt idx="50">
                  <c:v>-0.82387642966666697</c:v>
                </c:pt>
                <c:pt idx="51">
                  <c:v>-0.9240926690000002</c:v>
                </c:pt>
                <c:pt idx="52">
                  <c:v>-1.0093584683333325</c:v>
                </c:pt>
                <c:pt idx="53">
                  <c:v>-0.94419262766666612</c:v>
                </c:pt>
                <c:pt idx="54">
                  <c:v>-0.84677234099999998</c:v>
                </c:pt>
                <c:pt idx="55">
                  <c:v>-0.76257803100000143</c:v>
                </c:pt>
                <c:pt idx="56">
                  <c:v>-0.75767600199999929</c:v>
                </c:pt>
                <c:pt idx="57">
                  <c:v>-0.78512354399999973</c:v>
                </c:pt>
                <c:pt idx="58">
                  <c:v>-0.77510495000000101</c:v>
                </c:pt>
                <c:pt idx="59">
                  <c:v>-0.72567367066666799</c:v>
                </c:pt>
                <c:pt idx="60">
                  <c:v>-0.69781514733333361</c:v>
                </c:pt>
                <c:pt idx="61">
                  <c:v>-0.73138746799999876</c:v>
                </c:pt>
                <c:pt idx="62">
                  <c:v>-0.80532329699999994</c:v>
                </c:pt>
                <c:pt idx="63">
                  <c:v>-0.72045564700000009</c:v>
                </c:pt>
                <c:pt idx="64">
                  <c:v>-0.65960766133333415</c:v>
                </c:pt>
                <c:pt idx="65">
                  <c:v>-0.63066262699999909</c:v>
                </c:pt>
                <c:pt idx="66">
                  <c:v>-0.68797213233333299</c:v>
                </c:pt>
                <c:pt idx="67">
                  <c:v>-0.68821224933333236</c:v>
                </c:pt>
                <c:pt idx="68">
                  <c:v>-0.64176989233333337</c:v>
                </c:pt>
                <c:pt idx="69">
                  <c:v>-0.61826327733333375</c:v>
                </c:pt>
                <c:pt idx="70">
                  <c:v>-0.56317416766666695</c:v>
                </c:pt>
                <c:pt idx="71">
                  <c:v>-0.5949459503333332</c:v>
                </c:pt>
                <c:pt idx="72">
                  <c:v>-0.5888452673333322</c:v>
                </c:pt>
                <c:pt idx="73">
                  <c:v>-0.68269403466666589</c:v>
                </c:pt>
                <c:pt idx="74">
                  <c:v>-0.73949640333333344</c:v>
                </c:pt>
                <c:pt idx="75">
                  <c:v>-0.79346427699999955</c:v>
                </c:pt>
                <c:pt idx="76">
                  <c:v>-0.78522533233333269</c:v>
                </c:pt>
                <c:pt idx="77">
                  <c:v>-0.78608055133333321</c:v>
                </c:pt>
                <c:pt idx="78">
                  <c:v>-0.82390220300000094</c:v>
                </c:pt>
                <c:pt idx="79">
                  <c:v>-0.89074006200000089</c:v>
                </c:pt>
                <c:pt idx="80">
                  <c:v>-0.922668028999998</c:v>
                </c:pt>
                <c:pt idx="81">
                  <c:v>-0.93160316666666787</c:v>
                </c:pt>
                <c:pt idx="82">
                  <c:v>-0.88982061200000095</c:v>
                </c:pt>
                <c:pt idx="83">
                  <c:v>-0.89057797033333652</c:v>
                </c:pt>
                <c:pt idx="84">
                  <c:v>-0.95319623199999892</c:v>
                </c:pt>
                <c:pt idx="85">
                  <c:v>-1.0876456806666659</c:v>
                </c:pt>
                <c:pt idx="86">
                  <c:v>-1.3717925546666669</c:v>
                </c:pt>
                <c:pt idx="87">
                  <c:v>-1.5487092873333341</c:v>
                </c:pt>
                <c:pt idx="88">
                  <c:v>-1.6424661666666671</c:v>
                </c:pt>
                <c:pt idx="89">
                  <c:v>-1.502930326</c:v>
                </c:pt>
                <c:pt idx="90">
                  <c:v>-1.4629593556666662</c:v>
                </c:pt>
                <c:pt idx="91">
                  <c:v>-1.6255359389999997</c:v>
                </c:pt>
                <c:pt idx="92">
                  <c:v>-1.6133556673333322</c:v>
                </c:pt>
                <c:pt idx="93">
                  <c:v>-1.6401796873333332</c:v>
                </c:pt>
                <c:pt idx="94">
                  <c:v>-1.3908872433333315</c:v>
                </c:pt>
                <c:pt idx="95">
                  <c:v>-1.4321063073333316</c:v>
                </c:pt>
                <c:pt idx="96">
                  <c:v>-1.3561631819999977</c:v>
                </c:pt>
                <c:pt idx="97">
                  <c:v>-1.4030717709999996</c:v>
                </c:pt>
                <c:pt idx="98">
                  <c:v>-1.378274795666667</c:v>
                </c:pt>
                <c:pt idx="99">
                  <c:v>-1.3897779133333328</c:v>
                </c:pt>
                <c:pt idx="100">
                  <c:v>-1.4684983466666659</c:v>
                </c:pt>
                <c:pt idx="101">
                  <c:v>-1.5315207966666655</c:v>
                </c:pt>
                <c:pt idx="102">
                  <c:v>-1.576075192</c:v>
                </c:pt>
                <c:pt idx="103">
                  <c:v>-1.5268961383333344</c:v>
                </c:pt>
                <c:pt idx="104">
                  <c:v>-1.4428909369999983</c:v>
                </c:pt>
                <c:pt idx="105">
                  <c:v>-1.393169678</c:v>
                </c:pt>
                <c:pt idx="106">
                  <c:v>-1.2696282283333327</c:v>
                </c:pt>
                <c:pt idx="107">
                  <c:v>-1.2192200220000025</c:v>
                </c:pt>
                <c:pt idx="108">
                  <c:v>-1.1974270493333339</c:v>
                </c:pt>
                <c:pt idx="109">
                  <c:v>-1.3174712873333327</c:v>
                </c:pt>
                <c:pt idx="110">
                  <c:v>-1.4952355713333332</c:v>
                </c:pt>
                <c:pt idx="111">
                  <c:v>-1.6934700463333332</c:v>
                </c:pt>
                <c:pt idx="112">
                  <c:v>-1.8722313509999993</c:v>
                </c:pt>
                <c:pt idx="113">
                  <c:v>-1.8292466473333329</c:v>
                </c:pt>
                <c:pt idx="114">
                  <c:v>-1.6828378946666671</c:v>
                </c:pt>
                <c:pt idx="115">
                  <c:v>-1.5312774026666673</c:v>
                </c:pt>
                <c:pt idx="116">
                  <c:v>-1.5339050530000007</c:v>
                </c:pt>
                <c:pt idx="117">
                  <c:v>-1.5692629953333319</c:v>
                </c:pt>
                <c:pt idx="118">
                  <c:v>-1.5134994283333334</c:v>
                </c:pt>
                <c:pt idx="119">
                  <c:v>-1.4133472889999994</c:v>
                </c:pt>
                <c:pt idx="120">
                  <c:v>-1.3554616686666678</c:v>
                </c:pt>
                <c:pt idx="121">
                  <c:v>-1.4075247699999998</c:v>
                </c:pt>
                <c:pt idx="122">
                  <c:v>-1.5945314090000005</c:v>
                </c:pt>
                <c:pt idx="123">
                  <c:v>-1.7301501100000007</c:v>
                </c:pt>
                <c:pt idx="124">
                  <c:v>-1.7347972816666672</c:v>
                </c:pt>
                <c:pt idx="125">
                  <c:v>-1.7794511413333312</c:v>
                </c:pt>
                <c:pt idx="126">
                  <c:v>-1.7276378393333336</c:v>
                </c:pt>
                <c:pt idx="127">
                  <c:v>-1.6691737103333326</c:v>
                </c:pt>
                <c:pt idx="128">
                  <c:v>-1.5962173556666703</c:v>
                </c:pt>
                <c:pt idx="129">
                  <c:v>-1.5572979686666653</c:v>
                </c:pt>
                <c:pt idx="130">
                  <c:v>-1.5738984039999995</c:v>
                </c:pt>
              </c:numCache>
            </c:numRef>
          </c:val>
          <c:smooth val="0"/>
          <c:extLst>
            <c:ext xmlns:c16="http://schemas.microsoft.com/office/drawing/2014/chart" uri="{C3380CC4-5D6E-409C-BE32-E72D297353CC}">
              <c16:uniqueId val="{00000007-3968-4423-8E30-3ECEACF17DA8}"/>
            </c:ext>
          </c:extLst>
        </c:ser>
        <c:dLbls>
          <c:showLegendKey val="0"/>
          <c:showVal val="0"/>
          <c:showCatName val="0"/>
          <c:showSerName val="0"/>
          <c:showPercent val="0"/>
          <c:showBubbleSize val="0"/>
        </c:dLbls>
        <c:marker val="1"/>
        <c:smooth val="0"/>
        <c:axId val="799313952"/>
        <c:axId val="799332992"/>
      </c:lineChart>
      <c:catAx>
        <c:axId val="799313952"/>
        <c:scaling>
          <c:orientation val="minMax"/>
        </c:scaling>
        <c:delete val="0"/>
        <c:axPos val="b"/>
        <c:majorGridlines/>
        <c:numFmt formatCode="m\/yy/" sourceLinked="0"/>
        <c:majorTickMark val="none"/>
        <c:minorTickMark val="none"/>
        <c:tickLblPos val="low"/>
        <c:txPr>
          <a:bodyPr rot="-5400000" vert="horz"/>
          <a:lstStyle/>
          <a:p>
            <a:pPr>
              <a:defRPr>
                <a:solidFill>
                  <a:schemeClr val="tx1"/>
                </a:solidFill>
              </a:defRPr>
            </a:pPr>
            <a:endParaRPr lang="sr-Latn-RS"/>
          </a:p>
        </c:txPr>
        <c:crossAx val="799332992"/>
        <c:crosses val="autoZero"/>
        <c:auto val="1"/>
        <c:lblAlgn val="ctr"/>
        <c:lblOffset val="100"/>
        <c:tickLblSkip val="1"/>
        <c:tickMarkSkip val="12"/>
        <c:noMultiLvlLbl val="0"/>
      </c:catAx>
      <c:valAx>
        <c:axId val="799332992"/>
        <c:scaling>
          <c:orientation val="minMax"/>
          <c:max val="0.2"/>
          <c:min val="-2"/>
        </c:scaling>
        <c:delete val="0"/>
        <c:axPos val="l"/>
        <c:majorGridlines/>
        <c:title>
          <c:tx>
            <c:rich>
              <a:bodyPr rot="-5400000" vert="horz"/>
              <a:lstStyle/>
              <a:p>
                <a:pPr>
                  <a:defRPr/>
                </a:pPr>
                <a:r>
                  <a:rPr lang="hr-HR"/>
                  <a:t>u mlrd.EUR</a:t>
                </a:r>
              </a:p>
            </c:rich>
          </c:tx>
          <c:overlay val="0"/>
        </c:title>
        <c:numFmt formatCode="#,##0.0" sourceLinked="0"/>
        <c:majorTickMark val="none"/>
        <c:minorTickMark val="none"/>
        <c:tickLblPos val="nextTo"/>
        <c:spPr>
          <a:ln>
            <a:solidFill>
              <a:schemeClr val="tx1"/>
            </a:solidFill>
          </a:ln>
        </c:spPr>
        <c:txPr>
          <a:bodyPr/>
          <a:lstStyle/>
          <a:p>
            <a:pPr>
              <a:defRPr>
                <a:solidFill>
                  <a:schemeClr val="tx1"/>
                </a:solidFill>
              </a:defRPr>
            </a:pPr>
            <a:endParaRPr lang="sr-Latn-RS"/>
          </a:p>
        </c:txPr>
        <c:crossAx val="799313952"/>
        <c:crosses val="autoZero"/>
        <c:crossBetween val="between"/>
        <c:majorUnit val="0.2"/>
      </c:valAx>
      <c:spPr>
        <a:ln w="0">
          <a:solidFill>
            <a:srgbClr val="808080"/>
          </a:solidFill>
        </a:ln>
      </c:spPr>
    </c:plotArea>
    <c:legend>
      <c:legendPos val="b"/>
      <c:layout>
        <c:manualLayout>
          <c:xMode val="edge"/>
          <c:yMode val="edge"/>
          <c:x val="1.4163203583326628E-2"/>
          <c:y val="0.79496463201398837"/>
          <c:w val="0.98540980485874208"/>
          <c:h val="0.18842393896041965"/>
        </c:manualLayout>
      </c:layout>
      <c:overlay val="0"/>
    </c:legend>
    <c:plotVisOnly val="0"/>
    <c:dispBlanksAs val="gap"/>
    <c:showDLblsOverMax val="0"/>
  </c:chart>
  <c:spPr>
    <a:ln w="3175">
      <a:solidFill>
        <a:sysClr val="windowText" lastClr="000000"/>
      </a:solidFill>
    </a:ln>
  </c:spPr>
  <c:txPr>
    <a:bodyPr/>
    <a:lstStyle/>
    <a:p>
      <a:pPr>
        <a:defRPr sz="700">
          <a:latin typeface="Arial "/>
        </a:defRPr>
      </a:pPr>
      <a:endParaRPr lang="sr-Latn-RS"/>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03781068550716"/>
          <c:y val="5.3057901448569304E-2"/>
          <c:w val="0.83450128589716432"/>
          <c:h val="0.5894289461134955"/>
        </c:manualLayout>
      </c:layout>
      <c:barChart>
        <c:barDir val="col"/>
        <c:grouping val="stacked"/>
        <c:varyColors val="0"/>
        <c:ser>
          <c:idx val="2"/>
          <c:order val="1"/>
          <c:tx>
            <c:strRef>
              <c:f>'Slika 3.3. - Figure 3.3'!$H$4</c:f>
              <c:strCache>
                <c:ptCount val="1"/>
                <c:pt idx="0">
                  <c:v>Energy</c:v>
                </c:pt>
              </c:strCache>
            </c:strRef>
          </c:tx>
          <c:spPr>
            <a:solidFill>
              <a:srgbClr val="1F497D">
                <a:lumMod val="60000"/>
                <a:lumOff val="40000"/>
              </a:srgbClr>
            </a:solidFill>
          </c:spPr>
          <c:invertIfNegative val="0"/>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3.3'!$H$7:$H$138</c:f>
              <c:numCache>
                <c:formatCode>0.0</c:formatCode>
                <c:ptCount val="132"/>
                <c:pt idx="0">
                  <c:v>-0.11546061300000003</c:v>
                </c:pt>
                <c:pt idx="1">
                  <c:v>-0.11702547933333335</c:v>
                </c:pt>
                <c:pt idx="2">
                  <c:v>-0.13046123299999998</c:v>
                </c:pt>
                <c:pt idx="3">
                  <c:v>-0.14240249333333332</c:v>
                </c:pt>
                <c:pt idx="4">
                  <c:v>-0.13265774499999994</c:v>
                </c:pt>
                <c:pt idx="5">
                  <c:v>-0.12567329366666666</c:v>
                </c:pt>
                <c:pt idx="6">
                  <c:v>-0.13471054866666668</c:v>
                </c:pt>
                <c:pt idx="7">
                  <c:v>-0.12799773433333342</c:v>
                </c:pt>
                <c:pt idx="8">
                  <c:v>-0.14832365400000003</c:v>
                </c:pt>
                <c:pt idx="9">
                  <c:v>-0.12705820333333326</c:v>
                </c:pt>
                <c:pt idx="10">
                  <c:v>-0.13513873066666646</c:v>
                </c:pt>
                <c:pt idx="11">
                  <c:v>-0.11190467166666651</c:v>
                </c:pt>
                <c:pt idx="12">
                  <c:v>-0.11301877199999995</c:v>
                </c:pt>
                <c:pt idx="13">
                  <c:v>-8.684202600000003E-2</c:v>
                </c:pt>
                <c:pt idx="14">
                  <c:v>-8.3662519333333324E-2</c:v>
                </c:pt>
                <c:pt idx="15">
                  <c:v>-8.9134204000000022E-2</c:v>
                </c:pt>
                <c:pt idx="16">
                  <c:v>-0.10254558833333333</c:v>
                </c:pt>
                <c:pt idx="17">
                  <c:v>-0.11123198533333335</c:v>
                </c:pt>
                <c:pt idx="18">
                  <c:v>-0.10657158033333321</c:v>
                </c:pt>
                <c:pt idx="19">
                  <c:v>-0.1121751140000001</c:v>
                </c:pt>
                <c:pt idx="20">
                  <c:v>-0.116265022</c:v>
                </c:pt>
                <c:pt idx="21">
                  <c:v>-0.11146032300000012</c:v>
                </c:pt>
                <c:pt idx="22">
                  <c:v>-0.11682836433333325</c:v>
                </c:pt>
                <c:pt idx="23">
                  <c:v>-0.10872728399999998</c:v>
                </c:pt>
                <c:pt idx="24">
                  <c:v>-0.11926586666666662</c:v>
                </c:pt>
                <c:pt idx="25">
                  <c:v>-0.11612991033333332</c:v>
                </c:pt>
                <c:pt idx="26">
                  <c:v>-0.12691725333333334</c:v>
                </c:pt>
                <c:pt idx="27">
                  <c:v>-0.13311098633333335</c:v>
                </c:pt>
                <c:pt idx="28">
                  <c:v>-0.12967025700000001</c:v>
                </c:pt>
                <c:pt idx="29">
                  <c:v>-0.12614087133333327</c:v>
                </c:pt>
                <c:pt idx="30">
                  <c:v>-0.12150269066666669</c:v>
                </c:pt>
                <c:pt idx="31">
                  <c:v>-0.12037506833333332</c:v>
                </c:pt>
                <c:pt idx="32">
                  <c:v>-0.13797525366666683</c:v>
                </c:pt>
                <c:pt idx="33">
                  <c:v>-0.12628458699999992</c:v>
                </c:pt>
                <c:pt idx="34">
                  <c:v>-0.12041539700000004</c:v>
                </c:pt>
                <c:pt idx="35">
                  <c:v>-7.8320693999999885E-2</c:v>
                </c:pt>
                <c:pt idx="36">
                  <c:v>-8.6350373333333327E-2</c:v>
                </c:pt>
                <c:pt idx="37">
                  <c:v>-8.1169706999999952E-2</c:v>
                </c:pt>
                <c:pt idx="38">
                  <c:v>-0.13732671200000002</c:v>
                </c:pt>
                <c:pt idx="39">
                  <c:v>-0.11787032233333333</c:v>
                </c:pt>
                <c:pt idx="40">
                  <c:v>-0.11811294433333332</c:v>
                </c:pt>
                <c:pt idx="41">
                  <c:v>-9.6302661999999983E-2</c:v>
                </c:pt>
                <c:pt idx="42">
                  <c:v>-0.13784822500000005</c:v>
                </c:pt>
                <c:pt idx="43">
                  <c:v>-0.18589852766666665</c:v>
                </c:pt>
                <c:pt idx="44">
                  <c:v>-0.18019426966666655</c:v>
                </c:pt>
                <c:pt idx="45">
                  <c:v>-0.17420347033333336</c:v>
                </c:pt>
                <c:pt idx="46">
                  <c:v>-0.16362659233333327</c:v>
                </c:pt>
                <c:pt idx="47">
                  <c:v>-0.14813835299999997</c:v>
                </c:pt>
                <c:pt idx="48">
                  <c:v>-0.13220099499999977</c:v>
                </c:pt>
                <c:pt idx="49">
                  <c:v>-0.10913889199999995</c:v>
                </c:pt>
                <c:pt idx="50">
                  <c:v>-0.11203455066666665</c:v>
                </c:pt>
                <c:pt idx="51">
                  <c:v>-0.14222499566666666</c:v>
                </c:pt>
                <c:pt idx="52">
                  <c:v>-0.17882920699999999</c:v>
                </c:pt>
                <c:pt idx="53">
                  <c:v>-0.177429066</c:v>
                </c:pt>
                <c:pt idx="54">
                  <c:v>-0.16907377499999993</c:v>
                </c:pt>
                <c:pt idx="55">
                  <c:v>-0.13622316466666667</c:v>
                </c:pt>
                <c:pt idx="56">
                  <c:v>-0.14797538133333324</c:v>
                </c:pt>
                <c:pt idx="57">
                  <c:v>-0.14280550466666661</c:v>
                </c:pt>
                <c:pt idx="58">
                  <c:v>-0.14806926066666645</c:v>
                </c:pt>
                <c:pt idx="59">
                  <c:v>-9.617172633333318E-2</c:v>
                </c:pt>
                <c:pt idx="60">
                  <c:v>-7.2614156333333152E-2</c:v>
                </c:pt>
                <c:pt idx="61">
                  <c:v>-6.7056238666666629E-2</c:v>
                </c:pt>
                <c:pt idx="62">
                  <c:v>-9.2092346999999977E-2</c:v>
                </c:pt>
                <c:pt idx="63">
                  <c:v>-8.3368334333333322E-2</c:v>
                </c:pt>
                <c:pt idx="64">
                  <c:v>-5.3823281333333348E-2</c:v>
                </c:pt>
                <c:pt idx="65">
                  <c:v>-6.5751354333333317E-2</c:v>
                </c:pt>
                <c:pt idx="66">
                  <c:v>-5.6397305000000092E-2</c:v>
                </c:pt>
                <c:pt idx="67">
                  <c:v>-5.8982903000000052E-2</c:v>
                </c:pt>
                <c:pt idx="68">
                  <c:v>-4.4841513999999964E-2</c:v>
                </c:pt>
                <c:pt idx="69">
                  <c:v>-4.456999766666659E-2</c:v>
                </c:pt>
                <c:pt idx="70">
                  <c:v>-1.7690802666666606E-2</c:v>
                </c:pt>
                <c:pt idx="71">
                  <c:v>-4.4641433333341611E-4</c:v>
                </c:pt>
                <c:pt idx="72">
                  <c:v>-4.5293399999999876E-3</c:v>
                </c:pt>
                <c:pt idx="73">
                  <c:v>-4.9227716666666685E-2</c:v>
                </c:pt>
                <c:pt idx="74">
                  <c:v>-7.2041181666666704E-2</c:v>
                </c:pt>
                <c:pt idx="75">
                  <c:v>-9.6028009333333331E-2</c:v>
                </c:pt>
                <c:pt idx="76">
                  <c:v>-9.2934427333333292E-2</c:v>
                </c:pt>
                <c:pt idx="77">
                  <c:v>-0.11683465766666662</c:v>
                </c:pt>
                <c:pt idx="78">
                  <c:v>-0.11427424766666673</c:v>
                </c:pt>
                <c:pt idx="79">
                  <c:v>-0.16867750666666656</c:v>
                </c:pt>
                <c:pt idx="80">
                  <c:v>-0.16758400066666665</c:v>
                </c:pt>
                <c:pt idx="81">
                  <c:v>-0.1983331616666667</c:v>
                </c:pt>
                <c:pt idx="82">
                  <c:v>-0.17490974433333339</c:v>
                </c:pt>
                <c:pt idx="83">
                  <c:v>-0.19993053600000008</c:v>
                </c:pt>
                <c:pt idx="84">
                  <c:v>-0.22739642899999993</c:v>
                </c:pt>
                <c:pt idx="85">
                  <c:v>-0.27163318600000008</c:v>
                </c:pt>
                <c:pt idx="86">
                  <c:v>-0.42144254600000003</c:v>
                </c:pt>
                <c:pt idx="87">
                  <c:v>-0.50441781333333358</c:v>
                </c:pt>
                <c:pt idx="88">
                  <c:v>-0.54973234366666668</c:v>
                </c:pt>
                <c:pt idx="89">
                  <c:v>-0.44419835066666657</c:v>
                </c:pt>
                <c:pt idx="90">
                  <c:v>-0.46076270500000011</c:v>
                </c:pt>
                <c:pt idx="91">
                  <c:v>-0.64066705733333318</c:v>
                </c:pt>
                <c:pt idx="92">
                  <c:v>-0.65790056866666691</c:v>
                </c:pt>
                <c:pt idx="93">
                  <c:v>-0.66065037899999923</c:v>
                </c:pt>
                <c:pt idx="94">
                  <c:v>-0.44800375233333306</c:v>
                </c:pt>
                <c:pt idx="95">
                  <c:v>-0.47234646066666641</c:v>
                </c:pt>
                <c:pt idx="96">
                  <c:v>-0.41516434900000043</c:v>
                </c:pt>
                <c:pt idx="97">
                  <c:v>-0.40435181333333348</c:v>
                </c:pt>
                <c:pt idx="98">
                  <c:v>-0.33453000900000007</c:v>
                </c:pt>
                <c:pt idx="99">
                  <c:v>-0.28347902066666669</c:v>
                </c:pt>
                <c:pt idx="100">
                  <c:v>-0.28570781133333323</c:v>
                </c:pt>
                <c:pt idx="101">
                  <c:v>-0.31897434699999999</c:v>
                </c:pt>
                <c:pt idx="102">
                  <c:v>-0.33580828166666671</c:v>
                </c:pt>
                <c:pt idx="103">
                  <c:v>-0.37400286166666702</c:v>
                </c:pt>
                <c:pt idx="104">
                  <c:v>-0.34559748433333332</c:v>
                </c:pt>
                <c:pt idx="105">
                  <c:v>-0.32901089933333327</c:v>
                </c:pt>
                <c:pt idx="106">
                  <c:v>-0.22286324333333332</c:v>
                </c:pt>
                <c:pt idx="107">
                  <c:v>-0.20322811233333327</c:v>
                </c:pt>
                <c:pt idx="108">
                  <c:v>-0.18353143833333341</c:v>
                </c:pt>
                <c:pt idx="109">
                  <c:v>-0.21229940899999988</c:v>
                </c:pt>
                <c:pt idx="110">
                  <c:v>-0.25547557466666665</c:v>
                </c:pt>
                <c:pt idx="111">
                  <c:v>-0.3117560333333334</c:v>
                </c:pt>
                <c:pt idx="112">
                  <c:v>-0.34476132633333328</c:v>
                </c:pt>
                <c:pt idx="113">
                  <c:v>-0.32012598033333339</c:v>
                </c:pt>
                <c:pt idx="114">
                  <c:v>-0.26233383099999996</c:v>
                </c:pt>
                <c:pt idx="115">
                  <c:v>-0.27137635633333324</c:v>
                </c:pt>
                <c:pt idx="116">
                  <c:v>-0.29891947599999974</c:v>
                </c:pt>
                <c:pt idx="117">
                  <c:v>-0.32038667300000007</c:v>
                </c:pt>
                <c:pt idx="118">
                  <c:v>-0.27545954300000014</c:v>
                </c:pt>
                <c:pt idx="119">
                  <c:v>-0.2459336183333336</c:v>
                </c:pt>
                <c:pt idx="120">
                  <c:v>-0.22695916299999999</c:v>
                </c:pt>
                <c:pt idx="121">
                  <c:v>-0.2448540663333332</c:v>
                </c:pt>
                <c:pt idx="122">
                  <c:v>-0.23364987933333331</c:v>
                </c:pt>
                <c:pt idx="123">
                  <c:v>-0.26019783400000002</c:v>
                </c:pt>
                <c:pt idx="124">
                  <c:v>-0.24676729400000003</c:v>
                </c:pt>
                <c:pt idx="125">
                  <c:v>-0.30205251266666688</c:v>
                </c:pt>
                <c:pt idx="126">
                  <c:v>-0.30228840499999998</c:v>
                </c:pt>
                <c:pt idx="127">
                  <c:v>-0.33489049566666679</c:v>
                </c:pt>
                <c:pt idx="128">
                  <c:v>-0.29022437166666654</c:v>
                </c:pt>
                <c:pt idx="129">
                  <c:v>-0.23271203366666671</c:v>
                </c:pt>
                <c:pt idx="130">
                  <c:v>-0.24567372866666673</c:v>
                </c:pt>
              </c:numCache>
            </c:numRef>
          </c:val>
          <c:extLst>
            <c:ext xmlns:c16="http://schemas.microsoft.com/office/drawing/2014/chart" uri="{C3380CC4-5D6E-409C-BE32-E72D297353CC}">
              <c16:uniqueId val="{00000000-5C65-4D1B-BC2B-EC438A8FA95C}"/>
            </c:ext>
          </c:extLst>
        </c:ser>
        <c:ser>
          <c:idx val="1"/>
          <c:order val="2"/>
          <c:tx>
            <c:strRef>
              <c:f>'Slika 3.3. - Figure 3.3'!$G$4</c:f>
              <c:strCache>
                <c:ptCount val="1"/>
                <c:pt idx="0">
                  <c:v>Ships</c:v>
                </c:pt>
              </c:strCache>
            </c:strRef>
          </c:tx>
          <c:spPr>
            <a:solidFill>
              <a:schemeClr val="tx2">
                <a:lumMod val="40000"/>
                <a:lumOff val="60000"/>
              </a:schemeClr>
            </a:solidFill>
            <a:ln>
              <a:noFill/>
            </a:ln>
          </c:spPr>
          <c:invertIfNegative val="0"/>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3.3'!$G$7:$G$138</c:f>
              <c:numCache>
                <c:formatCode>0.000</c:formatCode>
                <c:ptCount val="132"/>
                <c:pt idx="0">
                  <c:v>2.4890738333333336E-2</c:v>
                </c:pt>
                <c:pt idx="1">
                  <c:v>3.7037994666666671E-2</c:v>
                </c:pt>
                <c:pt idx="2">
                  <c:v>1.509093099999999E-2</c:v>
                </c:pt>
                <c:pt idx="3">
                  <c:v>1.4642697333333326E-2</c:v>
                </c:pt>
                <c:pt idx="4">
                  <c:v>-6.7658936666666692E-3</c:v>
                </c:pt>
                <c:pt idx="5">
                  <c:v>9.7348753333333336E-3</c:v>
                </c:pt>
                <c:pt idx="6">
                  <c:v>9.9460579999999989E-3</c:v>
                </c:pt>
                <c:pt idx="7">
                  <c:v>1.2174279E-2</c:v>
                </c:pt>
                <c:pt idx="8">
                  <c:v>2.9675036999999991E-2</c:v>
                </c:pt>
                <c:pt idx="9">
                  <c:v>3.0261583666666664E-2</c:v>
                </c:pt>
                <c:pt idx="10">
                  <c:v>5.8654444333333347E-2</c:v>
                </c:pt>
                <c:pt idx="11">
                  <c:v>3.2249455000000024E-2</c:v>
                </c:pt>
                <c:pt idx="12">
                  <c:v>2.7793398000000025E-2</c:v>
                </c:pt>
                <c:pt idx="13">
                  <c:v>-4.1134676666666585E-3</c:v>
                </c:pt>
                <c:pt idx="14">
                  <c:v>-5.4249963333333337E-3</c:v>
                </c:pt>
                <c:pt idx="15">
                  <c:v>-4.4281316666666673E-3</c:v>
                </c:pt>
                <c:pt idx="16">
                  <c:v>8.1548866666666215E-4</c:v>
                </c:pt>
                <c:pt idx="17">
                  <c:v>-2.4024783333333366E-3</c:v>
                </c:pt>
                <c:pt idx="18">
                  <c:v>7.6999019999999989E-3</c:v>
                </c:pt>
                <c:pt idx="19">
                  <c:v>2.2331464333333332E-2</c:v>
                </c:pt>
                <c:pt idx="20">
                  <c:v>2.6100664666666658E-2</c:v>
                </c:pt>
                <c:pt idx="21">
                  <c:v>1.9608859666666655E-2</c:v>
                </c:pt>
                <c:pt idx="22">
                  <c:v>1.7419826666666583E-3</c:v>
                </c:pt>
                <c:pt idx="23">
                  <c:v>8.1505716666666547E-3</c:v>
                </c:pt>
                <c:pt idx="24">
                  <c:v>7.8543959999999944E-3</c:v>
                </c:pt>
                <c:pt idx="25">
                  <c:v>1.7098861999999992E-2</c:v>
                </c:pt>
                <c:pt idx="26">
                  <c:v>2.3035372666666672E-2</c:v>
                </c:pt>
                <c:pt idx="27">
                  <c:v>1.8221360666666669E-2</c:v>
                </c:pt>
                <c:pt idx="28">
                  <c:v>5.2175556666666702E-3</c:v>
                </c:pt>
                <c:pt idx="29">
                  <c:v>5.8631476666666672E-3</c:v>
                </c:pt>
                <c:pt idx="30">
                  <c:v>1.4583488000000002E-2</c:v>
                </c:pt>
                <c:pt idx="31">
                  <c:v>1.9532113000000014E-2</c:v>
                </c:pt>
                <c:pt idx="32">
                  <c:v>7.3507806666666788E-3</c:v>
                </c:pt>
                <c:pt idx="33">
                  <c:v>4.2581169999999988E-3</c:v>
                </c:pt>
                <c:pt idx="34">
                  <c:v>2.3510999666666661E-2</c:v>
                </c:pt>
                <c:pt idx="35">
                  <c:v>2.5428368999999992E-2</c:v>
                </c:pt>
                <c:pt idx="36">
                  <c:v>2.561772133333334E-2</c:v>
                </c:pt>
                <c:pt idx="37">
                  <c:v>1.2691314000000006E-2</c:v>
                </c:pt>
                <c:pt idx="38">
                  <c:v>5.2510050000000004E-3</c:v>
                </c:pt>
                <c:pt idx="39">
                  <c:v>-6.4869986666666645E-3</c:v>
                </c:pt>
                <c:pt idx="40">
                  <c:v>-1.8711129999999999E-2</c:v>
                </c:pt>
                <c:pt idx="41">
                  <c:v>-1.7762732000000003E-2</c:v>
                </c:pt>
                <c:pt idx="42">
                  <c:v>3.2185180000000018E-3</c:v>
                </c:pt>
                <c:pt idx="43">
                  <c:v>4.1842432000000013E-2</c:v>
                </c:pt>
                <c:pt idx="44">
                  <c:v>4.2525058000000004E-2</c:v>
                </c:pt>
                <c:pt idx="45">
                  <c:v>3.0493235999999996E-2</c:v>
                </c:pt>
                <c:pt idx="46">
                  <c:v>-1.2064879999999925E-3</c:v>
                </c:pt>
                <c:pt idx="47">
                  <c:v>3.2073060000000113E-3</c:v>
                </c:pt>
                <c:pt idx="48">
                  <c:v>6.7459946666666749E-3</c:v>
                </c:pt>
                <c:pt idx="49">
                  <c:v>3.4127709999999928E-3</c:v>
                </c:pt>
                <c:pt idx="50">
                  <c:v>-1.6088330000000018E-3</c:v>
                </c:pt>
                <c:pt idx="51">
                  <c:v>-1.7707901333333335E-2</c:v>
                </c:pt>
                <c:pt idx="52">
                  <c:v>-1.0391414999999994E-2</c:v>
                </c:pt>
                <c:pt idx="53">
                  <c:v>-1.3196710999999993E-2</c:v>
                </c:pt>
                <c:pt idx="54">
                  <c:v>5.9226434666666675E-2</c:v>
                </c:pt>
                <c:pt idx="55">
                  <c:v>5.166898000000001E-2</c:v>
                </c:pt>
                <c:pt idx="56">
                  <c:v>5.696724566666668E-2</c:v>
                </c:pt>
                <c:pt idx="57">
                  <c:v>-5.565760000000009E-4</c:v>
                </c:pt>
                <c:pt idx="58">
                  <c:v>2.3003306666666565E-3</c:v>
                </c:pt>
                <c:pt idx="59">
                  <c:v>1.1650166666666627E-3</c:v>
                </c:pt>
                <c:pt idx="60">
                  <c:v>1.4268119999999993E-3</c:v>
                </c:pt>
                <c:pt idx="61">
                  <c:v>3.4246928333333336E-2</c:v>
                </c:pt>
                <c:pt idx="62">
                  <c:v>3.4156852333333335E-2</c:v>
                </c:pt>
                <c:pt idx="63">
                  <c:v>3.0581178333333337E-2</c:v>
                </c:pt>
                <c:pt idx="64">
                  <c:v>-1.6233275000000002E-2</c:v>
                </c:pt>
                <c:pt idx="65">
                  <c:v>-2.1143444999999997E-2</c:v>
                </c:pt>
                <c:pt idx="66">
                  <c:v>-2.165933733333333E-2</c:v>
                </c:pt>
                <c:pt idx="67">
                  <c:v>-1.0087738999999997E-2</c:v>
                </c:pt>
                <c:pt idx="68">
                  <c:v>1.665059533333333E-2</c:v>
                </c:pt>
                <c:pt idx="69">
                  <c:v>2.1195829999999999E-2</c:v>
                </c:pt>
                <c:pt idx="70">
                  <c:v>2.085402133333333E-2</c:v>
                </c:pt>
                <c:pt idx="71">
                  <c:v>-5.1778683666666658E-2</c:v>
                </c:pt>
                <c:pt idx="72">
                  <c:v>-5.0221995999999991E-2</c:v>
                </c:pt>
                <c:pt idx="73">
                  <c:v>-4.8956293333333317E-2</c:v>
                </c:pt>
                <c:pt idx="74">
                  <c:v>1.2085239999999999E-2</c:v>
                </c:pt>
                <c:pt idx="75">
                  <c:v>4.9902574666666658E-2</c:v>
                </c:pt>
                <c:pt idx="76">
                  <c:v>5.0705057666666657E-2</c:v>
                </c:pt>
                <c:pt idx="77">
                  <c:v>6.7032599666666651E-2</c:v>
                </c:pt>
                <c:pt idx="78">
                  <c:v>2.2969622999999995E-2</c:v>
                </c:pt>
                <c:pt idx="79">
                  <c:v>2.532517033333332E-2</c:v>
                </c:pt>
                <c:pt idx="80">
                  <c:v>-5.8121939999999884E-3</c:v>
                </c:pt>
                <c:pt idx="81">
                  <c:v>-3.6668700000000508E-4</c:v>
                </c:pt>
                <c:pt idx="82">
                  <c:v>-2.7336926666666501E-3</c:v>
                </c:pt>
                <c:pt idx="83">
                  <c:v>9.6043606666666552E-3</c:v>
                </c:pt>
                <c:pt idx="84">
                  <c:v>1.1761220999999992E-2</c:v>
                </c:pt>
                <c:pt idx="85">
                  <c:v>3.5741469999999824E-3</c:v>
                </c:pt>
                <c:pt idx="86">
                  <c:v>5.9252446666666651E-3</c:v>
                </c:pt>
                <c:pt idx="87">
                  <c:v>-8.1598133333333368E-3</c:v>
                </c:pt>
                <c:pt idx="88">
                  <c:v>-8.6015216666666724E-3</c:v>
                </c:pt>
                <c:pt idx="89">
                  <c:v>-2.0747050333333336E-2</c:v>
                </c:pt>
                <c:pt idx="90">
                  <c:v>-2.0559530000000001E-3</c:v>
                </c:pt>
                <c:pt idx="91">
                  <c:v>7.2071803333333328E-3</c:v>
                </c:pt>
                <c:pt idx="92">
                  <c:v>1.8190685333333345E-2</c:v>
                </c:pt>
                <c:pt idx="93">
                  <c:v>1.8805866666666694E-3</c:v>
                </c:pt>
                <c:pt idx="94">
                  <c:v>-1.7214503333333217E-3</c:v>
                </c:pt>
                <c:pt idx="95">
                  <c:v>-1.1990467999999992E-2</c:v>
                </c:pt>
                <c:pt idx="96">
                  <c:v>-1.9414366666665415E-4</c:v>
                </c:pt>
                <c:pt idx="97">
                  <c:v>3.4873916666666766E-3</c:v>
                </c:pt>
                <c:pt idx="98">
                  <c:v>7.3998765333333341E-2</c:v>
                </c:pt>
                <c:pt idx="99">
                  <c:v>8.4983064666666649E-2</c:v>
                </c:pt>
                <c:pt idx="100">
                  <c:v>7.0902216666666656E-2</c:v>
                </c:pt>
                <c:pt idx="101">
                  <c:v>-2.4512423333333559E-3</c:v>
                </c:pt>
                <c:pt idx="102">
                  <c:v>-4.6936245000000008E-2</c:v>
                </c:pt>
                <c:pt idx="103">
                  <c:v>-2.2888929999999971E-2</c:v>
                </c:pt>
                <c:pt idx="104">
                  <c:v>-2.5646893666666681E-2</c:v>
                </c:pt>
                <c:pt idx="105">
                  <c:v>4.0054150000000182E-3</c:v>
                </c:pt>
                <c:pt idx="106">
                  <c:v>5.4110006666666776E-3</c:v>
                </c:pt>
                <c:pt idx="107">
                  <c:v>1.4648977333333379E-2</c:v>
                </c:pt>
                <c:pt idx="108" formatCode="0.0">
                  <c:v>1.6946042333333352E-2</c:v>
                </c:pt>
                <c:pt idx="109">
                  <c:v>4.8707059999999911E-3</c:v>
                </c:pt>
                <c:pt idx="110" formatCode="0.0">
                  <c:v>1.6926393333333255E-3</c:v>
                </c:pt>
                <c:pt idx="111" formatCode="0.0">
                  <c:v>-2.8631188000000009E-2</c:v>
                </c:pt>
                <c:pt idx="112" formatCode="0.0">
                  <c:v>-0.1372343966666667</c:v>
                </c:pt>
                <c:pt idx="113" formatCode="0.0">
                  <c:v>-0.15115872166666666</c:v>
                </c:pt>
                <c:pt idx="114" formatCode="0.0">
                  <c:v>-0.12531420799999995</c:v>
                </c:pt>
                <c:pt idx="115" formatCode="0.0">
                  <c:v>-1.9355743333333349E-2</c:v>
                </c:pt>
                <c:pt idx="116" formatCode="0.0">
                  <c:v>-3.6157576666666622E-3</c:v>
                </c:pt>
                <c:pt idx="117" formatCode="0.0">
                  <c:v>-3.8012820000000455E-3</c:v>
                </c:pt>
                <c:pt idx="118" formatCode="0.0">
                  <c:v>-2.1483076999999989E-2</c:v>
                </c:pt>
                <c:pt idx="119" formatCode="0.0">
                  <c:v>-2.3083637333333316E-2</c:v>
                </c:pt>
                <c:pt idx="120" formatCode="0.0">
                  <c:v>-2.8204557999999953E-2</c:v>
                </c:pt>
                <c:pt idx="121" formatCode="0.0">
                  <c:v>-4.2713093333332994E-3</c:v>
                </c:pt>
                <c:pt idx="122" formatCode="0.0">
                  <c:v>-1.0932467000000005E-2</c:v>
                </c:pt>
                <c:pt idx="123" formatCode="0.0">
                  <c:v>-2.2054389999999993E-2</c:v>
                </c:pt>
                <c:pt idx="124" formatCode="0.0">
                  <c:v>-4.9100719333333334E-2</c:v>
                </c:pt>
                <c:pt idx="125" formatCode="0.0">
                  <c:v>-5.9157870666666675E-2</c:v>
                </c:pt>
                <c:pt idx="126" formatCode="0.0">
                  <c:v>-4.6771640333333357E-2</c:v>
                </c:pt>
                <c:pt idx="127" formatCode="0.0">
                  <c:v>1.3664866666666362E-4</c:v>
                </c:pt>
                <c:pt idx="128" formatCode="0.0">
                  <c:v>8.9529266666667467E-4</c:v>
                </c:pt>
                <c:pt idx="129" formatCode="0.0">
                  <c:v>-4.0287243999999993E-2</c:v>
                </c:pt>
                <c:pt idx="130" formatCode="0.0">
                  <c:v>-6.2436634333333352E-2</c:v>
                </c:pt>
              </c:numCache>
            </c:numRef>
          </c:val>
          <c:extLst>
            <c:ext xmlns:c16="http://schemas.microsoft.com/office/drawing/2014/chart" uri="{C3380CC4-5D6E-409C-BE32-E72D297353CC}">
              <c16:uniqueId val="{00000001-5C65-4D1B-BC2B-EC438A8FA95C}"/>
            </c:ext>
          </c:extLst>
        </c:ser>
        <c:ser>
          <c:idx val="7"/>
          <c:order val="3"/>
          <c:tx>
            <c:strRef>
              <c:f>'Slika 3.3. - Figure 3.3'!$K$4</c:f>
              <c:strCache>
                <c:ptCount val="1"/>
                <c:pt idx="0">
                  <c:v>Raw materials excl. food and energy</c:v>
                </c:pt>
              </c:strCache>
            </c:strRef>
          </c:tx>
          <c:spPr>
            <a:solidFill>
              <a:schemeClr val="accent2">
                <a:lumMod val="60000"/>
                <a:lumOff val="40000"/>
              </a:schemeClr>
            </a:solidFill>
          </c:spPr>
          <c:invertIfNegative val="0"/>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3.3'!$K$7:$K$138</c:f>
              <c:numCache>
                <c:formatCode>0.00</c:formatCode>
                <c:ptCount val="132"/>
                <c:pt idx="0">
                  <c:v>5.0278879999999991E-2</c:v>
                </c:pt>
                <c:pt idx="1">
                  <c:v>4.2857390333333363E-2</c:v>
                </c:pt>
                <c:pt idx="2">
                  <c:v>4.0908045666666656E-2</c:v>
                </c:pt>
                <c:pt idx="3">
                  <c:v>3.9260372666666661E-2</c:v>
                </c:pt>
                <c:pt idx="4">
                  <c:v>4.5511525000000004E-2</c:v>
                </c:pt>
                <c:pt idx="5">
                  <c:v>4.5157442999999999E-2</c:v>
                </c:pt>
                <c:pt idx="6">
                  <c:v>4.8984670333333355E-2</c:v>
                </c:pt>
                <c:pt idx="7">
                  <c:v>4.0703657666666691E-2</c:v>
                </c:pt>
                <c:pt idx="8">
                  <c:v>4.3490164333333359E-2</c:v>
                </c:pt>
                <c:pt idx="9">
                  <c:v>4.5865184333333336E-2</c:v>
                </c:pt>
                <c:pt idx="10">
                  <c:v>5.6363344333333336E-2</c:v>
                </c:pt>
                <c:pt idx="11">
                  <c:v>5.6677958333333327E-2</c:v>
                </c:pt>
                <c:pt idx="12">
                  <c:v>4.7706322999999995E-2</c:v>
                </c:pt>
                <c:pt idx="13">
                  <c:v>4.2416868333333309E-2</c:v>
                </c:pt>
                <c:pt idx="14">
                  <c:v>3.9977938666666657E-2</c:v>
                </c:pt>
                <c:pt idx="15">
                  <c:v>4.2805312999999977E-2</c:v>
                </c:pt>
                <c:pt idx="16">
                  <c:v>4.5880834999999988E-2</c:v>
                </c:pt>
                <c:pt idx="17">
                  <c:v>4.664001333333332E-2</c:v>
                </c:pt>
                <c:pt idx="18">
                  <c:v>5.1985175666666689E-2</c:v>
                </c:pt>
                <c:pt idx="19">
                  <c:v>4.4293473000000083E-2</c:v>
                </c:pt>
                <c:pt idx="20">
                  <c:v>4.8263837333333379E-2</c:v>
                </c:pt>
                <c:pt idx="21">
                  <c:v>4.9663928000000017E-2</c:v>
                </c:pt>
                <c:pt idx="22">
                  <c:v>5.8654760333333306E-2</c:v>
                </c:pt>
                <c:pt idx="23">
                  <c:v>5.9341656666666714E-2</c:v>
                </c:pt>
                <c:pt idx="24">
                  <c:v>5.7549358666666724E-2</c:v>
                </c:pt>
                <c:pt idx="25">
                  <c:v>5.5707713666666714E-2</c:v>
                </c:pt>
                <c:pt idx="26">
                  <c:v>5.5286496999999997E-2</c:v>
                </c:pt>
                <c:pt idx="27">
                  <c:v>5.0123643333333349E-2</c:v>
                </c:pt>
                <c:pt idx="28">
                  <c:v>5.2322466000000019E-2</c:v>
                </c:pt>
                <c:pt idx="29">
                  <c:v>4.7879433999999985E-2</c:v>
                </c:pt>
                <c:pt idx="30">
                  <c:v>5.4330110666666716E-2</c:v>
                </c:pt>
                <c:pt idx="31">
                  <c:v>4.9326961000000002E-2</c:v>
                </c:pt>
                <c:pt idx="32">
                  <c:v>5.5686900333333365E-2</c:v>
                </c:pt>
                <c:pt idx="33">
                  <c:v>6.5557543666666621E-2</c:v>
                </c:pt>
                <c:pt idx="34">
                  <c:v>7.2625213999999966E-2</c:v>
                </c:pt>
                <c:pt idx="35">
                  <c:v>6.684687100000003E-2</c:v>
                </c:pt>
                <c:pt idx="36">
                  <c:v>5.2960939000000047E-2</c:v>
                </c:pt>
                <c:pt idx="37">
                  <c:v>4.5550227000000054E-2</c:v>
                </c:pt>
                <c:pt idx="38">
                  <c:v>4.5019987333333324E-2</c:v>
                </c:pt>
                <c:pt idx="39">
                  <c:v>4.3409177666666701E-2</c:v>
                </c:pt>
                <c:pt idx="40">
                  <c:v>4.9155004666666648E-2</c:v>
                </c:pt>
                <c:pt idx="41">
                  <c:v>4.9772235666666664E-2</c:v>
                </c:pt>
                <c:pt idx="42">
                  <c:v>6.0387850666666659E-2</c:v>
                </c:pt>
                <c:pt idx="43">
                  <c:v>5.2978550000000069E-2</c:v>
                </c:pt>
                <c:pt idx="44">
                  <c:v>5.7977606000000008E-2</c:v>
                </c:pt>
                <c:pt idx="45">
                  <c:v>5.7122388333333295E-2</c:v>
                </c:pt>
                <c:pt idx="46">
                  <c:v>6.5470690333333276E-2</c:v>
                </c:pt>
                <c:pt idx="47">
                  <c:v>6.0478280666666613E-2</c:v>
                </c:pt>
                <c:pt idx="48">
                  <c:v>5.2258034999999974E-2</c:v>
                </c:pt>
                <c:pt idx="49">
                  <c:v>5.0635133666666624E-2</c:v>
                </c:pt>
                <c:pt idx="50">
                  <c:v>5.2171503666666674E-2</c:v>
                </c:pt>
                <c:pt idx="51">
                  <c:v>5.1491667666666692E-2</c:v>
                </c:pt>
                <c:pt idx="52">
                  <c:v>5.1850726999999999E-2</c:v>
                </c:pt>
                <c:pt idx="53">
                  <c:v>5.1814961000000041E-2</c:v>
                </c:pt>
                <c:pt idx="54">
                  <c:v>5.969574699999998E-2</c:v>
                </c:pt>
                <c:pt idx="55">
                  <c:v>5.3912109333333402E-2</c:v>
                </c:pt>
                <c:pt idx="56">
                  <c:v>5.8960116666666638E-2</c:v>
                </c:pt>
                <c:pt idx="57">
                  <c:v>5.7766156333333381E-2</c:v>
                </c:pt>
                <c:pt idx="58">
                  <c:v>6.2717618666666544E-2</c:v>
                </c:pt>
                <c:pt idx="59">
                  <c:v>5.7643310000000045E-2</c:v>
                </c:pt>
                <c:pt idx="60">
                  <c:v>5.3228553666666678E-2</c:v>
                </c:pt>
                <c:pt idx="61">
                  <c:v>5.0990856333333445E-2</c:v>
                </c:pt>
                <c:pt idx="62">
                  <c:v>5.3490495999999978E-2</c:v>
                </c:pt>
                <c:pt idx="63">
                  <c:v>4.8075578000000015E-2</c:v>
                </c:pt>
                <c:pt idx="64">
                  <c:v>4.519051733333334E-2</c:v>
                </c:pt>
                <c:pt idx="65">
                  <c:v>4.1029663000000029E-2</c:v>
                </c:pt>
                <c:pt idx="66">
                  <c:v>5.1079353999999987E-2</c:v>
                </c:pt>
                <c:pt idx="67">
                  <c:v>5.1222966666666647E-2</c:v>
                </c:pt>
                <c:pt idx="68">
                  <c:v>5.7750251666666703E-2</c:v>
                </c:pt>
                <c:pt idx="69">
                  <c:v>6.2822466000000007E-2</c:v>
                </c:pt>
                <c:pt idx="70">
                  <c:v>7.4821537999999993E-2</c:v>
                </c:pt>
                <c:pt idx="71">
                  <c:v>7.2946176666666654E-2</c:v>
                </c:pt>
                <c:pt idx="72">
                  <c:v>6.5955514000000035E-2</c:v>
                </c:pt>
                <c:pt idx="73">
                  <c:v>5.6962555000000047E-2</c:v>
                </c:pt>
                <c:pt idx="74">
                  <c:v>5.6966273999999997E-2</c:v>
                </c:pt>
                <c:pt idx="75">
                  <c:v>6.0135343666666695E-2</c:v>
                </c:pt>
                <c:pt idx="76">
                  <c:v>6.6071567000000012E-2</c:v>
                </c:pt>
                <c:pt idx="77">
                  <c:v>6.430484233333332E-2</c:v>
                </c:pt>
                <c:pt idx="78">
                  <c:v>6.4607332666666642E-2</c:v>
                </c:pt>
                <c:pt idx="79">
                  <c:v>5.7251366333333303E-2</c:v>
                </c:pt>
                <c:pt idx="80">
                  <c:v>6.4848122333333397E-2</c:v>
                </c:pt>
                <c:pt idx="81">
                  <c:v>7.605827166666658E-2</c:v>
                </c:pt>
                <c:pt idx="82">
                  <c:v>9.6887855000000064E-2</c:v>
                </c:pt>
                <c:pt idx="83">
                  <c:v>9.657639333333326E-2</c:v>
                </c:pt>
                <c:pt idx="84">
                  <c:v>7.7709147000000076E-2</c:v>
                </c:pt>
                <c:pt idx="85">
                  <c:v>6.8960185999999951E-2</c:v>
                </c:pt>
                <c:pt idx="86">
                  <c:v>6.7485956666666666E-2</c:v>
                </c:pt>
                <c:pt idx="87">
                  <c:v>7.79968993333333E-2</c:v>
                </c:pt>
                <c:pt idx="88">
                  <c:v>8.4258826666666675E-2</c:v>
                </c:pt>
                <c:pt idx="89">
                  <c:v>8.2347424666666696E-2</c:v>
                </c:pt>
                <c:pt idx="90">
                  <c:v>9.037009200000011E-2</c:v>
                </c:pt>
                <c:pt idx="91">
                  <c:v>7.6943310000000056E-2</c:v>
                </c:pt>
                <c:pt idx="92">
                  <c:v>9.0971370666666607E-2</c:v>
                </c:pt>
                <c:pt idx="93">
                  <c:v>9.3073708333333297E-2</c:v>
                </c:pt>
                <c:pt idx="94">
                  <c:v>0.10593501199999984</c:v>
                </c:pt>
                <c:pt idx="95">
                  <c:v>8.5613692666666796E-2</c:v>
                </c:pt>
                <c:pt idx="96">
                  <c:v>7.4867947333333365E-2</c:v>
                </c:pt>
                <c:pt idx="97">
                  <c:v>6.161786833333352E-2</c:v>
                </c:pt>
                <c:pt idx="98">
                  <c:v>7.1881649333333297E-2</c:v>
                </c:pt>
                <c:pt idx="99">
                  <c:v>6.2420353333333317E-2</c:v>
                </c:pt>
                <c:pt idx="100">
                  <c:v>6.4464571999999998E-2</c:v>
                </c:pt>
                <c:pt idx="101">
                  <c:v>6.0078370333333367E-2</c:v>
                </c:pt>
                <c:pt idx="102">
                  <c:v>6.2701137666666643E-2</c:v>
                </c:pt>
                <c:pt idx="103">
                  <c:v>5.2011559999999998E-2</c:v>
                </c:pt>
                <c:pt idx="104">
                  <c:v>5.5929253333333408E-2</c:v>
                </c:pt>
                <c:pt idx="105">
                  <c:v>6.2638159333333332E-2</c:v>
                </c:pt>
                <c:pt idx="106">
                  <c:v>7.5563336666666661E-2</c:v>
                </c:pt>
                <c:pt idx="107">
                  <c:v>6.7851170333333308E-2</c:v>
                </c:pt>
                <c:pt idx="108">
                  <c:v>6.0237748666666785E-2</c:v>
                </c:pt>
                <c:pt idx="109">
                  <c:v>5.7440818333333407E-2</c:v>
                </c:pt>
                <c:pt idx="110" formatCode="0.0">
                  <c:v>6.2131347333333337E-2</c:v>
                </c:pt>
                <c:pt idx="111" formatCode="0.0">
                  <c:v>6.701788233333332E-2</c:v>
                </c:pt>
                <c:pt idx="112" formatCode="0.0">
                  <c:v>6.6310995666666706E-2</c:v>
                </c:pt>
                <c:pt idx="113" formatCode="0.0">
                  <c:v>6.2109665999999966E-2</c:v>
                </c:pt>
                <c:pt idx="114" formatCode="0.0">
                  <c:v>6.4551869666666706E-2</c:v>
                </c:pt>
                <c:pt idx="115" formatCode="0.0">
                  <c:v>5.6970698000000007E-2</c:v>
                </c:pt>
                <c:pt idx="116" formatCode="0.0">
                  <c:v>6.6310326000000044E-2</c:v>
                </c:pt>
                <c:pt idx="117" formatCode="0.0">
                  <c:v>7.2728864666666615E-2</c:v>
                </c:pt>
                <c:pt idx="118" formatCode="0.0">
                  <c:v>8.5311863333333293E-2</c:v>
                </c:pt>
                <c:pt idx="119" formatCode="0.0">
                  <c:v>7.6152473333333318E-2</c:v>
                </c:pt>
                <c:pt idx="120" formatCode="0.0">
                  <c:v>6.4583732666666699E-2</c:v>
                </c:pt>
                <c:pt idx="121" formatCode="0.0">
                  <c:v>6.1712617333333351E-2</c:v>
                </c:pt>
                <c:pt idx="122" formatCode="0.0">
                  <c:v>6.2632356666666653E-2</c:v>
                </c:pt>
                <c:pt idx="123" formatCode="0.0">
                  <c:v>6.6372310333333351E-2</c:v>
                </c:pt>
                <c:pt idx="124" formatCode="0.0">
                  <c:v>6.6240149666666664E-2</c:v>
                </c:pt>
                <c:pt idx="125" formatCode="0.0">
                  <c:v>6.6648344333333359E-2</c:v>
                </c:pt>
                <c:pt idx="126" formatCode="0.0">
                  <c:v>6.6675913333333267E-2</c:v>
                </c:pt>
                <c:pt idx="127" formatCode="0.0">
                  <c:v>5.4818931999999938E-2</c:v>
                </c:pt>
                <c:pt idx="128" formatCode="0.0">
                  <c:v>6.6106432666666631E-2</c:v>
                </c:pt>
                <c:pt idx="129" formatCode="0.0">
                  <c:v>8.0855282333333472E-2</c:v>
                </c:pt>
                <c:pt idx="130" formatCode="0.0">
                  <c:v>9.7332178333333394E-2</c:v>
                </c:pt>
              </c:numCache>
            </c:numRef>
          </c:val>
          <c:extLst>
            <c:ext xmlns:c16="http://schemas.microsoft.com/office/drawing/2014/chart" uri="{C3380CC4-5D6E-409C-BE32-E72D297353CC}">
              <c16:uniqueId val="{00000002-5C65-4D1B-BC2B-EC438A8FA95C}"/>
            </c:ext>
          </c:extLst>
        </c:ser>
        <c:ser>
          <c:idx val="8"/>
          <c:order val="4"/>
          <c:tx>
            <c:strRef>
              <c:f>'Slika 3.3. - Figure 3.3'!$L$4</c:f>
              <c:strCache>
                <c:ptCount val="1"/>
                <c:pt idx="0">
                  <c:v>Food</c:v>
                </c:pt>
              </c:strCache>
            </c:strRef>
          </c:tx>
          <c:invertIfNegative val="0"/>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3.3'!$L$7:$L$138</c:f>
              <c:numCache>
                <c:formatCode>0.00</c:formatCode>
                <c:ptCount val="132"/>
                <c:pt idx="0">
                  <c:v>-4.9243174666666563E-2</c:v>
                </c:pt>
                <c:pt idx="1">
                  <c:v>-5.3998911333333351E-2</c:v>
                </c:pt>
                <c:pt idx="2">
                  <c:v>-6.3890020333333325E-2</c:v>
                </c:pt>
                <c:pt idx="3">
                  <c:v>-7.9432533333333319E-2</c:v>
                </c:pt>
                <c:pt idx="4">
                  <c:v>-8.137252933333336E-2</c:v>
                </c:pt>
                <c:pt idx="5">
                  <c:v>-9.0397320333333364E-2</c:v>
                </c:pt>
                <c:pt idx="6">
                  <c:v>-0.10557881766666674</c:v>
                </c:pt>
                <c:pt idx="7">
                  <c:v>-0.11365226633333339</c:v>
                </c:pt>
                <c:pt idx="8">
                  <c:v>-0.10940889300000008</c:v>
                </c:pt>
                <c:pt idx="9">
                  <c:v>-9.9127735333333383E-2</c:v>
                </c:pt>
                <c:pt idx="10">
                  <c:v>-8.4446320333333394E-2</c:v>
                </c:pt>
                <c:pt idx="11">
                  <c:v>-7.1164295666666599E-2</c:v>
                </c:pt>
                <c:pt idx="12">
                  <c:v>-5.7514263333333246E-2</c:v>
                </c:pt>
                <c:pt idx="13">
                  <c:v>-5.6402141999999891E-2</c:v>
                </c:pt>
                <c:pt idx="14">
                  <c:v>-6.3173665666666615E-2</c:v>
                </c:pt>
                <c:pt idx="15">
                  <c:v>-7.3450743999999984E-2</c:v>
                </c:pt>
                <c:pt idx="16">
                  <c:v>-8.2293593000000012E-2</c:v>
                </c:pt>
                <c:pt idx="17">
                  <c:v>-8.902819133333334E-2</c:v>
                </c:pt>
                <c:pt idx="18">
                  <c:v>-9.5071173333333328E-2</c:v>
                </c:pt>
                <c:pt idx="19">
                  <c:v>-9.9939066999999979E-2</c:v>
                </c:pt>
                <c:pt idx="20">
                  <c:v>-9.853697900000008E-2</c:v>
                </c:pt>
                <c:pt idx="21">
                  <c:v>-8.7429499999999966E-2</c:v>
                </c:pt>
                <c:pt idx="22">
                  <c:v>-7.0557175333333319E-2</c:v>
                </c:pt>
                <c:pt idx="23">
                  <c:v>-5.1102404999999955E-2</c:v>
                </c:pt>
                <c:pt idx="24">
                  <c:v>-4.7473499666666669E-2</c:v>
                </c:pt>
                <c:pt idx="25">
                  <c:v>-5.135004E-2</c:v>
                </c:pt>
                <c:pt idx="26">
                  <c:v>-6.9439901000000012E-2</c:v>
                </c:pt>
                <c:pt idx="27">
                  <c:v>-8.2562264333333427E-2</c:v>
                </c:pt>
                <c:pt idx="28">
                  <c:v>-9.9177715666666749E-2</c:v>
                </c:pt>
                <c:pt idx="29">
                  <c:v>-0.10755575300000003</c:v>
                </c:pt>
                <c:pt idx="30">
                  <c:v>-0.11818759733333338</c:v>
                </c:pt>
                <c:pt idx="31">
                  <c:v>-0.12201661799999988</c:v>
                </c:pt>
                <c:pt idx="32">
                  <c:v>-0.11763929966666664</c:v>
                </c:pt>
                <c:pt idx="33">
                  <c:v>-9.9345006999999846E-2</c:v>
                </c:pt>
                <c:pt idx="34">
                  <c:v>-8.3892472333333218E-2</c:v>
                </c:pt>
                <c:pt idx="35">
                  <c:v>-7.1056230666666512E-2</c:v>
                </c:pt>
                <c:pt idx="36">
                  <c:v>-7.3880289999999849E-2</c:v>
                </c:pt>
                <c:pt idx="37">
                  <c:v>-7.3537115333333347E-2</c:v>
                </c:pt>
                <c:pt idx="38">
                  <c:v>-8.0694047000000019E-2</c:v>
                </c:pt>
                <c:pt idx="39">
                  <c:v>-8.0744715333333286E-2</c:v>
                </c:pt>
                <c:pt idx="40">
                  <c:v>-9.5046914999999968E-2</c:v>
                </c:pt>
                <c:pt idx="41">
                  <c:v>-0.10504514699999987</c:v>
                </c:pt>
                <c:pt idx="42">
                  <c:v>-0.12377001833333345</c:v>
                </c:pt>
                <c:pt idx="43">
                  <c:v>-0.12074637766666672</c:v>
                </c:pt>
                <c:pt idx="44">
                  <c:v>-0.10365869333333341</c:v>
                </c:pt>
                <c:pt idx="45">
                  <c:v>-7.80785869999997E-2</c:v>
                </c:pt>
                <c:pt idx="46">
                  <c:v>-6.0096530999999911E-2</c:v>
                </c:pt>
                <c:pt idx="47">
                  <c:v>-5.3594031333333382E-2</c:v>
                </c:pt>
                <c:pt idx="48">
                  <c:v>-6.6345275333333564E-2</c:v>
                </c:pt>
                <c:pt idx="49">
                  <c:v>-7.0519580000000096E-2</c:v>
                </c:pt>
                <c:pt idx="50">
                  <c:v>-8.8202730333333354E-2</c:v>
                </c:pt>
                <c:pt idx="51">
                  <c:v>-9.6383246000000103E-2</c:v>
                </c:pt>
                <c:pt idx="52">
                  <c:v>-0.11788339866666672</c:v>
                </c:pt>
                <c:pt idx="53">
                  <c:v>-0.12958748966666664</c:v>
                </c:pt>
                <c:pt idx="54">
                  <c:v>-0.13968995766666648</c:v>
                </c:pt>
                <c:pt idx="55">
                  <c:v>-0.13759882133333334</c:v>
                </c:pt>
                <c:pt idx="56">
                  <c:v>-0.1256569619999999</c:v>
                </c:pt>
                <c:pt idx="57">
                  <c:v>-0.10242461533333334</c:v>
                </c:pt>
                <c:pt idx="58">
                  <c:v>-8.6620442999999797E-2</c:v>
                </c:pt>
                <c:pt idx="59">
                  <c:v>-8.1524843000000152E-2</c:v>
                </c:pt>
                <c:pt idx="60">
                  <c:v>-8.2585132666666741E-2</c:v>
                </c:pt>
                <c:pt idx="61">
                  <c:v>-8.5969711333333476E-2</c:v>
                </c:pt>
                <c:pt idx="62">
                  <c:v>-9.719355866666668E-2</c:v>
                </c:pt>
                <c:pt idx="63">
                  <c:v>-9.0474741333333372E-2</c:v>
                </c:pt>
                <c:pt idx="64">
                  <c:v>-8.6552365000000075E-2</c:v>
                </c:pt>
                <c:pt idx="65">
                  <c:v>-7.1661330000000065E-2</c:v>
                </c:pt>
                <c:pt idx="66">
                  <c:v>-8.1781068333333526E-2</c:v>
                </c:pt>
                <c:pt idx="67">
                  <c:v>-8.7718769666666432E-2</c:v>
                </c:pt>
                <c:pt idx="68">
                  <c:v>-8.1335755666666731E-2</c:v>
                </c:pt>
                <c:pt idx="69">
                  <c:v>-6.7332981666666306E-2</c:v>
                </c:pt>
                <c:pt idx="70">
                  <c:v>-5.0707525000000031E-2</c:v>
                </c:pt>
                <c:pt idx="71">
                  <c:v>-4.9482574999999918E-2</c:v>
                </c:pt>
                <c:pt idx="72">
                  <c:v>-5.0956669666666871E-2</c:v>
                </c:pt>
                <c:pt idx="73">
                  <c:v>-5.6417857333333557E-2</c:v>
                </c:pt>
                <c:pt idx="74">
                  <c:v>-6.7062518666666709E-2</c:v>
                </c:pt>
                <c:pt idx="75">
                  <c:v>-7.5577087666666765E-2</c:v>
                </c:pt>
                <c:pt idx="76">
                  <c:v>-8.5890181333333274E-2</c:v>
                </c:pt>
                <c:pt idx="77">
                  <c:v>-9.4891352000000026E-2</c:v>
                </c:pt>
                <c:pt idx="78">
                  <c:v>-0.10934482599999996</c:v>
                </c:pt>
                <c:pt idx="79">
                  <c:v>-0.12240936033333329</c:v>
                </c:pt>
                <c:pt idx="80">
                  <c:v>-0.12055858233333318</c:v>
                </c:pt>
                <c:pt idx="81">
                  <c:v>-9.8479160333333315E-2</c:v>
                </c:pt>
                <c:pt idx="82">
                  <c:v>-7.4825974000000087E-2</c:v>
                </c:pt>
                <c:pt idx="83">
                  <c:v>-6.6771091000000143E-2</c:v>
                </c:pt>
                <c:pt idx="84">
                  <c:v>-7.3403979333333327E-2</c:v>
                </c:pt>
                <c:pt idx="85">
                  <c:v>-8.0486579666666724E-2</c:v>
                </c:pt>
                <c:pt idx="86">
                  <c:v>-8.6912838333333367E-2</c:v>
                </c:pt>
                <c:pt idx="87">
                  <c:v>-9.5120161000000175E-2</c:v>
                </c:pt>
                <c:pt idx="88">
                  <c:v>-0.1181922546666667</c:v>
                </c:pt>
                <c:pt idx="89">
                  <c:v>-0.1388208766666667</c:v>
                </c:pt>
                <c:pt idx="90">
                  <c:v>-0.15672775333333341</c:v>
                </c:pt>
                <c:pt idx="91">
                  <c:v>-0.15617677633333338</c:v>
                </c:pt>
                <c:pt idx="92">
                  <c:v>-0.14535071966666654</c:v>
                </c:pt>
                <c:pt idx="93">
                  <c:v>-0.12289372366666665</c:v>
                </c:pt>
                <c:pt idx="94">
                  <c:v>-0.11292329000000002</c:v>
                </c:pt>
                <c:pt idx="95">
                  <c:v>-0.11449072333333318</c:v>
                </c:pt>
                <c:pt idx="96">
                  <c:v>-0.12379369299999951</c:v>
                </c:pt>
                <c:pt idx="97">
                  <c:v>-0.12903506333333306</c:v>
                </c:pt>
                <c:pt idx="98">
                  <c:v>-0.1393903536666668</c:v>
                </c:pt>
                <c:pt idx="99">
                  <c:v>-0.14915055533333335</c:v>
                </c:pt>
                <c:pt idx="100">
                  <c:v>-0.1714695846666667</c:v>
                </c:pt>
                <c:pt idx="101">
                  <c:v>-0.18797687233333332</c:v>
                </c:pt>
                <c:pt idx="102">
                  <c:v>-0.21412277633333329</c:v>
                </c:pt>
                <c:pt idx="103">
                  <c:v>-0.21468837466666638</c:v>
                </c:pt>
                <c:pt idx="104">
                  <c:v>-0.19779035633333311</c:v>
                </c:pt>
                <c:pt idx="105">
                  <c:v>-0.16783944900000061</c:v>
                </c:pt>
                <c:pt idx="106">
                  <c:v>-0.14991224100000058</c:v>
                </c:pt>
                <c:pt idx="107">
                  <c:v>-0.14240155666666654</c:v>
                </c:pt>
                <c:pt idx="108">
                  <c:v>-0.15615014366666594</c:v>
                </c:pt>
                <c:pt idx="109">
                  <c:v>-0.16453062633333276</c:v>
                </c:pt>
                <c:pt idx="110" formatCode="0.0">
                  <c:v>-0.18220352799999998</c:v>
                </c:pt>
                <c:pt idx="111" formatCode="0.0">
                  <c:v>-0.19710056066666673</c:v>
                </c:pt>
                <c:pt idx="112" formatCode="0.0">
                  <c:v>-0.2269178040000002</c:v>
                </c:pt>
                <c:pt idx="113" formatCode="0.0">
                  <c:v>-0.24900950699999988</c:v>
                </c:pt>
                <c:pt idx="114" formatCode="0.0">
                  <c:v>-0.26907787999999977</c:v>
                </c:pt>
                <c:pt idx="115" formatCode="0.0">
                  <c:v>-0.27183800799999996</c:v>
                </c:pt>
                <c:pt idx="116" formatCode="0.0">
                  <c:v>-0.26283176833333366</c:v>
                </c:pt>
                <c:pt idx="117" formatCode="0.0">
                  <c:v>-0.23012073733333363</c:v>
                </c:pt>
                <c:pt idx="118" formatCode="0.0">
                  <c:v>-0.2031452660000003</c:v>
                </c:pt>
                <c:pt idx="119" formatCode="0.0">
                  <c:v>-0.19162551033333297</c:v>
                </c:pt>
                <c:pt idx="120" formatCode="0.0">
                  <c:v>-0.19053754499999978</c:v>
                </c:pt>
                <c:pt idx="121" formatCode="0.0">
                  <c:v>-0.18962815566666608</c:v>
                </c:pt>
                <c:pt idx="122" formatCode="0.0">
                  <c:v>-0.19978137566666671</c:v>
                </c:pt>
                <c:pt idx="123" formatCode="0.0">
                  <c:v>-0.22147995466666656</c:v>
                </c:pt>
                <c:pt idx="124" formatCode="0.0">
                  <c:v>-0.24405417133333335</c:v>
                </c:pt>
                <c:pt idx="125" formatCode="0.0">
                  <c:v>-0.28949711999999983</c:v>
                </c:pt>
                <c:pt idx="126" formatCode="0.0">
                  <c:v>-0.31480753166666664</c:v>
                </c:pt>
                <c:pt idx="127" formatCode="0.0">
                  <c:v>-0.31845346866666635</c:v>
                </c:pt>
                <c:pt idx="128" formatCode="0.0">
                  <c:v>-0.28124749600000037</c:v>
                </c:pt>
                <c:pt idx="129" formatCode="0.0">
                  <c:v>-0.2496559660000004</c:v>
                </c:pt>
                <c:pt idx="130" formatCode="0.0">
                  <c:v>-0.21877389500000027</c:v>
                </c:pt>
              </c:numCache>
            </c:numRef>
          </c:val>
          <c:extLst>
            <c:ext xmlns:c16="http://schemas.microsoft.com/office/drawing/2014/chart" uri="{C3380CC4-5D6E-409C-BE32-E72D297353CC}">
              <c16:uniqueId val="{00000003-5C65-4D1B-BC2B-EC438A8FA95C}"/>
            </c:ext>
          </c:extLst>
        </c:ser>
        <c:ser>
          <c:idx val="3"/>
          <c:order val="5"/>
          <c:tx>
            <c:strRef>
              <c:f>'Slika 3.3. - Figure 3.3'!$I$4</c:f>
              <c:strCache>
                <c:ptCount val="1"/>
                <c:pt idx="0">
                  <c:v>Capital goods</c:v>
                </c:pt>
              </c:strCache>
            </c:strRef>
          </c:tx>
          <c:spPr>
            <a:solidFill>
              <a:schemeClr val="bg1">
                <a:lumMod val="50000"/>
              </a:schemeClr>
            </a:solidFill>
          </c:spPr>
          <c:invertIfNegative val="0"/>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3.3'!$I$7:$I$138</c:f>
              <c:numCache>
                <c:formatCode>0.0</c:formatCode>
                <c:ptCount val="132"/>
                <c:pt idx="0">
                  <c:v>-8.1995268666666649E-2</c:v>
                </c:pt>
                <c:pt idx="1">
                  <c:v>-7.9745700999999919E-2</c:v>
                </c:pt>
                <c:pt idx="2">
                  <c:v>-8.4849885000000014E-2</c:v>
                </c:pt>
                <c:pt idx="3">
                  <c:v>-9.0478877666666735E-2</c:v>
                </c:pt>
                <c:pt idx="4">
                  <c:v>-0.10117599033333341</c:v>
                </c:pt>
                <c:pt idx="5">
                  <c:v>-9.3281359333333327E-2</c:v>
                </c:pt>
                <c:pt idx="6">
                  <c:v>-9.2567508999999729E-2</c:v>
                </c:pt>
                <c:pt idx="7">
                  <c:v>-9.0120717999999794E-2</c:v>
                </c:pt>
                <c:pt idx="8">
                  <c:v>-9.2413353333333198E-2</c:v>
                </c:pt>
                <c:pt idx="9">
                  <c:v>-0.10345533</c:v>
                </c:pt>
                <c:pt idx="10">
                  <c:v>-0.1034321443333331</c:v>
                </c:pt>
                <c:pt idx="11">
                  <c:v>-0.11512119866666656</c:v>
                </c:pt>
                <c:pt idx="12">
                  <c:v>-9.9043961333333305E-2</c:v>
                </c:pt>
                <c:pt idx="13">
                  <c:v>-0.10229061266666684</c:v>
                </c:pt>
                <c:pt idx="14">
                  <c:v>-9.1659558333333349E-2</c:v>
                </c:pt>
                <c:pt idx="15">
                  <c:v>-0.10615932966666658</c:v>
                </c:pt>
                <c:pt idx="16">
                  <c:v>-0.112763671</c:v>
                </c:pt>
                <c:pt idx="17">
                  <c:v>-0.12351592466666682</c:v>
                </c:pt>
                <c:pt idx="18">
                  <c:v>-0.1277258403333334</c:v>
                </c:pt>
                <c:pt idx="19">
                  <c:v>-0.11944839933333344</c:v>
                </c:pt>
                <c:pt idx="20">
                  <c:v>-0.10246095633333316</c:v>
                </c:pt>
                <c:pt idx="21">
                  <c:v>-0.10116743433333344</c:v>
                </c:pt>
                <c:pt idx="22">
                  <c:v>-0.10511292266666671</c:v>
                </c:pt>
                <c:pt idx="23">
                  <c:v>-0.11673410499999999</c:v>
                </c:pt>
                <c:pt idx="24">
                  <c:v>-0.11357776599999987</c:v>
                </c:pt>
                <c:pt idx="25">
                  <c:v>-0.11492279699999983</c:v>
                </c:pt>
                <c:pt idx="26">
                  <c:v>-0.12535679866666669</c:v>
                </c:pt>
                <c:pt idx="27">
                  <c:v>-0.13513087199999999</c:v>
                </c:pt>
                <c:pt idx="28">
                  <c:v>-0.14282835799999996</c:v>
                </c:pt>
                <c:pt idx="29">
                  <c:v>-0.13818074433333336</c:v>
                </c:pt>
                <c:pt idx="30">
                  <c:v>-0.14521615199999993</c:v>
                </c:pt>
                <c:pt idx="31">
                  <c:v>-0.12809019233333332</c:v>
                </c:pt>
                <c:pt idx="32">
                  <c:v>-0.11334173466666642</c:v>
                </c:pt>
                <c:pt idx="33">
                  <c:v>-0.10276579333333337</c:v>
                </c:pt>
                <c:pt idx="34">
                  <c:v>-0.10556188799999995</c:v>
                </c:pt>
                <c:pt idx="35">
                  <c:v>-0.1191833963333338</c:v>
                </c:pt>
                <c:pt idx="36">
                  <c:v>-0.11768694466666699</c:v>
                </c:pt>
                <c:pt idx="37">
                  <c:v>-0.12164071166666691</c:v>
                </c:pt>
                <c:pt idx="38">
                  <c:v>-0.12749779766666669</c:v>
                </c:pt>
                <c:pt idx="39">
                  <c:v>-0.13479883299999995</c:v>
                </c:pt>
                <c:pt idx="40">
                  <c:v>-0.14341615266666669</c:v>
                </c:pt>
                <c:pt idx="41">
                  <c:v>-0.14545939399999988</c:v>
                </c:pt>
                <c:pt idx="42">
                  <c:v>-0.13831570466666654</c:v>
                </c:pt>
                <c:pt idx="43">
                  <c:v>-0.13001227133333351</c:v>
                </c:pt>
                <c:pt idx="44">
                  <c:v>-0.12833540733333321</c:v>
                </c:pt>
                <c:pt idx="45">
                  <c:v>-0.14889486500000035</c:v>
                </c:pt>
                <c:pt idx="46">
                  <c:v>-0.17337367166666628</c:v>
                </c:pt>
                <c:pt idx="47">
                  <c:v>-0.18542447600000025</c:v>
                </c:pt>
                <c:pt idx="48">
                  <c:v>-0.17235077699999987</c:v>
                </c:pt>
                <c:pt idx="49">
                  <c:v>-0.15915801033333354</c:v>
                </c:pt>
                <c:pt idx="50">
                  <c:v>-0.15347541466666662</c:v>
                </c:pt>
                <c:pt idx="51">
                  <c:v>-0.15851178400000007</c:v>
                </c:pt>
                <c:pt idx="52">
                  <c:v>-0.1624467783333334</c:v>
                </c:pt>
                <c:pt idx="53">
                  <c:v>-0.14747284833333332</c:v>
                </c:pt>
                <c:pt idx="54">
                  <c:v>-0.14246955566666666</c:v>
                </c:pt>
                <c:pt idx="55">
                  <c:v>-0.13241029400000023</c:v>
                </c:pt>
                <c:pt idx="56">
                  <c:v>-0.13546866500000004</c:v>
                </c:pt>
                <c:pt idx="57">
                  <c:v>-0.14782233166666672</c:v>
                </c:pt>
                <c:pt idx="58">
                  <c:v>-0.16351765866666645</c:v>
                </c:pt>
                <c:pt idx="59">
                  <c:v>-0.18157964166666693</c:v>
                </c:pt>
                <c:pt idx="60">
                  <c:v>-0.16701628366666682</c:v>
                </c:pt>
                <c:pt idx="61">
                  <c:v>-0.15668868566666694</c:v>
                </c:pt>
                <c:pt idx="62">
                  <c:v>-0.13618893299999993</c:v>
                </c:pt>
                <c:pt idx="63">
                  <c:v>-0.12041066666666665</c:v>
                </c:pt>
                <c:pt idx="64">
                  <c:v>-0.1094032673333333</c:v>
                </c:pt>
                <c:pt idx="65">
                  <c:v>-0.11524882633333339</c:v>
                </c:pt>
                <c:pt idx="66">
                  <c:v>-0.13737769633333335</c:v>
                </c:pt>
                <c:pt idx="67">
                  <c:v>-0.14642128466666654</c:v>
                </c:pt>
                <c:pt idx="68">
                  <c:v>-0.15364919766666671</c:v>
                </c:pt>
                <c:pt idx="69">
                  <c:v>-0.15694538633333341</c:v>
                </c:pt>
                <c:pt idx="70">
                  <c:v>-0.17117149166666681</c:v>
                </c:pt>
                <c:pt idx="71">
                  <c:v>-0.17695572833333359</c:v>
                </c:pt>
                <c:pt idx="72">
                  <c:v>-0.17095371533333356</c:v>
                </c:pt>
                <c:pt idx="73">
                  <c:v>-0.15754559433333354</c:v>
                </c:pt>
                <c:pt idx="74">
                  <c:v>-0.15509646966666671</c:v>
                </c:pt>
                <c:pt idx="75">
                  <c:v>-0.15088946733333339</c:v>
                </c:pt>
                <c:pt idx="76">
                  <c:v>-0.1515100893333334</c:v>
                </c:pt>
                <c:pt idx="77">
                  <c:v>-0.15025566733333331</c:v>
                </c:pt>
                <c:pt idx="78">
                  <c:v>-0.15195489866666653</c:v>
                </c:pt>
                <c:pt idx="79">
                  <c:v>-0.14040748266666672</c:v>
                </c:pt>
                <c:pt idx="80">
                  <c:v>-0.14377535099999986</c:v>
                </c:pt>
                <c:pt idx="81">
                  <c:v>-0.14785033633333333</c:v>
                </c:pt>
                <c:pt idx="82">
                  <c:v>-0.1735426923333333</c:v>
                </c:pt>
                <c:pt idx="83">
                  <c:v>-0.18422594066666689</c:v>
                </c:pt>
                <c:pt idx="84">
                  <c:v>-0.19581490000000021</c:v>
                </c:pt>
                <c:pt idx="85">
                  <c:v>-0.19741057666666681</c:v>
                </c:pt>
                <c:pt idx="86">
                  <c:v>-0.20633274800000004</c:v>
                </c:pt>
                <c:pt idx="87">
                  <c:v>-0.2085225773333334</c:v>
                </c:pt>
                <c:pt idx="88">
                  <c:v>-0.21175865900000004</c:v>
                </c:pt>
                <c:pt idx="89">
                  <c:v>-0.20627496600000028</c:v>
                </c:pt>
                <c:pt idx="90">
                  <c:v>-0.19629394466666653</c:v>
                </c:pt>
                <c:pt idx="91">
                  <c:v>-0.19429161999999997</c:v>
                </c:pt>
                <c:pt idx="92">
                  <c:v>-0.19314230099999963</c:v>
                </c:pt>
                <c:pt idx="93">
                  <c:v>-0.21582908466666678</c:v>
                </c:pt>
                <c:pt idx="94">
                  <c:v>-0.23446761799999993</c:v>
                </c:pt>
                <c:pt idx="95">
                  <c:v>-0.24804233599999997</c:v>
                </c:pt>
                <c:pt idx="96">
                  <c:v>-0.23255931166666652</c:v>
                </c:pt>
                <c:pt idx="97">
                  <c:v>-0.22552842500000006</c:v>
                </c:pt>
                <c:pt idx="98">
                  <c:v>-0.22717952699999999</c:v>
                </c:pt>
                <c:pt idx="99">
                  <c:v>-0.23282156499999976</c:v>
                </c:pt>
                <c:pt idx="100">
                  <c:v>-0.24369247233333341</c:v>
                </c:pt>
                <c:pt idx="101">
                  <c:v>-0.23194388600000004</c:v>
                </c:pt>
                <c:pt idx="102">
                  <c:v>-0.22685158500000011</c:v>
                </c:pt>
                <c:pt idx="103">
                  <c:v>-0.1976016950000003</c:v>
                </c:pt>
                <c:pt idx="104">
                  <c:v>-0.19278776466666658</c:v>
                </c:pt>
                <c:pt idx="105">
                  <c:v>-0.20104453999999955</c:v>
                </c:pt>
                <c:pt idx="106">
                  <c:v>-0.22947518000000028</c:v>
                </c:pt>
                <c:pt idx="107">
                  <c:v>-0.24640556233333327</c:v>
                </c:pt>
                <c:pt idx="108">
                  <c:v>-0.24454408566666702</c:v>
                </c:pt>
                <c:pt idx="109">
                  <c:v>-0.24032431199999918</c:v>
                </c:pt>
                <c:pt idx="110">
                  <c:v>-0.241060258</c:v>
                </c:pt>
                <c:pt idx="111">
                  <c:v>-0.25654609700000003</c:v>
                </c:pt>
                <c:pt idx="112">
                  <c:v>-0.24598479899999998</c:v>
                </c:pt>
                <c:pt idx="113">
                  <c:v>-0.24435339366666667</c:v>
                </c:pt>
                <c:pt idx="114">
                  <c:v>-0.23060313733333321</c:v>
                </c:pt>
                <c:pt idx="115">
                  <c:v>-0.22581562733333349</c:v>
                </c:pt>
                <c:pt idx="116">
                  <c:v>-0.21720581766666627</c:v>
                </c:pt>
                <c:pt idx="117">
                  <c:v>-0.23833134966666658</c:v>
                </c:pt>
                <c:pt idx="118">
                  <c:v>-0.25599948300000019</c:v>
                </c:pt>
                <c:pt idx="119">
                  <c:v>-0.27222844933333401</c:v>
                </c:pt>
                <c:pt idx="120">
                  <c:v>-0.25562060533333397</c:v>
                </c:pt>
                <c:pt idx="121">
                  <c:v>-0.24335461800000008</c:v>
                </c:pt>
                <c:pt idx="122">
                  <c:v>-0.24118734100000006</c:v>
                </c:pt>
                <c:pt idx="123">
                  <c:v>-0.25115627299999976</c:v>
                </c:pt>
                <c:pt idx="124">
                  <c:v>-0.24545561866666663</c:v>
                </c:pt>
                <c:pt idx="125">
                  <c:v>-0.22864323533333303</c:v>
                </c:pt>
                <c:pt idx="126">
                  <c:v>-0.20944011433333343</c:v>
                </c:pt>
                <c:pt idx="127">
                  <c:v>-0.19740236933333347</c:v>
                </c:pt>
                <c:pt idx="128">
                  <c:v>-0.20684277200000051</c:v>
                </c:pt>
                <c:pt idx="129">
                  <c:v>-0.18846485133333318</c:v>
                </c:pt>
                <c:pt idx="130">
                  <c:v>-0.21279098766666638</c:v>
                </c:pt>
              </c:numCache>
            </c:numRef>
          </c:val>
          <c:extLst>
            <c:ext xmlns:c16="http://schemas.microsoft.com/office/drawing/2014/chart" uri="{C3380CC4-5D6E-409C-BE32-E72D297353CC}">
              <c16:uniqueId val="{00000004-5C65-4D1B-BC2B-EC438A8FA95C}"/>
            </c:ext>
          </c:extLst>
        </c:ser>
        <c:ser>
          <c:idx val="4"/>
          <c:order val="6"/>
          <c:tx>
            <c:strRef>
              <c:f>'Slika 3.3. - Figure 3.3'!$J$4</c:f>
              <c:strCache>
                <c:ptCount val="1"/>
                <c:pt idx="0">
                  <c:v>Road vehicles</c:v>
                </c:pt>
              </c:strCache>
            </c:strRef>
          </c:tx>
          <c:spPr>
            <a:solidFill>
              <a:schemeClr val="bg1">
                <a:lumMod val="75000"/>
              </a:schemeClr>
            </a:solidFill>
          </c:spPr>
          <c:invertIfNegative val="0"/>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3.3'!$J$7:$J$138</c:f>
              <c:numCache>
                <c:formatCode>0.00</c:formatCode>
                <c:ptCount val="132"/>
                <c:pt idx="0">
                  <c:v>-3.7015207666666682E-2</c:v>
                </c:pt>
                <c:pt idx="1">
                  <c:v>-4.1460832999999989E-2</c:v>
                </c:pt>
                <c:pt idx="2">
                  <c:v>-5.6204831000000011E-2</c:v>
                </c:pt>
                <c:pt idx="3">
                  <c:v>-7.301183700000001E-2</c:v>
                </c:pt>
                <c:pt idx="4">
                  <c:v>-8.3892476000000007E-2</c:v>
                </c:pt>
                <c:pt idx="5">
                  <c:v>-8.0676367666666651E-2</c:v>
                </c:pt>
                <c:pt idx="6">
                  <c:v>-6.9544703666666624E-2</c:v>
                </c:pt>
                <c:pt idx="7">
                  <c:v>-5.5593333666666613E-2</c:v>
                </c:pt>
                <c:pt idx="8">
                  <c:v>-5.0770373333333306E-2</c:v>
                </c:pt>
                <c:pt idx="9">
                  <c:v>-5.3842301333333321E-2</c:v>
                </c:pt>
                <c:pt idx="10">
                  <c:v>-6.4182922999999989E-2</c:v>
                </c:pt>
                <c:pt idx="11">
                  <c:v>-6.2909679666666607E-2</c:v>
                </c:pt>
                <c:pt idx="12">
                  <c:v>-5.6167989333333258E-2</c:v>
                </c:pt>
                <c:pt idx="13">
                  <c:v>-5.3558331999999952E-2</c:v>
                </c:pt>
                <c:pt idx="14">
                  <c:v>-7.0046044999999987E-2</c:v>
                </c:pt>
                <c:pt idx="15">
                  <c:v>-9.7210244000000001E-2</c:v>
                </c:pt>
                <c:pt idx="16">
                  <c:v>-0.11282968933333334</c:v>
                </c:pt>
                <c:pt idx="17">
                  <c:v>-0.11045743233333336</c:v>
                </c:pt>
                <c:pt idx="18">
                  <c:v>-9.2674793999999977E-2</c:v>
                </c:pt>
                <c:pt idx="19">
                  <c:v>-7.5481818666666659E-2</c:v>
                </c:pt>
                <c:pt idx="20">
                  <c:v>-6.7459240333333337E-2</c:v>
                </c:pt>
                <c:pt idx="21">
                  <c:v>-6.3262083000000038E-2</c:v>
                </c:pt>
                <c:pt idx="22">
                  <c:v>-6.3418869333333391E-2</c:v>
                </c:pt>
                <c:pt idx="23">
                  <c:v>-6.1889352333333363E-2</c:v>
                </c:pt>
                <c:pt idx="24">
                  <c:v>-5.958245566666668E-2</c:v>
                </c:pt>
                <c:pt idx="25">
                  <c:v>-6.4082055666666665E-2</c:v>
                </c:pt>
                <c:pt idx="26">
                  <c:v>-8.6693532000000004E-2</c:v>
                </c:pt>
                <c:pt idx="27">
                  <c:v>-0.11575588333333336</c:v>
                </c:pt>
                <c:pt idx="28">
                  <c:v>-0.13710125033333334</c:v>
                </c:pt>
                <c:pt idx="29">
                  <c:v>-0.12652008233333328</c:v>
                </c:pt>
                <c:pt idx="30">
                  <c:v>-0.10126555533333328</c:v>
                </c:pt>
                <c:pt idx="31">
                  <c:v>-7.621545099999992E-2</c:v>
                </c:pt>
                <c:pt idx="32">
                  <c:v>-6.7654702666666608E-2</c:v>
                </c:pt>
                <c:pt idx="33">
                  <c:v>-7.3710848999999981E-2</c:v>
                </c:pt>
                <c:pt idx="34">
                  <c:v>-7.2717966666666675E-2</c:v>
                </c:pt>
                <c:pt idx="35">
                  <c:v>-6.7768545333333333E-2</c:v>
                </c:pt>
                <c:pt idx="36">
                  <c:v>-6.2756001999999991E-2</c:v>
                </c:pt>
                <c:pt idx="37">
                  <c:v>-7.4695402000000008E-2</c:v>
                </c:pt>
                <c:pt idx="38">
                  <c:v>-0.10461249333333332</c:v>
                </c:pt>
                <c:pt idx="39">
                  <c:v>-0.12884476733333336</c:v>
                </c:pt>
                <c:pt idx="40">
                  <c:v>-0.14229011599999999</c:v>
                </c:pt>
                <c:pt idx="41">
                  <c:v>-0.13096724000000004</c:v>
                </c:pt>
                <c:pt idx="42">
                  <c:v>-0.11785907733333333</c:v>
                </c:pt>
                <c:pt idx="43">
                  <c:v>-9.6818958333333344E-2</c:v>
                </c:pt>
                <c:pt idx="44">
                  <c:v>-8.1822282666666635E-2</c:v>
                </c:pt>
                <c:pt idx="45">
                  <c:v>-7.9575806000000041E-2</c:v>
                </c:pt>
                <c:pt idx="46">
                  <c:v>-8.4949229000000043E-2</c:v>
                </c:pt>
                <c:pt idx="47">
                  <c:v>-8.75044773333334E-2</c:v>
                </c:pt>
                <c:pt idx="48">
                  <c:v>-8.0336943000000008E-2</c:v>
                </c:pt>
                <c:pt idx="49">
                  <c:v>-7.5871891666666663E-2</c:v>
                </c:pt>
                <c:pt idx="50">
                  <c:v>-9.8837208333333329E-2</c:v>
                </c:pt>
                <c:pt idx="51">
                  <c:v>-0.12818848566666668</c:v>
                </c:pt>
                <c:pt idx="52">
                  <c:v>-0.15966596100000002</c:v>
                </c:pt>
                <c:pt idx="53">
                  <c:v>-0.147923683</c:v>
                </c:pt>
                <c:pt idx="54">
                  <c:v>-0.13491459600000005</c:v>
                </c:pt>
                <c:pt idx="55">
                  <c:v>-0.10122713533333337</c:v>
                </c:pt>
                <c:pt idx="56">
                  <c:v>-8.9597910333333419E-2</c:v>
                </c:pt>
                <c:pt idx="57">
                  <c:v>-7.7215943333333356E-2</c:v>
                </c:pt>
                <c:pt idx="58">
                  <c:v>-8.003538333333339E-2</c:v>
                </c:pt>
                <c:pt idx="59">
                  <c:v>-7.7958956666666704E-2</c:v>
                </c:pt>
                <c:pt idx="60">
                  <c:v>-7.5376848666666718E-2</c:v>
                </c:pt>
                <c:pt idx="61">
                  <c:v>-8.6904338333333345E-2</c:v>
                </c:pt>
                <c:pt idx="62">
                  <c:v>-9.6149137666666662E-2</c:v>
                </c:pt>
                <c:pt idx="63">
                  <c:v>-7.9157905333333348E-2</c:v>
                </c:pt>
                <c:pt idx="64">
                  <c:v>-5.8769494333333339E-2</c:v>
                </c:pt>
                <c:pt idx="65">
                  <c:v>-5.0726322333333351E-2</c:v>
                </c:pt>
                <c:pt idx="66">
                  <c:v>-6.7425114000000008E-2</c:v>
                </c:pt>
                <c:pt idx="67">
                  <c:v>-6.5531107333333338E-2</c:v>
                </c:pt>
                <c:pt idx="68">
                  <c:v>-5.8788672666666646E-2</c:v>
                </c:pt>
                <c:pt idx="69">
                  <c:v>-5.9460114333333355E-2</c:v>
                </c:pt>
                <c:pt idx="70">
                  <c:v>-6.5578919999999985E-2</c:v>
                </c:pt>
                <c:pt idx="71">
                  <c:v>-7.1212227999999989E-2</c:v>
                </c:pt>
                <c:pt idx="72">
                  <c:v>-6.9562926333333275E-2</c:v>
                </c:pt>
                <c:pt idx="73">
                  <c:v>-7.7538150999999986E-2</c:v>
                </c:pt>
                <c:pt idx="74">
                  <c:v>-9.3002317000000001E-2</c:v>
                </c:pt>
                <c:pt idx="75">
                  <c:v>-0.11321980999999999</c:v>
                </c:pt>
                <c:pt idx="76">
                  <c:v>-0.122134094</c:v>
                </c:pt>
                <c:pt idx="77">
                  <c:v>-0.12349569533333334</c:v>
                </c:pt>
                <c:pt idx="78">
                  <c:v>-0.11606985666666669</c:v>
                </c:pt>
                <c:pt idx="79">
                  <c:v>-0.10363313600000003</c:v>
                </c:pt>
                <c:pt idx="80">
                  <c:v>-9.1878046666666699E-2</c:v>
                </c:pt>
                <c:pt idx="81">
                  <c:v>-8.745543433333329E-2</c:v>
                </c:pt>
                <c:pt idx="82">
                  <c:v>-8.9677358666666637E-2</c:v>
                </c:pt>
                <c:pt idx="83">
                  <c:v>-9.2676415333333345E-2</c:v>
                </c:pt>
                <c:pt idx="84">
                  <c:v>-8.7892002666666719E-2</c:v>
                </c:pt>
                <c:pt idx="85">
                  <c:v>-0.10160771800000003</c:v>
                </c:pt>
                <c:pt idx="86">
                  <c:v>-0.12394027633333334</c:v>
                </c:pt>
                <c:pt idx="87">
                  <c:v>-0.14419526266666666</c:v>
                </c:pt>
                <c:pt idx="88">
                  <c:v>-0.15306190166666667</c:v>
                </c:pt>
                <c:pt idx="89">
                  <c:v>-0.15744342866666666</c:v>
                </c:pt>
                <c:pt idx="90">
                  <c:v>-0.15890937999999999</c:v>
                </c:pt>
                <c:pt idx="91">
                  <c:v>-0.15032195333333334</c:v>
                </c:pt>
                <c:pt idx="92">
                  <c:v>-0.14145644000000002</c:v>
                </c:pt>
                <c:pt idx="93">
                  <c:v>-0.13794919266666666</c:v>
                </c:pt>
                <c:pt idx="94">
                  <c:v>-0.1402270246666667</c:v>
                </c:pt>
                <c:pt idx="95">
                  <c:v>-0.13824251833333337</c:v>
                </c:pt>
                <c:pt idx="96">
                  <c:v>-0.14202259400000003</c:v>
                </c:pt>
                <c:pt idx="97">
                  <c:v>-0.16108220400000001</c:v>
                </c:pt>
                <c:pt idx="98">
                  <c:v>-0.20283539600000003</c:v>
                </c:pt>
                <c:pt idx="99">
                  <c:v>-0.22663494766666664</c:v>
                </c:pt>
                <c:pt idx="100">
                  <c:v>-0.2400159673333333</c:v>
                </c:pt>
                <c:pt idx="101">
                  <c:v>-0.22476014900000005</c:v>
                </c:pt>
                <c:pt idx="102">
                  <c:v>-0.21446526366666671</c:v>
                </c:pt>
                <c:pt idx="103">
                  <c:v>-0.18931872733333338</c:v>
                </c:pt>
                <c:pt idx="104">
                  <c:v>-0.17027442233333326</c:v>
                </c:pt>
                <c:pt idx="105">
                  <c:v>-0.17149238266666669</c:v>
                </c:pt>
                <c:pt idx="106">
                  <c:v>-0.18982238566666662</c:v>
                </c:pt>
                <c:pt idx="107">
                  <c:v>-0.19000673700000006</c:v>
                </c:pt>
                <c:pt idx="108" formatCode="0.0">
                  <c:v>-0.18705727833333333</c:v>
                </c:pt>
                <c:pt idx="109">
                  <c:v>-0.19058977133333338</c:v>
                </c:pt>
                <c:pt idx="110" formatCode="0.0">
                  <c:v>-0.22145385333333334</c:v>
                </c:pt>
                <c:pt idx="111" formatCode="0.0">
                  <c:v>-0.2548166586666667</c:v>
                </c:pt>
                <c:pt idx="112" formatCode="0.0">
                  <c:v>-0.27022759766666665</c:v>
                </c:pt>
                <c:pt idx="113" formatCode="0.0">
                  <c:v>-0.25303870199999995</c:v>
                </c:pt>
                <c:pt idx="114" formatCode="0.0">
                  <c:v>-0.22041247133333339</c:v>
                </c:pt>
                <c:pt idx="115" formatCode="0.0">
                  <c:v>-0.18152449200000001</c:v>
                </c:pt>
                <c:pt idx="116" formatCode="0.0">
                  <c:v>-0.1713294583333333</c:v>
                </c:pt>
                <c:pt idx="117" formatCode="0.0">
                  <c:v>-0.17410653499999998</c:v>
                </c:pt>
                <c:pt idx="118" formatCode="0.0">
                  <c:v>-0.18413879666666663</c:v>
                </c:pt>
                <c:pt idx="119" formatCode="0.0">
                  <c:v>-0.1878513696666668</c:v>
                </c:pt>
                <c:pt idx="120" formatCode="0.0">
                  <c:v>-0.17662412600000002</c:v>
                </c:pt>
                <c:pt idx="121" formatCode="0.0">
                  <c:v>-0.19162032933333345</c:v>
                </c:pt>
                <c:pt idx="122" formatCode="0.0">
                  <c:v>-0.226834702</c:v>
                </c:pt>
                <c:pt idx="123" formatCode="0.0">
                  <c:v>-0.2697114143333334</c:v>
                </c:pt>
                <c:pt idx="124" formatCode="0.0">
                  <c:v>-0.27610919833333325</c:v>
                </c:pt>
                <c:pt idx="125" formatCode="0.0">
                  <c:v>-0.25638110866666664</c:v>
                </c:pt>
                <c:pt idx="126" formatCode="0.0">
                  <c:v>-0.23343687199999999</c:v>
                </c:pt>
                <c:pt idx="127" formatCode="0.0">
                  <c:v>-0.20264721499999999</c:v>
                </c:pt>
                <c:pt idx="128" formatCode="0.0">
                  <c:v>-0.19494402599999999</c:v>
                </c:pt>
                <c:pt idx="129" formatCode="0.0">
                  <c:v>-0.19191812733333327</c:v>
                </c:pt>
                <c:pt idx="130" formatCode="0.0">
                  <c:v>-0.208611819</c:v>
                </c:pt>
              </c:numCache>
            </c:numRef>
          </c:val>
          <c:extLst>
            <c:ext xmlns:c16="http://schemas.microsoft.com/office/drawing/2014/chart" uri="{C3380CC4-5D6E-409C-BE32-E72D297353CC}">
              <c16:uniqueId val="{00000005-5C65-4D1B-BC2B-EC438A8FA95C}"/>
            </c:ext>
          </c:extLst>
        </c:ser>
        <c:ser>
          <c:idx val="5"/>
          <c:order val="7"/>
          <c:tx>
            <c:strRef>
              <c:f>'Slika 3.3. - Figure 3.3'!$M$4</c:f>
              <c:strCache>
                <c:ptCount val="1"/>
                <c:pt idx="0">
                  <c:v>Other</c:v>
                </c:pt>
              </c:strCache>
            </c:strRef>
          </c:tx>
          <c:spPr>
            <a:solidFill>
              <a:schemeClr val="accent2">
                <a:lumMod val="40000"/>
                <a:lumOff val="60000"/>
              </a:schemeClr>
            </a:solidFill>
          </c:spPr>
          <c:invertIfNegative val="0"/>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3.3'!$M$7:$M$138</c:f>
              <c:numCache>
                <c:formatCode>0.0</c:formatCode>
                <c:ptCount val="132"/>
                <c:pt idx="0">
                  <c:v>-0.19503245366666555</c:v>
                </c:pt>
                <c:pt idx="1">
                  <c:v>-0.23112668866666605</c:v>
                </c:pt>
                <c:pt idx="2">
                  <c:v>-0.28355808766666646</c:v>
                </c:pt>
                <c:pt idx="3">
                  <c:v>-0.30860202666666647</c:v>
                </c:pt>
                <c:pt idx="4">
                  <c:v>-0.29890729166666669</c:v>
                </c:pt>
                <c:pt idx="5">
                  <c:v>-0.28215335966666688</c:v>
                </c:pt>
                <c:pt idx="6">
                  <c:v>-0.27420150133333387</c:v>
                </c:pt>
                <c:pt idx="7">
                  <c:v>-0.28371489700000008</c:v>
                </c:pt>
                <c:pt idx="8">
                  <c:v>-0.28840070866666628</c:v>
                </c:pt>
                <c:pt idx="9">
                  <c:v>-0.27857650599999961</c:v>
                </c:pt>
                <c:pt idx="10">
                  <c:v>-0.26427414900000035</c:v>
                </c:pt>
                <c:pt idx="11">
                  <c:v>-0.24975767066666715</c:v>
                </c:pt>
                <c:pt idx="12">
                  <c:v>-0.2561060193333336</c:v>
                </c:pt>
                <c:pt idx="13">
                  <c:v>-0.28614206699999972</c:v>
                </c:pt>
                <c:pt idx="14">
                  <c:v>-0.31721927200000027</c:v>
                </c:pt>
                <c:pt idx="15">
                  <c:v>-0.3422057350000004</c:v>
                </c:pt>
                <c:pt idx="16">
                  <c:v>-0.32532050299999954</c:v>
                </c:pt>
                <c:pt idx="17">
                  <c:v>-0.2924203833333322</c:v>
                </c:pt>
                <c:pt idx="18">
                  <c:v>-0.28305591033333344</c:v>
                </c:pt>
                <c:pt idx="19">
                  <c:v>-0.30770594733333356</c:v>
                </c:pt>
                <c:pt idx="20">
                  <c:v>-0.32673651266666615</c:v>
                </c:pt>
                <c:pt idx="21">
                  <c:v>-0.30153186133333298</c:v>
                </c:pt>
                <c:pt idx="22">
                  <c:v>-0.26283777999999985</c:v>
                </c:pt>
                <c:pt idx="23">
                  <c:v>-0.28341933700000149</c:v>
                </c:pt>
                <c:pt idx="24">
                  <c:v>-0.27645298333333335</c:v>
                </c:pt>
                <c:pt idx="25">
                  <c:v>-0.28941667666666726</c:v>
                </c:pt>
                <c:pt idx="26">
                  <c:v>-0.28618603766666639</c:v>
                </c:pt>
                <c:pt idx="27">
                  <c:v>-0.32054969866666605</c:v>
                </c:pt>
                <c:pt idx="28">
                  <c:v>-0.34012635933333235</c:v>
                </c:pt>
                <c:pt idx="29">
                  <c:v>-0.32831324266666712</c:v>
                </c:pt>
                <c:pt idx="30">
                  <c:v>-0.34536079066666681</c:v>
                </c:pt>
                <c:pt idx="31">
                  <c:v>-0.32777134500000127</c:v>
                </c:pt>
                <c:pt idx="32">
                  <c:v>-0.3357262290000001</c:v>
                </c:pt>
                <c:pt idx="33">
                  <c:v>-0.31419071666666876</c:v>
                </c:pt>
                <c:pt idx="34">
                  <c:v>-0.31475857766666626</c:v>
                </c:pt>
                <c:pt idx="35">
                  <c:v>-0.28230829833333321</c:v>
                </c:pt>
                <c:pt idx="36">
                  <c:v>-0.29195913066666518</c:v>
                </c:pt>
                <c:pt idx="37">
                  <c:v>-0.31765640200000039</c:v>
                </c:pt>
                <c:pt idx="38">
                  <c:v>-0.38988238466666642</c:v>
                </c:pt>
                <c:pt idx="39">
                  <c:v>-0.38490276233333365</c:v>
                </c:pt>
                <c:pt idx="40">
                  <c:v>-0.38764562800000002</c:v>
                </c:pt>
                <c:pt idx="41">
                  <c:v>-0.34342229600000035</c:v>
                </c:pt>
                <c:pt idx="42">
                  <c:v>-0.36844077166666644</c:v>
                </c:pt>
                <c:pt idx="43">
                  <c:v>-0.35481402733333295</c:v>
                </c:pt>
                <c:pt idx="44">
                  <c:v>-0.35773943433333533</c:v>
                </c:pt>
                <c:pt idx="45">
                  <c:v>-0.35513034966666823</c:v>
                </c:pt>
                <c:pt idx="46">
                  <c:v>-0.34435923066666707</c:v>
                </c:pt>
                <c:pt idx="47">
                  <c:v>-0.32689047033333263</c:v>
                </c:pt>
                <c:pt idx="48">
                  <c:v>-0.32201320366666647</c:v>
                </c:pt>
                <c:pt idx="49">
                  <c:v>-0.36196307300000097</c:v>
                </c:pt>
                <c:pt idx="50">
                  <c:v>-0.42188919633333372</c:v>
                </c:pt>
                <c:pt idx="51">
                  <c:v>-0.4325679240000001</c:v>
                </c:pt>
                <c:pt idx="52">
                  <c:v>-0.43199243533333237</c:v>
                </c:pt>
                <c:pt idx="53">
                  <c:v>-0.38039779066666618</c:v>
                </c:pt>
                <c:pt idx="54">
                  <c:v>-0.37954663833333352</c:v>
                </c:pt>
                <c:pt idx="55">
                  <c:v>-0.3606997050000012</c:v>
                </c:pt>
                <c:pt idx="56">
                  <c:v>-0.37490444566666609</c:v>
                </c:pt>
                <c:pt idx="57">
                  <c:v>-0.37206472933333301</c:v>
                </c:pt>
                <c:pt idx="58">
                  <c:v>-0.36188015366666815</c:v>
                </c:pt>
                <c:pt idx="59">
                  <c:v>-0.3472468296666677</c:v>
                </c:pt>
                <c:pt idx="60">
                  <c:v>-0.35487809166666695</c:v>
                </c:pt>
                <c:pt idx="61">
                  <c:v>-0.42000627866666518</c:v>
                </c:pt>
                <c:pt idx="62">
                  <c:v>-0.47134666899999994</c:v>
                </c:pt>
                <c:pt idx="63">
                  <c:v>-0.42570075566666665</c:v>
                </c:pt>
                <c:pt idx="64">
                  <c:v>-0.3800164956666674</c:v>
                </c:pt>
                <c:pt idx="65">
                  <c:v>-0.34716101199999894</c:v>
                </c:pt>
                <c:pt idx="66">
                  <c:v>-0.37441096533333273</c:v>
                </c:pt>
                <c:pt idx="67">
                  <c:v>-0.37069341233333264</c:v>
                </c:pt>
                <c:pt idx="68">
                  <c:v>-0.37755559933333332</c:v>
                </c:pt>
                <c:pt idx="69">
                  <c:v>-0.37397309333333412</c:v>
                </c:pt>
                <c:pt idx="70">
                  <c:v>-0.3537009876666668</c:v>
                </c:pt>
                <c:pt idx="71">
                  <c:v>-0.31801649766666634</c:v>
                </c:pt>
                <c:pt idx="72">
                  <c:v>-0.30857613399999867</c:v>
                </c:pt>
                <c:pt idx="73">
                  <c:v>-0.34997097699999885</c:v>
                </c:pt>
                <c:pt idx="74">
                  <c:v>-0.42134543033333327</c:v>
                </c:pt>
                <c:pt idx="75">
                  <c:v>-0.46778782099999944</c:v>
                </c:pt>
                <c:pt idx="76">
                  <c:v>-0.44953316499999935</c:v>
                </c:pt>
                <c:pt idx="77">
                  <c:v>-0.43194062099999991</c:v>
                </c:pt>
                <c:pt idx="78">
                  <c:v>-0.41983532966666764</c:v>
                </c:pt>
                <c:pt idx="79">
                  <c:v>-0.43818911300000096</c:v>
                </c:pt>
                <c:pt idx="80">
                  <c:v>-0.45790797666666505</c:v>
                </c:pt>
                <c:pt idx="81">
                  <c:v>-0.47517665866666781</c:v>
                </c:pt>
                <c:pt idx="82">
                  <c:v>-0.47101900500000093</c:v>
                </c:pt>
                <c:pt idx="83">
                  <c:v>-0.453154741333336</c:v>
                </c:pt>
                <c:pt idx="84">
                  <c:v>-0.45815928899999886</c:v>
                </c:pt>
                <c:pt idx="85">
                  <c:v>-0.50904195333333224</c:v>
                </c:pt>
                <c:pt idx="86">
                  <c:v>-0.60657534733333351</c:v>
                </c:pt>
                <c:pt idx="87">
                  <c:v>-0.66629055900000012</c:v>
                </c:pt>
                <c:pt idx="88">
                  <c:v>-0.68537831266666704</c:v>
                </c:pt>
                <c:pt idx="89">
                  <c:v>-0.61779307833333308</c:v>
                </c:pt>
                <c:pt idx="90">
                  <c:v>-0.57857971166666633</c:v>
                </c:pt>
                <c:pt idx="91">
                  <c:v>-0.56822902233333328</c:v>
                </c:pt>
                <c:pt idx="92">
                  <c:v>-0.58466769399999907</c:v>
                </c:pt>
                <c:pt idx="93">
                  <c:v>-0.59781160233333364</c:v>
                </c:pt>
                <c:pt idx="94">
                  <c:v>-0.55947911999999844</c:v>
                </c:pt>
                <c:pt idx="95">
                  <c:v>-0.53260749366666538</c:v>
                </c:pt>
                <c:pt idx="96">
                  <c:v>-0.51729703799999782</c:v>
                </c:pt>
                <c:pt idx="97">
                  <c:v>-0.54817952533333314</c:v>
                </c:pt>
                <c:pt idx="98">
                  <c:v>-0.62021992466666653</c:v>
                </c:pt>
                <c:pt idx="99">
                  <c:v>-0.64509524266666629</c:v>
                </c:pt>
                <c:pt idx="100">
                  <c:v>-0.66297929966666591</c:v>
                </c:pt>
                <c:pt idx="101">
                  <c:v>-0.62549267033333222</c:v>
                </c:pt>
                <c:pt idx="102">
                  <c:v>-0.60059217799999975</c:v>
                </c:pt>
                <c:pt idx="103">
                  <c:v>-0.5804071096666672</c:v>
                </c:pt>
                <c:pt idx="104">
                  <c:v>-0.56672326899999881</c:v>
                </c:pt>
                <c:pt idx="105">
                  <c:v>-0.59042598133333335</c:v>
                </c:pt>
                <c:pt idx="106">
                  <c:v>-0.55852951566666531</c:v>
                </c:pt>
                <c:pt idx="107">
                  <c:v>-0.51967820133333598</c:v>
                </c:pt>
                <c:pt idx="108">
                  <c:v>-0.50332789433333436</c:v>
                </c:pt>
                <c:pt idx="109">
                  <c:v>-0.57203869300000099</c:v>
                </c:pt>
                <c:pt idx="110">
                  <c:v>-0.65886634399999988</c:v>
                </c:pt>
                <c:pt idx="111">
                  <c:v>-0.71163739099999979</c:v>
                </c:pt>
                <c:pt idx="112">
                  <c:v>-0.7134164229999993</c:v>
                </c:pt>
                <c:pt idx="113">
                  <c:v>-0.67367000866666649</c:v>
                </c:pt>
                <c:pt idx="114">
                  <c:v>-0.63964823666666748</c:v>
                </c:pt>
                <c:pt idx="115">
                  <c:v>-0.61833787366666737</c:v>
                </c:pt>
                <c:pt idx="116">
                  <c:v>-0.64631310100000094</c:v>
                </c:pt>
                <c:pt idx="117">
                  <c:v>-0.67524528299999831</c:v>
                </c:pt>
                <c:pt idx="118">
                  <c:v>-0.65858512599999941</c:v>
                </c:pt>
                <c:pt idx="119">
                  <c:v>-0.56877717733333211</c:v>
                </c:pt>
                <c:pt idx="120">
                  <c:v>-0.54209940400000078</c:v>
                </c:pt>
                <c:pt idx="121">
                  <c:v>-0.59550890866666695</c:v>
                </c:pt>
                <c:pt idx="122">
                  <c:v>-0.74477800066666711</c:v>
                </c:pt>
                <c:pt idx="123">
                  <c:v>-0.77192255433333445</c:v>
                </c:pt>
                <c:pt idx="124">
                  <c:v>-0.7395504296666674</c:v>
                </c:pt>
                <c:pt idx="125">
                  <c:v>-0.71036763833333139</c:v>
                </c:pt>
                <c:pt idx="126">
                  <c:v>-0.68756918933333322</c:v>
                </c:pt>
                <c:pt idx="127">
                  <c:v>-0.67073574233333266</c:v>
                </c:pt>
                <c:pt idx="128">
                  <c:v>-0.6899604153333363</c:v>
                </c:pt>
                <c:pt idx="129">
                  <c:v>-0.73511502866666523</c:v>
                </c:pt>
                <c:pt idx="130">
                  <c:v>-0.72294351766666598</c:v>
                </c:pt>
              </c:numCache>
            </c:numRef>
          </c:val>
          <c:extLst>
            <c:ext xmlns:c16="http://schemas.microsoft.com/office/drawing/2014/chart" uri="{C3380CC4-5D6E-409C-BE32-E72D297353CC}">
              <c16:uniqueId val="{00000006-5C65-4D1B-BC2B-EC438A8FA95C}"/>
            </c:ext>
          </c:extLst>
        </c:ser>
        <c:dLbls>
          <c:showLegendKey val="0"/>
          <c:showVal val="0"/>
          <c:showCatName val="0"/>
          <c:showSerName val="0"/>
          <c:showPercent val="0"/>
          <c:showBubbleSize val="0"/>
        </c:dLbls>
        <c:gapWidth val="0"/>
        <c:overlap val="100"/>
        <c:axId val="799313952"/>
        <c:axId val="799332992"/>
      </c:barChart>
      <c:lineChart>
        <c:grouping val="standard"/>
        <c:varyColors val="0"/>
        <c:ser>
          <c:idx val="0"/>
          <c:order val="0"/>
          <c:tx>
            <c:strRef>
              <c:f>'Slika 3.3. - Figure 3.3'!$F$4</c:f>
              <c:strCache>
                <c:ptCount val="1"/>
                <c:pt idx="0">
                  <c:v>Total</c:v>
                </c:pt>
              </c:strCache>
            </c:strRef>
          </c:tx>
          <c:spPr>
            <a:ln w="25400">
              <a:solidFill>
                <a:schemeClr val="tx1"/>
              </a:solidFill>
            </a:ln>
          </c:spPr>
          <c:marker>
            <c:symbol val="none"/>
          </c:marker>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3.3'!$F$7:$F$138</c:f>
              <c:numCache>
                <c:formatCode>0.0</c:formatCode>
                <c:ptCount val="132"/>
                <c:pt idx="0">
                  <c:v>-0.40357709933333213</c:v>
                </c:pt>
                <c:pt idx="1">
                  <c:v>-0.4434622283333326</c:v>
                </c:pt>
                <c:pt idx="2">
                  <c:v>-0.56296508033333315</c:v>
                </c:pt>
                <c:pt idx="3">
                  <c:v>-0.64002469799999995</c:v>
                </c:pt>
                <c:pt idx="4">
                  <c:v>-0.65926040100000005</c:v>
                </c:pt>
                <c:pt idx="5">
                  <c:v>-0.61728938233333353</c:v>
                </c:pt>
                <c:pt idx="6">
                  <c:v>-0.61767235200000026</c:v>
                </c:pt>
                <c:pt idx="7">
                  <c:v>-0.6182010126666666</c:v>
                </c:pt>
                <c:pt idx="8">
                  <c:v>-0.61615178099999945</c:v>
                </c:pt>
                <c:pt idx="9">
                  <c:v>-0.58593330799999954</c:v>
                </c:pt>
                <c:pt idx="10">
                  <c:v>-0.53645647866666657</c:v>
                </c:pt>
                <c:pt idx="11">
                  <c:v>-0.52193010300000009</c:v>
                </c:pt>
                <c:pt idx="12">
                  <c:v>-0.50635128433333332</c:v>
                </c:pt>
                <c:pt idx="13">
                  <c:v>-0.54693177899999978</c:v>
                </c:pt>
                <c:pt idx="14">
                  <c:v>-0.59120811800000017</c:v>
                </c:pt>
                <c:pt idx="15">
                  <c:v>-0.6697830753333337</c:v>
                </c:pt>
                <c:pt idx="16">
                  <c:v>-0.68905672099999959</c:v>
                </c:pt>
                <c:pt idx="17">
                  <c:v>-0.6824163819999991</c:v>
                </c:pt>
                <c:pt idx="18">
                  <c:v>-0.64541422066666665</c:v>
                </c:pt>
                <c:pt idx="19">
                  <c:v>-0.64812540900000037</c:v>
                </c:pt>
                <c:pt idx="20">
                  <c:v>-0.63709420833333263</c:v>
                </c:pt>
                <c:pt idx="21">
                  <c:v>-0.59557841399999989</c:v>
                </c:pt>
                <c:pt idx="22">
                  <c:v>-0.55835836866666655</c:v>
                </c:pt>
                <c:pt idx="23">
                  <c:v>-0.55438025500000143</c:v>
                </c:pt>
                <c:pt idx="24">
                  <c:v>-0.55094881666666651</c:v>
                </c:pt>
                <c:pt idx="25">
                  <c:v>-0.5630949040000004</c:v>
                </c:pt>
                <c:pt idx="26">
                  <c:v>-0.61627165299999986</c:v>
                </c:pt>
                <c:pt idx="27">
                  <c:v>-0.7187647006666662</c:v>
                </c:pt>
                <c:pt idx="28">
                  <c:v>-0.79136391866666578</c:v>
                </c:pt>
                <c:pt idx="29">
                  <c:v>-0.77296811200000037</c:v>
                </c:pt>
                <c:pt idx="30">
                  <c:v>-0.76261918733333334</c:v>
                </c:pt>
                <c:pt idx="31">
                  <c:v>-0.70560960066666767</c:v>
                </c:pt>
                <c:pt idx="32">
                  <c:v>-0.70929953866666651</c:v>
                </c:pt>
                <c:pt idx="33">
                  <c:v>-0.64648129233333529</c:v>
                </c:pt>
                <c:pt idx="34">
                  <c:v>-0.60121008799999953</c:v>
                </c:pt>
                <c:pt idx="35">
                  <c:v>-0.52636192466666665</c:v>
                </c:pt>
                <c:pt idx="36">
                  <c:v>-0.55405408033333192</c:v>
                </c:pt>
                <c:pt idx="37">
                  <c:v>-0.61045779700000058</c:v>
                </c:pt>
                <c:pt idx="38">
                  <c:v>-0.78974244233333324</c:v>
                </c:pt>
                <c:pt idx="39">
                  <c:v>-0.81023922133333359</c:v>
                </c:pt>
                <c:pt idx="40">
                  <c:v>-0.85606788133333334</c:v>
                </c:pt>
                <c:pt idx="41">
                  <c:v>-0.78918723533333357</c:v>
                </c:pt>
                <c:pt idx="42">
                  <c:v>-0.82262742833333313</c:v>
                </c:pt>
                <c:pt idx="43">
                  <c:v>-0.79346918033333314</c:v>
                </c:pt>
                <c:pt idx="44">
                  <c:v>-0.75124742333333505</c:v>
                </c:pt>
                <c:pt idx="45">
                  <c:v>-0.74826745366666836</c:v>
                </c:pt>
                <c:pt idx="46">
                  <c:v>-0.76214105233333329</c:v>
                </c:pt>
                <c:pt idx="47">
                  <c:v>-0.73786622133333302</c:v>
                </c:pt>
                <c:pt idx="48">
                  <c:v>-0.71424316433333301</c:v>
                </c:pt>
                <c:pt idx="49">
                  <c:v>-0.72260354233333457</c:v>
                </c:pt>
                <c:pt idx="50">
                  <c:v>-0.82387642966666697</c:v>
                </c:pt>
                <c:pt idx="51">
                  <c:v>-0.9240926690000002</c:v>
                </c:pt>
                <c:pt idx="52">
                  <c:v>-1.0093584683333325</c:v>
                </c:pt>
                <c:pt idx="53">
                  <c:v>-0.94419262766666612</c:v>
                </c:pt>
                <c:pt idx="54">
                  <c:v>-0.84677234099999998</c:v>
                </c:pt>
                <c:pt idx="55">
                  <c:v>-0.76257803100000143</c:v>
                </c:pt>
                <c:pt idx="56">
                  <c:v>-0.75767600199999929</c:v>
                </c:pt>
                <c:pt idx="57">
                  <c:v>-0.78512354399999973</c:v>
                </c:pt>
                <c:pt idx="58">
                  <c:v>-0.77510495000000101</c:v>
                </c:pt>
                <c:pt idx="59">
                  <c:v>-0.72567367066666799</c:v>
                </c:pt>
                <c:pt idx="60">
                  <c:v>-0.69781514733333361</c:v>
                </c:pt>
                <c:pt idx="61">
                  <c:v>-0.73138746799999876</c:v>
                </c:pt>
                <c:pt idx="62">
                  <c:v>-0.80532329699999994</c:v>
                </c:pt>
                <c:pt idx="63">
                  <c:v>-0.72045564700000009</c:v>
                </c:pt>
                <c:pt idx="64">
                  <c:v>-0.65960766133333415</c:v>
                </c:pt>
                <c:pt idx="65">
                  <c:v>-0.63066262699999909</c:v>
                </c:pt>
                <c:pt idx="66">
                  <c:v>-0.68797213233333299</c:v>
                </c:pt>
                <c:pt idx="67">
                  <c:v>-0.68821224933333236</c:v>
                </c:pt>
                <c:pt idx="68">
                  <c:v>-0.64176989233333337</c:v>
                </c:pt>
                <c:pt idx="69">
                  <c:v>-0.61826327733333375</c:v>
                </c:pt>
                <c:pt idx="70">
                  <c:v>-0.56317416766666695</c:v>
                </c:pt>
                <c:pt idx="71">
                  <c:v>-0.5949459503333332</c:v>
                </c:pt>
                <c:pt idx="72">
                  <c:v>-0.5888452673333322</c:v>
                </c:pt>
                <c:pt idx="73">
                  <c:v>-0.68269403466666589</c:v>
                </c:pt>
                <c:pt idx="74">
                  <c:v>-0.73949640333333344</c:v>
                </c:pt>
                <c:pt idx="75">
                  <c:v>-0.79346427699999955</c:v>
                </c:pt>
                <c:pt idx="76">
                  <c:v>-0.78522533233333269</c:v>
                </c:pt>
                <c:pt idx="77">
                  <c:v>-0.78608055133333321</c:v>
                </c:pt>
                <c:pt idx="78">
                  <c:v>-0.82390220300000094</c:v>
                </c:pt>
                <c:pt idx="79">
                  <c:v>-0.89074006200000089</c:v>
                </c:pt>
                <c:pt idx="80">
                  <c:v>-0.922668028999998</c:v>
                </c:pt>
                <c:pt idx="81">
                  <c:v>-0.93160316666666787</c:v>
                </c:pt>
                <c:pt idx="82">
                  <c:v>-0.88982061200000095</c:v>
                </c:pt>
                <c:pt idx="83">
                  <c:v>-0.89057797033333652</c:v>
                </c:pt>
                <c:pt idx="84">
                  <c:v>-0.95319623199999892</c:v>
                </c:pt>
                <c:pt idx="85">
                  <c:v>-1.0876456806666659</c:v>
                </c:pt>
                <c:pt idx="86">
                  <c:v>-1.3717925546666669</c:v>
                </c:pt>
                <c:pt idx="87">
                  <c:v>-1.5487092873333341</c:v>
                </c:pt>
                <c:pt idx="88">
                  <c:v>-1.6424661666666671</c:v>
                </c:pt>
                <c:pt idx="89">
                  <c:v>-1.502930326</c:v>
                </c:pt>
                <c:pt idx="90">
                  <c:v>-1.4629593556666662</c:v>
                </c:pt>
                <c:pt idx="91">
                  <c:v>-1.6255359389999997</c:v>
                </c:pt>
                <c:pt idx="92">
                  <c:v>-1.6133556673333322</c:v>
                </c:pt>
                <c:pt idx="93">
                  <c:v>-1.6401796873333332</c:v>
                </c:pt>
                <c:pt idx="94">
                  <c:v>-1.3908872433333315</c:v>
                </c:pt>
                <c:pt idx="95">
                  <c:v>-1.4321063073333316</c:v>
                </c:pt>
                <c:pt idx="96">
                  <c:v>-1.3561631819999977</c:v>
                </c:pt>
                <c:pt idx="97">
                  <c:v>-1.4030717709999996</c:v>
                </c:pt>
                <c:pt idx="98">
                  <c:v>-1.378274795666667</c:v>
                </c:pt>
                <c:pt idx="99">
                  <c:v>-1.3897779133333328</c:v>
                </c:pt>
                <c:pt idx="100">
                  <c:v>-1.4684983466666659</c:v>
                </c:pt>
                <c:pt idx="101">
                  <c:v>-1.5315207966666655</c:v>
                </c:pt>
                <c:pt idx="102">
                  <c:v>-1.576075192</c:v>
                </c:pt>
                <c:pt idx="103">
                  <c:v>-1.5268961383333344</c:v>
                </c:pt>
                <c:pt idx="104">
                  <c:v>-1.4428909369999983</c:v>
                </c:pt>
                <c:pt idx="105">
                  <c:v>-1.393169678</c:v>
                </c:pt>
                <c:pt idx="106">
                  <c:v>-1.2696282283333327</c:v>
                </c:pt>
                <c:pt idx="107">
                  <c:v>-1.2192200220000025</c:v>
                </c:pt>
                <c:pt idx="108">
                  <c:v>-1.1974270493333339</c:v>
                </c:pt>
                <c:pt idx="109">
                  <c:v>-1.3174712873333327</c:v>
                </c:pt>
                <c:pt idx="110">
                  <c:v>-1.4952355713333332</c:v>
                </c:pt>
                <c:pt idx="111">
                  <c:v>-1.6934700463333332</c:v>
                </c:pt>
                <c:pt idx="112">
                  <c:v>-1.8722313509999993</c:v>
                </c:pt>
                <c:pt idx="113">
                  <c:v>-1.8292466473333329</c:v>
                </c:pt>
                <c:pt idx="114">
                  <c:v>-1.6828378946666671</c:v>
                </c:pt>
                <c:pt idx="115">
                  <c:v>-1.5312774026666673</c:v>
                </c:pt>
                <c:pt idx="116">
                  <c:v>-1.5339050530000007</c:v>
                </c:pt>
                <c:pt idx="117">
                  <c:v>-1.5692629953333319</c:v>
                </c:pt>
                <c:pt idx="118">
                  <c:v>-1.5134994283333334</c:v>
                </c:pt>
                <c:pt idx="119">
                  <c:v>-1.4133472889999994</c:v>
                </c:pt>
                <c:pt idx="120">
                  <c:v>-1.3554616686666678</c:v>
                </c:pt>
                <c:pt idx="121">
                  <c:v>-1.4075247699999998</c:v>
                </c:pt>
                <c:pt idx="122">
                  <c:v>-1.5945314090000005</c:v>
                </c:pt>
                <c:pt idx="123">
                  <c:v>-1.7301501100000007</c:v>
                </c:pt>
                <c:pt idx="124">
                  <c:v>-1.7347972816666672</c:v>
                </c:pt>
                <c:pt idx="125">
                  <c:v>-1.7794511413333312</c:v>
                </c:pt>
                <c:pt idx="126">
                  <c:v>-1.7276378393333336</c:v>
                </c:pt>
                <c:pt idx="127">
                  <c:v>-1.6691737103333326</c:v>
                </c:pt>
                <c:pt idx="128">
                  <c:v>-1.5962173556666703</c:v>
                </c:pt>
                <c:pt idx="129">
                  <c:v>-1.5572979686666653</c:v>
                </c:pt>
                <c:pt idx="130">
                  <c:v>-1.5738984039999995</c:v>
                </c:pt>
              </c:numCache>
            </c:numRef>
          </c:val>
          <c:smooth val="0"/>
          <c:extLst>
            <c:ext xmlns:c16="http://schemas.microsoft.com/office/drawing/2014/chart" uri="{C3380CC4-5D6E-409C-BE32-E72D297353CC}">
              <c16:uniqueId val="{00000007-5C65-4D1B-BC2B-EC438A8FA95C}"/>
            </c:ext>
          </c:extLst>
        </c:ser>
        <c:dLbls>
          <c:showLegendKey val="0"/>
          <c:showVal val="0"/>
          <c:showCatName val="0"/>
          <c:showSerName val="0"/>
          <c:showPercent val="0"/>
          <c:showBubbleSize val="0"/>
        </c:dLbls>
        <c:marker val="1"/>
        <c:smooth val="0"/>
        <c:axId val="799313952"/>
        <c:axId val="799332992"/>
      </c:lineChart>
      <c:catAx>
        <c:axId val="799313952"/>
        <c:scaling>
          <c:orientation val="minMax"/>
        </c:scaling>
        <c:delete val="0"/>
        <c:axPos val="b"/>
        <c:majorGridlines/>
        <c:numFmt formatCode="m\/yy/" sourceLinked="0"/>
        <c:majorTickMark val="none"/>
        <c:minorTickMark val="none"/>
        <c:tickLblPos val="low"/>
        <c:txPr>
          <a:bodyPr rot="-5400000" vert="horz"/>
          <a:lstStyle/>
          <a:p>
            <a:pPr>
              <a:defRPr/>
            </a:pPr>
            <a:endParaRPr lang="sr-Latn-RS"/>
          </a:p>
        </c:txPr>
        <c:crossAx val="799332992"/>
        <c:crosses val="autoZero"/>
        <c:auto val="1"/>
        <c:lblAlgn val="ctr"/>
        <c:lblOffset val="100"/>
        <c:tickLblSkip val="1"/>
        <c:tickMarkSkip val="12"/>
        <c:noMultiLvlLbl val="0"/>
      </c:catAx>
      <c:valAx>
        <c:axId val="799332992"/>
        <c:scaling>
          <c:orientation val="minMax"/>
          <c:max val="0.2"/>
          <c:min val="-2"/>
        </c:scaling>
        <c:delete val="0"/>
        <c:axPos val="l"/>
        <c:majorGridlines/>
        <c:title>
          <c:tx>
            <c:rich>
              <a:bodyPr rot="-5400000" vert="horz"/>
              <a:lstStyle/>
              <a:p>
                <a:pPr>
                  <a:defRPr/>
                </a:pPr>
                <a:r>
                  <a:rPr lang="hr-HR"/>
                  <a:t>billion EUR</a:t>
                </a:r>
              </a:p>
            </c:rich>
          </c:tx>
          <c:overlay val="0"/>
        </c:title>
        <c:numFmt formatCode="#,##0.0" sourceLinked="0"/>
        <c:majorTickMark val="none"/>
        <c:minorTickMark val="none"/>
        <c:tickLblPos val="nextTo"/>
        <c:spPr>
          <a:ln>
            <a:solidFill>
              <a:schemeClr val="tx1"/>
            </a:solidFill>
          </a:ln>
        </c:spPr>
        <c:crossAx val="799313952"/>
        <c:crosses val="autoZero"/>
        <c:crossBetween val="between"/>
        <c:majorUnit val="0.2"/>
      </c:valAx>
      <c:spPr>
        <a:ln w="0">
          <a:solidFill>
            <a:srgbClr val="808080"/>
          </a:solidFill>
        </a:ln>
      </c:spPr>
    </c:plotArea>
    <c:legend>
      <c:legendPos val="b"/>
      <c:layout>
        <c:manualLayout>
          <c:xMode val="edge"/>
          <c:yMode val="edge"/>
          <c:x val="1.4163203583326628E-2"/>
          <c:y val="0.79496463201398837"/>
          <c:w val="0.98540980485874208"/>
          <c:h val="0.18842393896041965"/>
        </c:manualLayout>
      </c:layout>
      <c:overlay val="0"/>
    </c:legend>
    <c:plotVisOnly val="0"/>
    <c:dispBlanksAs val="gap"/>
    <c:showDLblsOverMax val="0"/>
  </c:chart>
  <c:spPr>
    <a:ln w="3175">
      <a:solidFill>
        <a:sysClr val="windowText" lastClr="000000"/>
      </a:solidFill>
    </a:ln>
  </c:spPr>
  <c:txPr>
    <a:bodyPr/>
    <a:lstStyle/>
    <a:p>
      <a:pPr>
        <a:defRPr sz="700">
          <a:latin typeface="Arial "/>
        </a:defRPr>
      </a:pPr>
      <a:endParaRPr lang="sr-Latn-RS"/>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02797151194398"/>
          <c:y val="6.1567164179104475E-2"/>
          <c:w val="0.82377612250355137"/>
          <c:h val="0.72090796019900494"/>
        </c:manualLayout>
      </c:layout>
      <c:lineChart>
        <c:grouping val="standard"/>
        <c:varyColors val="0"/>
        <c:ser>
          <c:idx val="0"/>
          <c:order val="0"/>
          <c:tx>
            <c:strRef>
              <c:f>'Slika 4.1. - Figure 4.1'!$H$3</c:f>
              <c:strCache>
                <c:ptCount val="1"/>
                <c:pt idx="0">
                  <c:v>2019.</c:v>
                </c:pt>
              </c:strCache>
            </c:strRef>
          </c:tx>
          <c:spPr>
            <a:ln w="28575">
              <a:solidFill>
                <a:srgbClr val="002060"/>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4.1'!$H$5:$H$16</c:f>
              <c:numCache>
                <c:formatCode>#,##0</c:formatCode>
                <c:ptCount val="12"/>
                <c:pt idx="0">
                  <c:v>1499.9280000000001</c:v>
                </c:pt>
                <c:pt idx="1">
                  <c:v>1507.2429999999999</c:v>
                </c:pt>
                <c:pt idx="2">
                  <c:v>1521.259</c:v>
                </c:pt>
                <c:pt idx="3">
                  <c:v>1545.5250000000001</c:v>
                </c:pt>
                <c:pt idx="4">
                  <c:v>1577.9870000000001</c:v>
                </c:pt>
                <c:pt idx="5">
                  <c:v>1593.5830000000001</c:v>
                </c:pt>
                <c:pt idx="6">
                  <c:v>1600.405</c:v>
                </c:pt>
                <c:pt idx="7">
                  <c:v>1595.4459999999999</c:v>
                </c:pt>
                <c:pt idx="8">
                  <c:v>1585.6759999999999</c:v>
                </c:pt>
                <c:pt idx="9">
                  <c:v>1566.4459999999999</c:v>
                </c:pt>
                <c:pt idx="10">
                  <c:v>1556.826</c:v>
                </c:pt>
                <c:pt idx="11">
                  <c:v>1545.192</c:v>
                </c:pt>
              </c:numCache>
            </c:numRef>
          </c:val>
          <c:smooth val="0"/>
          <c:extLst>
            <c:ext xmlns:c16="http://schemas.microsoft.com/office/drawing/2014/chart" uri="{C3380CC4-5D6E-409C-BE32-E72D297353CC}">
              <c16:uniqueId val="{00000000-00B8-4191-A9F3-F7EE03F864D8}"/>
            </c:ext>
          </c:extLst>
        </c:ser>
        <c:ser>
          <c:idx val="1"/>
          <c:order val="1"/>
          <c:tx>
            <c:strRef>
              <c:f>'Slika 4.1. - Figure 4.1'!$I$3</c:f>
              <c:strCache>
                <c:ptCount val="1"/>
                <c:pt idx="0">
                  <c:v>2020.</c:v>
                </c:pt>
              </c:strCache>
            </c:strRef>
          </c:tx>
          <c:spPr>
            <a:ln w="28575">
              <a:solidFill>
                <a:srgbClr val="00B0F0"/>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4.1'!$I$5:$I$16</c:f>
              <c:numCache>
                <c:formatCode>#,##0</c:formatCode>
                <c:ptCount val="12"/>
                <c:pt idx="0">
                  <c:v>1538.6210000000001</c:v>
                </c:pt>
                <c:pt idx="1">
                  <c:v>1542.328</c:v>
                </c:pt>
                <c:pt idx="2">
                  <c:v>1529.905</c:v>
                </c:pt>
                <c:pt idx="3">
                  <c:v>1520.59</c:v>
                </c:pt>
                <c:pt idx="4">
                  <c:v>1523.653</c:v>
                </c:pt>
                <c:pt idx="5">
                  <c:v>1541.6130000000001</c:v>
                </c:pt>
                <c:pt idx="6">
                  <c:v>1554.33</c:v>
                </c:pt>
                <c:pt idx="7">
                  <c:v>1553.8789999999999</c:v>
                </c:pt>
                <c:pt idx="8">
                  <c:v>1549.077</c:v>
                </c:pt>
                <c:pt idx="9">
                  <c:v>1544.3779999999999</c:v>
                </c:pt>
                <c:pt idx="10">
                  <c:v>1545.566</c:v>
                </c:pt>
                <c:pt idx="11">
                  <c:v>1536.3</c:v>
                </c:pt>
              </c:numCache>
            </c:numRef>
          </c:val>
          <c:smooth val="0"/>
          <c:extLst>
            <c:ext xmlns:c16="http://schemas.microsoft.com/office/drawing/2014/chart" uri="{C3380CC4-5D6E-409C-BE32-E72D297353CC}">
              <c16:uniqueId val="{00000001-00B8-4191-A9F3-F7EE03F864D8}"/>
            </c:ext>
          </c:extLst>
        </c:ser>
        <c:ser>
          <c:idx val="2"/>
          <c:order val="2"/>
          <c:tx>
            <c:strRef>
              <c:f>'Slika 4.1. - Figure 4.1'!$J$3</c:f>
              <c:strCache>
                <c:ptCount val="1"/>
                <c:pt idx="0">
                  <c:v>2021.</c:v>
                </c:pt>
              </c:strCache>
            </c:strRef>
          </c:tx>
          <c:spPr>
            <a:ln w="28575">
              <a:solidFill>
                <a:schemeClr val="bg1">
                  <a:lumMod val="85000"/>
                </a:schemeClr>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4.1'!$J$5:$J$16</c:f>
              <c:numCache>
                <c:formatCode>#,##0</c:formatCode>
                <c:ptCount val="12"/>
                <c:pt idx="0">
                  <c:v>1531.6890000000001</c:v>
                </c:pt>
                <c:pt idx="1">
                  <c:v>1536.2470000000001</c:v>
                </c:pt>
                <c:pt idx="2">
                  <c:v>1546.9369999999999</c:v>
                </c:pt>
                <c:pt idx="3">
                  <c:v>1557.6869999999999</c:v>
                </c:pt>
                <c:pt idx="4">
                  <c:v>1573.9490000000001</c:v>
                </c:pt>
                <c:pt idx="5">
                  <c:v>1596.1120000000001</c:v>
                </c:pt>
                <c:pt idx="6">
                  <c:v>1606.5329999999999</c:v>
                </c:pt>
                <c:pt idx="7">
                  <c:v>1604.453</c:v>
                </c:pt>
                <c:pt idx="8">
                  <c:v>1600.41</c:v>
                </c:pt>
                <c:pt idx="9">
                  <c:v>1585.829</c:v>
                </c:pt>
                <c:pt idx="10">
                  <c:v>1583.1310000000001</c:v>
                </c:pt>
                <c:pt idx="11">
                  <c:v>1571.672</c:v>
                </c:pt>
              </c:numCache>
            </c:numRef>
          </c:val>
          <c:smooth val="0"/>
          <c:extLst>
            <c:ext xmlns:c16="http://schemas.microsoft.com/office/drawing/2014/chart" uri="{C3380CC4-5D6E-409C-BE32-E72D297353CC}">
              <c16:uniqueId val="{00000002-00B8-4191-A9F3-F7EE03F864D8}"/>
            </c:ext>
          </c:extLst>
        </c:ser>
        <c:ser>
          <c:idx val="3"/>
          <c:order val="3"/>
          <c:tx>
            <c:strRef>
              <c:f>'Slika 4.1. - Figure 4.1'!$K$3</c:f>
              <c:strCache>
                <c:ptCount val="1"/>
                <c:pt idx="0">
                  <c:v>2022.</c:v>
                </c:pt>
              </c:strCache>
            </c:strRef>
          </c:tx>
          <c:spPr>
            <a:ln w="28575">
              <a:solidFill>
                <a:schemeClr val="bg1">
                  <a:lumMod val="50000"/>
                </a:schemeClr>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4.1'!$K$5:$K$16</c:f>
              <c:numCache>
                <c:formatCode>#,##0</c:formatCode>
                <c:ptCount val="12"/>
                <c:pt idx="0">
                  <c:v>1568.9269999999999</c:v>
                </c:pt>
                <c:pt idx="1">
                  <c:v>1572.876</c:v>
                </c:pt>
                <c:pt idx="2">
                  <c:v>1582.8579999999999</c:v>
                </c:pt>
                <c:pt idx="3">
                  <c:v>1599.51</c:v>
                </c:pt>
                <c:pt idx="4">
                  <c:v>1622.421</c:v>
                </c:pt>
                <c:pt idx="5">
                  <c:v>1640.77</c:v>
                </c:pt>
                <c:pt idx="6">
                  <c:v>1645.75</c:v>
                </c:pt>
                <c:pt idx="7">
                  <c:v>1642.5509999999999</c:v>
                </c:pt>
                <c:pt idx="8">
                  <c:v>1636.971</c:v>
                </c:pt>
                <c:pt idx="9">
                  <c:v>1620.7909999999999</c:v>
                </c:pt>
                <c:pt idx="10">
                  <c:v>1617.0060000000001</c:v>
                </c:pt>
                <c:pt idx="11">
                  <c:v>1607.7339999999999</c:v>
                </c:pt>
              </c:numCache>
            </c:numRef>
          </c:val>
          <c:smooth val="0"/>
          <c:extLst>
            <c:ext xmlns:c16="http://schemas.microsoft.com/office/drawing/2014/chart" uri="{C3380CC4-5D6E-409C-BE32-E72D297353CC}">
              <c16:uniqueId val="{00000003-00B8-4191-A9F3-F7EE03F864D8}"/>
            </c:ext>
          </c:extLst>
        </c:ser>
        <c:ser>
          <c:idx val="4"/>
          <c:order val="4"/>
          <c:tx>
            <c:strRef>
              <c:f>'Slika 4.1. - Figure 4.1'!$L$3</c:f>
              <c:strCache>
                <c:ptCount val="1"/>
                <c:pt idx="0">
                  <c:v>2023.</c:v>
                </c:pt>
              </c:strCache>
            </c:strRef>
          </c:tx>
          <c:spPr>
            <a:ln w="28575">
              <a:solidFill>
                <a:srgbClr val="FF0000"/>
              </a:solidFill>
              <a:prstDash val="solid"/>
            </a:ln>
          </c:spPr>
          <c:marker>
            <c:symbol val="none"/>
          </c:marker>
          <c:dPt>
            <c:idx val="0"/>
            <c:bubble3D val="0"/>
            <c:extLst>
              <c:ext xmlns:c16="http://schemas.microsoft.com/office/drawing/2014/chart" uri="{C3380CC4-5D6E-409C-BE32-E72D297353CC}">
                <c16:uniqueId val="{00000000-0FAE-4F46-A132-29FA781B8317}"/>
              </c:ext>
            </c:extLst>
          </c:dPt>
          <c:dPt>
            <c:idx val="1"/>
            <c:bubble3D val="0"/>
            <c:extLst>
              <c:ext xmlns:c16="http://schemas.microsoft.com/office/drawing/2014/chart" uri="{C3380CC4-5D6E-409C-BE32-E72D297353CC}">
                <c16:uniqueId val="{00000001-0FAE-4F46-A132-29FA781B8317}"/>
              </c:ext>
            </c:extLst>
          </c:dPt>
          <c:dPt>
            <c:idx val="4"/>
            <c:bubble3D val="0"/>
            <c:extLst>
              <c:ext xmlns:c16="http://schemas.microsoft.com/office/drawing/2014/chart" uri="{C3380CC4-5D6E-409C-BE32-E72D297353CC}">
                <c16:uniqueId val="{00000002-0FAE-4F46-A132-29FA781B8317}"/>
              </c:ext>
            </c:extLst>
          </c:dPt>
          <c:dPt>
            <c:idx val="6"/>
            <c:bubble3D val="0"/>
            <c:extLst>
              <c:ext xmlns:c16="http://schemas.microsoft.com/office/drawing/2014/chart" uri="{C3380CC4-5D6E-409C-BE32-E72D297353CC}">
                <c16:uniqueId val="{00000003-0FAE-4F46-A132-29FA781B8317}"/>
              </c:ext>
            </c:extLst>
          </c:dPt>
          <c:dPt>
            <c:idx val="7"/>
            <c:bubble3D val="0"/>
            <c:extLst>
              <c:ext xmlns:c16="http://schemas.microsoft.com/office/drawing/2014/chart" uri="{C3380CC4-5D6E-409C-BE32-E72D297353CC}">
                <c16:uniqueId val="{00000004-0FAE-4F46-A132-29FA781B8317}"/>
              </c:ext>
            </c:extLst>
          </c:dPt>
          <c:dPt>
            <c:idx val="8"/>
            <c:bubble3D val="0"/>
            <c:extLst>
              <c:ext xmlns:c16="http://schemas.microsoft.com/office/drawing/2014/chart" uri="{C3380CC4-5D6E-409C-BE32-E72D297353CC}">
                <c16:uniqueId val="{00000005-0FAE-4F46-A132-29FA781B8317}"/>
              </c:ext>
            </c:extLst>
          </c:dPt>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4.1'!$L$5:$L$16</c:f>
              <c:numCache>
                <c:formatCode>#,##0</c:formatCode>
                <c:ptCount val="12"/>
                <c:pt idx="0">
                  <c:v>1604.163</c:v>
                </c:pt>
                <c:pt idx="1">
                  <c:v>1610.1569999999999</c:v>
                </c:pt>
                <c:pt idx="2">
                  <c:v>1621.3789999999999</c:v>
                </c:pt>
                <c:pt idx="3">
                  <c:v>1639.6980000000001</c:v>
                </c:pt>
                <c:pt idx="4">
                  <c:v>1664.1880000000001</c:v>
                </c:pt>
                <c:pt idx="5">
                  <c:v>1680.8140000000001</c:v>
                </c:pt>
                <c:pt idx="6">
                  <c:v>1686.6289999999999</c:v>
                </c:pt>
                <c:pt idx="7">
                  <c:v>1681.8140000000001</c:v>
                </c:pt>
                <c:pt idx="8">
                  <c:v>1677.607</c:v>
                </c:pt>
                <c:pt idx="9">
                  <c:v>1661.597</c:v>
                </c:pt>
                <c:pt idx="10">
                  <c:v>1658.116</c:v>
                </c:pt>
                <c:pt idx="11">
                  <c:v>1648.877</c:v>
                </c:pt>
              </c:numCache>
            </c:numRef>
          </c:val>
          <c:smooth val="0"/>
          <c:extLst>
            <c:ext xmlns:c16="http://schemas.microsoft.com/office/drawing/2014/chart" uri="{C3380CC4-5D6E-409C-BE32-E72D297353CC}">
              <c16:uniqueId val="{00000004-00B8-4191-A9F3-F7EE03F864D8}"/>
            </c:ext>
          </c:extLst>
        </c:ser>
        <c:ser>
          <c:idx val="5"/>
          <c:order val="5"/>
          <c:tx>
            <c:strRef>
              <c:f>'Slika 4.1. - Figure 4.1'!$M$3</c:f>
              <c:strCache>
                <c:ptCount val="1"/>
                <c:pt idx="0">
                  <c:v>2024.</c:v>
                </c:pt>
              </c:strCache>
            </c:strRef>
          </c:tx>
          <c:spPr>
            <a:ln w="28575">
              <a:solidFill>
                <a:schemeClr val="accent6">
                  <a:lumMod val="60000"/>
                  <a:lumOff val="40000"/>
                </a:schemeClr>
              </a:solidFill>
            </a:ln>
          </c:spPr>
          <c:marker>
            <c:symbol val="none"/>
          </c:marker>
          <c:dPt>
            <c:idx val="0"/>
            <c:bubble3D val="0"/>
            <c:extLst>
              <c:ext xmlns:c16="http://schemas.microsoft.com/office/drawing/2014/chart" uri="{C3380CC4-5D6E-409C-BE32-E72D297353CC}">
                <c16:uniqueId val="{00000001-699F-49E0-882C-75B09C8F74DE}"/>
              </c:ext>
            </c:extLst>
          </c:dPt>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4.1'!$M$5:$M$16</c:f>
              <c:numCache>
                <c:formatCode>0</c:formatCode>
                <c:ptCount val="12"/>
                <c:pt idx="0">
                  <c:v>1646.54</c:v>
                </c:pt>
                <c:pt idx="1">
                  <c:v>1653.88</c:v>
                </c:pt>
                <c:pt idx="2">
                  <c:v>1665.7170000000001</c:v>
                </c:pt>
                <c:pt idx="3">
                  <c:v>1691.566</c:v>
                </c:pt>
                <c:pt idx="4">
                  <c:v>1721.5260000000001</c:v>
                </c:pt>
                <c:pt idx="5">
                  <c:v>1739.2239999999999</c:v>
                </c:pt>
                <c:pt idx="6">
                  <c:v>1749.095</c:v>
                </c:pt>
                <c:pt idx="7">
                  <c:v>1744.13</c:v>
                </c:pt>
                <c:pt idx="8">
                  <c:v>1740.383</c:v>
                </c:pt>
                <c:pt idx="9">
                  <c:v>1724.665</c:v>
                </c:pt>
                <c:pt idx="10">
                  <c:v>1702.0419999999999</c:v>
                </c:pt>
                <c:pt idx="11">
                  <c:v>1708.8720000000001</c:v>
                </c:pt>
              </c:numCache>
            </c:numRef>
          </c:val>
          <c:smooth val="0"/>
          <c:extLst>
            <c:ext xmlns:c16="http://schemas.microsoft.com/office/drawing/2014/chart" uri="{C3380CC4-5D6E-409C-BE32-E72D297353CC}">
              <c16:uniqueId val="{00000005-00B8-4191-A9F3-F7EE03F864D8}"/>
            </c:ext>
          </c:extLst>
        </c:ser>
        <c:ser>
          <c:idx val="6"/>
          <c:order val="6"/>
          <c:tx>
            <c:strRef>
              <c:f>'Slika 4.1. - Figure 4.1'!$N$3</c:f>
              <c:strCache>
                <c:ptCount val="1"/>
                <c:pt idx="0">
                  <c:v>2025.</c:v>
                </c:pt>
              </c:strCache>
            </c:strRef>
          </c:tx>
          <c:marker>
            <c:symbol val="triangle"/>
            <c:size val="8"/>
            <c:spPr>
              <a:solidFill>
                <a:srgbClr val="FF0000"/>
              </a:solidFill>
              <a:ln>
                <a:noFill/>
              </a:ln>
            </c:spPr>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4.1'!$N$5:$N$16</c:f>
              <c:numCache>
                <c:formatCode>0</c:formatCode>
                <c:ptCount val="12"/>
                <c:pt idx="0">
                  <c:v>1705.2159999999999</c:v>
                </c:pt>
                <c:pt idx="1">
                  <c:v>1709.1849999999999</c:v>
                </c:pt>
                <c:pt idx="2">
                  <c:v>1720.212</c:v>
                </c:pt>
                <c:pt idx="3">
                  <c:v>1742.3119999999999</c:v>
                </c:pt>
                <c:pt idx="4">
                  <c:v>1763.8240000000001</c:v>
                </c:pt>
                <c:pt idx="5">
                  <c:v>1783.5160000000001</c:v>
                </c:pt>
                <c:pt idx="6">
                  <c:v>1788.24</c:v>
                </c:pt>
                <c:pt idx="7">
                  <c:v>1780.808</c:v>
                </c:pt>
                <c:pt idx="8">
                  <c:v>1772.0630000000001</c:v>
                </c:pt>
                <c:pt idx="9">
                  <c:v>1753.125</c:v>
                </c:pt>
                <c:pt idx="10">
                  <c:v>1741.4860000000001</c:v>
                </c:pt>
                <c:pt idx="11">
                  <c:v>1729.787</c:v>
                </c:pt>
              </c:numCache>
            </c:numRef>
          </c:val>
          <c:smooth val="0"/>
          <c:extLst>
            <c:ext xmlns:c16="http://schemas.microsoft.com/office/drawing/2014/chart" uri="{C3380CC4-5D6E-409C-BE32-E72D297353CC}">
              <c16:uniqueId val="{00000008-6E9F-4BFA-B0A7-331EC446D0A4}"/>
            </c:ext>
          </c:extLst>
        </c:ser>
        <c:dLbls>
          <c:showLegendKey val="0"/>
          <c:showVal val="0"/>
          <c:showCatName val="0"/>
          <c:showSerName val="0"/>
          <c:showPercent val="0"/>
          <c:showBubbleSize val="0"/>
        </c:dLbls>
        <c:smooth val="0"/>
        <c:axId val="1413061520"/>
        <c:axId val="1413062080"/>
      </c:lineChart>
      <c:catAx>
        <c:axId val="14130615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low"/>
        <c:spPr>
          <a:ln w="9525">
            <a:solidFill>
              <a:schemeClr val="bg1">
                <a:lumMod val="50000"/>
              </a:schemeClr>
            </a:solidFill>
          </a:ln>
        </c:spPr>
        <c:txPr>
          <a:bodyPr/>
          <a:lstStyle/>
          <a:p>
            <a:pPr>
              <a:defRPr sz="800"/>
            </a:pPr>
            <a:endParaRPr lang="sr-Latn-RS"/>
          </a:p>
        </c:txPr>
        <c:crossAx val="1413062080"/>
        <c:crosses val="autoZero"/>
        <c:auto val="1"/>
        <c:lblAlgn val="ctr"/>
        <c:lblOffset val="100"/>
        <c:tickLblSkip val="1"/>
        <c:tickMarkSkip val="1"/>
        <c:noMultiLvlLbl val="0"/>
      </c:catAx>
      <c:valAx>
        <c:axId val="1413062080"/>
        <c:scaling>
          <c:orientation val="minMax"/>
          <c:max val="1800"/>
          <c:min val="1450"/>
        </c:scaling>
        <c:delete val="0"/>
        <c:axPos val="l"/>
        <c:majorGridlines>
          <c:spPr>
            <a:ln w="6350">
              <a:solidFill>
                <a:schemeClr val="bg1">
                  <a:lumMod val="75000"/>
                </a:schemeClr>
              </a:solidFill>
            </a:ln>
          </c:spPr>
        </c:majorGridlines>
        <c:title>
          <c:tx>
            <c:rich>
              <a:bodyPr rot="-5400000" vert="horz"/>
              <a:lstStyle/>
              <a:p>
                <a:pPr>
                  <a:defRPr b="0">
                    <a:latin typeface="Arial" pitchFamily="34" charset="0"/>
                    <a:cs typeface="Arial" pitchFamily="34" charset="0"/>
                  </a:defRPr>
                </a:pPr>
                <a:r>
                  <a:rPr lang="hr-HR" b="0">
                    <a:latin typeface="Arial" pitchFamily="34" charset="0"/>
                    <a:cs typeface="Arial" pitchFamily="34" charset="0"/>
                  </a:rPr>
                  <a:t>u tis.</a:t>
                </a:r>
                <a:endParaRPr lang="en-US" b="0">
                  <a:latin typeface="Arial" pitchFamily="34" charset="0"/>
                  <a:cs typeface="Arial" pitchFamily="34" charset="0"/>
                </a:endParaRPr>
              </a:p>
            </c:rich>
          </c:tx>
          <c:layout>
            <c:manualLayout>
              <c:xMode val="edge"/>
              <c:yMode val="edge"/>
              <c:x val="2.5414835883317477E-3"/>
              <c:y val="0.38975298358529453"/>
            </c:manualLayout>
          </c:layout>
          <c:overlay val="0"/>
        </c:title>
        <c:numFmt formatCode="#,##0" sourceLinked="1"/>
        <c:majorTickMark val="out"/>
        <c:minorTickMark val="none"/>
        <c:tickLblPos val="nextTo"/>
        <c:spPr>
          <a:ln w="9525">
            <a:solidFill>
              <a:schemeClr val="bg1">
                <a:lumMod val="50000"/>
              </a:schemeClr>
            </a:solidFill>
          </a:ln>
        </c:spPr>
        <c:crossAx val="1413061520"/>
        <c:crosses val="autoZero"/>
        <c:crossBetween val="between"/>
        <c:majorUnit val="50"/>
      </c:valAx>
      <c:spPr>
        <a:ln w="3175">
          <a:solidFill>
            <a:schemeClr val="bg1">
              <a:lumMod val="75000"/>
            </a:schemeClr>
          </a:solidFill>
        </a:ln>
      </c:spPr>
    </c:plotArea>
    <c:legend>
      <c:legendPos val="b"/>
      <c:layout>
        <c:manualLayout>
          <c:xMode val="edge"/>
          <c:yMode val="edge"/>
          <c:x val="9.4306930693069307E-2"/>
          <c:y val="0.88261359867330014"/>
          <c:w val="0.87210790598290588"/>
          <c:h val="0.11738640132669984"/>
        </c:manualLayout>
      </c:layout>
      <c:overlay val="0"/>
      <c:txPr>
        <a:bodyPr/>
        <a:lstStyle/>
        <a:p>
          <a:pPr>
            <a:defRPr sz="800" kern="100" baseline="0"/>
          </a:pPr>
          <a:endParaRPr lang="sr-Latn-RS"/>
        </a:p>
      </c:txPr>
    </c:legend>
    <c:plotVisOnly val="1"/>
    <c:dispBlanksAs val="gap"/>
    <c:showDLblsOverMax val="0"/>
  </c:chart>
  <c:spPr>
    <a:ln w="3175">
      <a:solidFill>
        <a:schemeClr val="tx1"/>
      </a:solidFill>
    </a:ln>
  </c:spPr>
  <c:txPr>
    <a:bodyPr/>
    <a:lstStyle/>
    <a:p>
      <a:pPr>
        <a:defRPr sz="800">
          <a:latin typeface="Arial" pitchFamily="34" charset="0"/>
          <a:cs typeface="Arial" pitchFamily="34" charset="0"/>
        </a:defRPr>
      </a:pPr>
      <a:endParaRPr lang="sr-Latn-RS"/>
    </a:p>
  </c:txPr>
  <c:printSettings>
    <c:headerFooter/>
    <c:pageMargins b="0.7500000000000101" l="0.70000000000000062" r="0.70000000000000062" t="0.7500000000000101" header="0.30000000000000032" footer="0.30000000000000032"/>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602797151194398"/>
          <c:y val="7.1163764510779423E-2"/>
          <c:w val="0.82377612250355137"/>
          <c:h val="0.69551533996683246"/>
        </c:manualLayout>
      </c:layout>
      <c:lineChart>
        <c:grouping val="standard"/>
        <c:varyColors val="0"/>
        <c:ser>
          <c:idx val="0"/>
          <c:order val="0"/>
          <c:tx>
            <c:strRef>
              <c:f>'Slika 4.1. - Figure 4.1'!$H$1</c:f>
              <c:strCache>
                <c:ptCount val="1"/>
                <c:pt idx="0">
                  <c:v>2019</c:v>
                </c:pt>
              </c:strCache>
            </c:strRef>
          </c:tx>
          <c:spPr>
            <a:ln>
              <a:solidFill>
                <a:srgbClr val="002060"/>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4.1'!$H$5:$H$16</c:f>
              <c:numCache>
                <c:formatCode>#,##0</c:formatCode>
                <c:ptCount val="12"/>
                <c:pt idx="0">
                  <c:v>1499.9280000000001</c:v>
                </c:pt>
                <c:pt idx="1">
                  <c:v>1507.2429999999999</c:v>
                </c:pt>
                <c:pt idx="2">
                  <c:v>1521.259</c:v>
                </c:pt>
                <c:pt idx="3">
                  <c:v>1545.5250000000001</c:v>
                </c:pt>
                <c:pt idx="4">
                  <c:v>1577.9870000000001</c:v>
                </c:pt>
                <c:pt idx="5">
                  <c:v>1593.5830000000001</c:v>
                </c:pt>
                <c:pt idx="6">
                  <c:v>1600.405</c:v>
                </c:pt>
                <c:pt idx="7">
                  <c:v>1595.4459999999999</c:v>
                </c:pt>
                <c:pt idx="8">
                  <c:v>1585.6759999999999</c:v>
                </c:pt>
                <c:pt idx="9">
                  <c:v>1566.4459999999999</c:v>
                </c:pt>
                <c:pt idx="10">
                  <c:v>1556.826</c:v>
                </c:pt>
                <c:pt idx="11">
                  <c:v>1545.192</c:v>
                </c:pt>
              </c:numCache>
            </c:numRef>
          </c:val>
          <c:smooth val="0"/>
          <c:extLst>
            <c:ext xmlns:c16="http://schemas.microsoft.com/office/drawing/2014/chart" uri="{C3380CC4-5D6E-409C-BE32-E72D297353CC}">
              <c16:uniqueId val="{00000000-A130-4453-ACA5-1D53A8BA1BD4}"/>
            </c:ext>
          </c:extLst>
        </c:ser>
        <c:ser>
          <c:idx val="1"/>
          <c:order val="1"/>
          <c:tx>
            <c:strRef>
              <c:f>'Slika 4.1. - Figure 4.1'!$I$1</c:f>
              <c:strCache>
                <c:ptCount val="1"/>
                <c:pt idx="0">
                  <c:v>2020</c:v>
                </c:pt>
              </c:strCache>
            </c:strRef>
          </c:tx>
          <c:spPr>
            <a:ln>
              <a:solidFill>
                <a:srgbClr val="00B0F0"/>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4.1'!$I$5:$I$16</c:f>
              <c:numCache>
                <c:formatCode>#,##0</c:formatCode>
                <c:ptCount val="12"/>
                <c:pt idx="0">
                  <c:v>1538.6210000000001</c:v>
                </c:pt>
                <c:pt idx="1">
                  <c:v>1542.328</c:v>
                </c:pt>
                <c:pt idx="2">
                  <c:v>1529.905</c:v>
                </c:pt>
                <c:pt idx="3">
                  <c:v>1520.59</c:v>
                </c:pt>
                <c:pt idx="4">
                  <c:v>1523.653</c:v>
                </c:pt>
                <c:pt idx="5">
                  <c:v>1541.6130000000001</c:v>
                </c:pt>
                <c:pt idx="6">
                  <c:v>1554.33</c:v>
                </c:pt>
                <c:pt idx="7">
                  <c:v>1553.8789999999999</c:v>
                </c:pt>
                <c:pt idx="8">
                  <c:v>1549.077</c:v>
                </c:pt>
                <c:pt idx="9">
                  <c:v>1544.3779999999999</c:v>
                </c:pt>
                <c:pt idx="10">
                  <c:v>1545.566</c:v>
                </c:pt>
                <c:pt idx="11">
                  <c:v>1536.3</c:v>
                </c:pt>
              </c:numCache>
            </c:numRef>
          </c:val>
          <c:smooth val="0"/>
          <c:extLst>
            <c:ext xmlns:c16="http://schemas.microsoft.com/office/drawing/2014/chart" uri="{C3380CC4-5D6E-409C-BE32-E72D297353CC}">
              <c16:uniqueId val="{00000001-A130-4453-ACA5-1D53A8BA1BD4}"/>
            </c:ext>
          </c:extLst>
        </c:ser>
        <c:ser>
          <c:idx val="2"/>
          <c:order val="2"/>
          <c:tx>
            <c:strRef>
              <c:f>'Slika 4.1. - Figure 4.1'!$J$1</c:f>
              <c:strCache>
                <c:ptCount val="1"/>
                <c:pt idx="0">
                  <c:v>2021</c:v>
                </c:pt>
              </c:strCache>
            </c:strRef>
          </c:tx>
          <c:spPr>
            <a:ln>
              <a:solidFill>
                <a:sysClr val="window" lastClr="FFFFFF">
                  <a:lumMod val="75000"/>
                </a:sysClr>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4.1'!$J$5:$J$16</c:f>
              <c:numCache>
                <c:formatCode>#,##0</c:formatCode>
                <c:ptCount val="12"/>
                <c:pt idx="0">
                  <c:v>1531.6890000000001</c:v>
                </c:pt>
                <c:pt idx="1">
                  <c:v>1536.2470000000001</c:v>
                </c:pt>
                <c:pt idx="2">
                  <c:v>1546.9369999999999</c:v>
                </c:pt>
                <c:pt idx="3">
                  <c:v>1557.6869999999999</c:v>
                </c:pt>
                <c:pt idx="4">
                  <c:v>1573.9490000000001</c:v>
                </c:pt>
                <c:pt idx="5">
                  <c:v>1596.1120000000001</c:v>
                </c:pt>
                <c:pt idx="6">
                  <c:v>1606.5329999999999</c:v>
                </c:pt>
                <c:pt idx="7">
                  <c:v>1604.453</c:v>
                </c:pt>
                <c:pt idx="8">
                  <c:v>1600.41</c:v>
                </c:pt>
                <c:pt idx="9">
                  <c:v>1585.829</c:v>
                </c:pt>
                <c:pt idx="10">
                  <c:v>1583.1310000000001</c:v>
                </c:pt>
                <c:pt idx="11">
                  <c:v>1571.672</c:v>
                </c:pt>
              </c:numCache>
            </c:numRef>
          </c:val>
          <c:smooth val="0"/>
          <c:extLst>
            <c:ext xmlns:c16="http://schemas.microsoft.com/office/drawing/2014/chart" uri="{C3380CC4-5D6E-409C-BE32-E72D297353CC}">
              <c16:uniqueId val="{00000002-A130-4453-ACA5-1D53A8BA1BD4}"/>
            </c:ext>
          </c:extLst>
        </c:ser>
        <c:ser>
          <c:idx val="3"/>
          <c:order val="3"/>
          <c:tx>
            <c:strRef>
              <c:f>'Slika 4.1. - Figure 4.1'!$K$1</c:f>
              <c:strCache>
                <c:ptCount val="1"/>
                <c:pt idx="0">
                  <c:v>2022</c:v>
                </c:pt>
              </c:strCache>
            </c:strRef>
          </c:tx>
          <c:spPr>
            <a:ln>
              <a:solidFill>
                <a:schemeClr val="bg1">
                  <a:lumMod val="50000"/>
                </a:schemeClr>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4.1'!$K$5:$K$16</c:f>
              <c:numCache>
                <c:formatCode>#,##0</c:formatCode>
                <c:ptCount val="12"/>
                <c:pt idx="0">
                  <c:v>1568.9269999999999</c:v>
                </c:pt>
                <c:pt idx="1">
                  <c:v>1572.876</c:v>
                </c:pt>
                <c:pt idx="2">
                  <c:v>1582.8579999999999</c:v>
                </c:pt>
                <c:pt idx="3">
                  <c:v>1599.51</c:v>
                </c:pt>
                <c:pt idx="4">
                  <c:v>1622.421</c:v>
                </c:pt>
                <c:pt idx="5">
                  <c:v>1640.77</c:v>
                </c:pt>
                <c:pt idx="6">
                  <c:v>1645.75</c:v>
                </c:pt>
                <c:pt idx="7">
                  <c:v>1642.5509999999999</c:v>
                </c:pt>
                <c:pt idx="8">
                  <c:v>1636.971</c:v>
                </c:pt>
                <c:pt idx="9">
                  <c:v>1620.7909999999999</c:v>
                </c:pt>
                <c:pt idx="10">
                  <c:v>1617.0060000000001</c:v>
                </c:pt>
                <c:pt idx="11">
                  <c:v>1607.7339999999999</c:v>
                </c:pt>
              </c:numCache>
            </c:numRef>
          </c:val>
          <c:smooth val="0"/>
          <c:extLst>
            <c:ext xmlns:c16="http://schemas.microsoft.com/office/drawing/2014/chart" uri="{C3380CC4-5D6E-409C-BE32-E72D297353CC}">
              <c16:uniqueId val="{00000003-A130-4453-ACA5-1D53A8BA1BD4}"/>
            </c:ext>
          </c:extLst>
        </c:ser>
        <c:ser>
          <c:idx val="4"/>
          <c:order val="4"/>
          <c:tx>
            <c:strRef>
              <c:f>'Slika 4.1. - Figure 4.1'!$L$1</c:f>
              <c:strCache>
                <c:ptCount val="1"/>
                <c:pt idx="0">
                  <c:v>2023</c:v>
                </c:pt>
              </c:strCache>
            </c:strRef>
          </c:tx>
          <c:spPr>
            <a:ln>
              <a:solidFill>
                <a:srgbClr val="FF0000"/>
              </a:solidFill>
            </a:ln>
          </c:spPr>
          <c:marker>
            <c:symbol val="none"/>
          </c:marker>
          <c:dPt>
            <c:idx val="0"/>
            <c:bubble3D val="0"/>
            <c:extLst>
              <c:ext xmlns:c16="http://schemas.microsoft.com/office/drawing/2014/chart" uri="{C3380CC4-5D6E-409C-BE32-E72D297353CC}">
                <c16:uniqueId val="{00000000-9C52-43A7-BF5D-328A00524163}"/>
              </c:ext>
            </c:extLst>
          </c:dPt>
          <c:dPt>
            <c:idx val="1"/>
            <c:bubble3D val="0"/>
            <c:extLst>
              <c:ext xmlns:c16="http://schemas.microsoft.com/office/drawing/2014/chart" uri="{C3380CC4-5D6E-409C-BE32-E72D297353CC}">
                <c16:uniqueId val="{00000001-9C52-43A7-BF5D-328A00524163}"/>
              </c:ext>
            </c:extLst>
          </c:dPt>
          <c:dPt>
            <c:idx val="4"/>
            <c:bubble3D val="0"/>
            <c:extLst>
              <c:ext xmlns:c16="http://schemas.microsoft.com/office/drawing/2014/chart" uri="{C3380CC4-5D6E-409C-BE32-E72D297353CC}">
                <c16:uniqueId val="{00000002-9C52-43A7-BF5D-328A00524163}"/>
              </c:ext>
            </c:extLst>
          </c:dPt>
          <c:dPt>
            <c:idx val="6"/>
            <c:bubble3D val="0"/>
            <c:extLst>
              <c:ext xmlns:c16="http://schemas.microsoft.com/office/drawing/2014/chart" uri="{C3380CC4-5D6E-409C-BE32-E72D297353CC}">
                <c16:uniqueId val="{00000003-9C52-43A7-BF5D-328A00524163}"/>
              </c:ext>
            </c:extLst>
          </c:dPt>
          <c:dPt>
            <c:idx val="7"/>
            <c:bubble3D val="0"/>
            <c:extLst>
              <c:ext xmlns:c16="http://schemas.microsoft.com/office/drawing/2014/chart" uri="{C3380CC4-5D6E-409C-BE32-E72D297353CC}">
                <c16:uniqueId val="{00000004-9C52-43A7-BF5D-328A00524163}"/>
              </c:ext>
            </c:extLst>
          </c:dPt>
          <c:dPt>
            <c:idx val="8"/>
            <c:bubble3D val="0"/>
            <c:extLst>
              <c:ext xmlns:c16="http://schemas.microsoft.com/office/drawing/2014/chart" uri="{C3380CC4-5D6E-409C-BE32-E72D297353CC}">
                <c16:uniqueId val="{00000005-9C52-43A7-BF5D-328A00524163}"/>
              </c:ext>
            </c:extLst>
          </c:dPt>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4.1'!$L$5:$L$16</c:f>
              <c:numCache>
                <c:formatCode>#,##0</c:formatCode>
                <c:ptCount val="12"/>
                <c:pt idx="0">
                  <c:v>1604.163</c:v>
                </c:pt>
                <c:pt idx="1">
                  <c:v>1610.1569999999999</c:v>
                </c:pt>
                <c:pt idx="2">
                  <c:v>1621.3789999999999</c:v>
                </c:pt>
                <c:pt idx="3">
                  <c:v>1639.6980000000001</c:v>
                </c:pt>
                <c:pt idx="4">
                  <c:v>1664.1880000000001</c:v>
                </c:pt>
                <c:pt idx="5">
                  <c:v>1680.8140000000001</c:v>
                </c:pt>
                <c:pt idx="6">
                  <c:v>1686.6289999999999</c:v>
                </c:pt>
                <c:pt idx="7">
                  <c:v>1681.8140000000001</c:v>
                </c:pt>
                <c:pt idx="8">
                  <c:v>1677.607</c:v>
                </c:pt>
                <c:pt idx="9">
                  <c:v>1661.597</c:v>
                </c:pt>
                <c:pt idx="10">
                  <c:v>1658.116</c:v>
                </c:pt>
                <c:pt idx="11">
                  <c:v>1648.877</c:v>
                </c:pt>
              </c:numCache>
            </c:numRef>
          </c:val>
          <c:smooth val="0"/>
          <c:extLst>
            <c:ext xmlns:c16="http://schemas.microsoft.com/office/drawing/2014/chart" uri="{C3380CC4-5D6E-409C-BE32-E72D297353CC}">
              <c16:uniqueId val="{00000004-A130-4453-ACA5-1D53A8BA1BD4}"/>
            </c:ext>
          </c:extLst>
        </c:ser>
        <c:ser>
          <c:idx val="5"/>
          <c:order val="5"/>
          <c:tx>
            <c:strRef>
              <c:f>'Slika 4.1. - Figure 4.1'!$M$1</c:f>
              <c:strCache>
                <c:ptCount val="1"/>
                <c:pt idx="0">
                  <c:v>2024</c:v>
                </c:pt>
              </c:strCache>
            </c:strRef>
          </c:tx>
          <c:spPr>
            <a:ln>
              <a:solidFill>
                <a:srgbClr val="70AD47">
                  <a:lumMod val="60000"/>
                  <a:lumOff val="40000"/>
                </a:srgbClr>
              </a:solidFill>
            </a:ln>
          </c:spPr>
          <c:marker>
            <c:symbol val="none"/>
          </c:marker>
          <c:dPt>
            <c:idx val="0"/>
            <c:bubble3D val="0"/>
            <c:extLst>
              <c:ext xmlns:c16="http://schemas.microsoft.com/office/drawing/2014/chart" uri="{C3380CC4-5D6E-409C-BE32-E72D297353CC}">
                <c16:uniqueId val="{00000009-8A24-43AF-872B-42E6FE78A2BB}"/>
              </c:ext>
            </c:extLst>
          </c:dPt>
          <c:val>
            <c:numRef>
              <c:f>'Slika 4.1. - Figure 4.1'!$M$5:$M$16</c:f>
              <c:numCache>
                <c:formatCode>0</c:formatCode>
                <c:ptCount val="12"/>
                <c:pt idx="0">
                  <c:v>1646.54</c:v>
                </c:pt>
                <c:pt idx="1">
                  <c:v>1653.88</c:v>
                </c:pt>
                <c:pt idx="2">
                  <c:v>1665.7170000000001</c:v>
                </c:pt>
                <c:pt idx="3">
                  <c:v>1691.566</c:v>
                </c:pt>
                <c:pt idx="4">
                  <c:v>1721.5260000000001</c:v>
                </c:pt>
                <c:pt idx="5">
                  <c:v>1739.2239999999999</c:v>
                </c:pt>
                <c:pt idx="6">
                  <c:v>1749.095</c:v>
                </c:pt>
                <c:pt idx="7">
                  <c:v>1744.13</c:v>
                </c:pt>
                <c:pt idx="8">
                  <c:v>1740.383</c:v>
                </c:pt>
                <c:pt idx="9">
                  <c:v>1724.665</c:v>
                </c:pt>
                <c:pt idx="10">
                  <c:v>1702.0419999999999</c:v>
                </c:pt>
                <c:pt idx="11">
                  <c:v>1708.8720000000001</c:v>
                </c:pt>
              </c:numCache>
            </c:numRef>
          </c:val>
          <c:smooth val="0"/>
          <c:extLst>
            <c:ext xmlns:c16="http://schemas.microsoft.com/office/drawing/2014/chart" uri="{C3380CC4-5D6E-409C-BE32-E72D297353CC}">
              <c16:uniqueId val="{00000008-8A24-43AF-872B-42E6FE78A2BB}"/>
            </c:ext>
          </c:extLst>
        </c:ser>
        <c:ser>
          <c:idx val="6"/>
          <c:order val="6"/>
          <c:tx>
            <c:strRef>
              <c:f>'Slika 4.1. - Figure 4.1'!$N$1</c:f>
              <c:strCache>
                <c:ptCount val="1"/>
                <c:pt idx="0">
                  <c:v>2025</c:v>
                </c:pt>
              </c:strCache>
            </c:strRef>
          </c:tx>
          <c:marker>
            <c:symbol val="triangle"/>
            <c:size val="8"/>
            <c:spPr>
              <a:solidFill>
                <a:srgbClr val="FF0000"/>
              </a:solidFill>
              <a:ln>
                <a:noFill/>
              </a:ln>
            </c:spPr>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4.1'!$N$5:$N$16</c:f>
              <c:numCache>
                <c:formatCode>0</c:formatCode>
                <c:ptCount val="12"/>
                <c:pt idx="0">
                  <c:v>1705.2159999999999</c:v>
                </c:pt>
                <c:pt idx="1">
                  <c:v>1709.1849999999999</c:v>
                </c:pt>
                <c:pt idx="2">
                  <c:v>1720.212</c:v>
                </c:pt>
                <c:pt idx="3">
                  <c:v>1742.3119999999999</c:v>
                </c:pt>
                <c:pt idx="4">
                  <c:v>1763.8240000000001</c:v>
                </c:pt>
                <c:pt idx="5">
                  <c:v>1783.5160000000001</c:v>
                </c:pt>
                <c:pt idx="6">
                  <c:v>1788.24</c:v>
                </c:pt>
                <c:pt idx="7">
                  <c:v>1780.808</c:v>
                </c:pt>
                <c:pt idx="8">
                  <c:v>1772.0630000000001</c:v>
                </c:pt>
                <c:pt idx="9">
                  <c:v>1753.125</c:v>
                </c:pt>
                <c:pt idx="10">
                  <c:v>1741.4860000000001</c:v>
                </c:pt>
                <c:pt idx="11">
                  <c:v>1729.787</c:v>
                </c:pt>
              </c:numCache>
            </c:numRef>
          </c:val>
          <c:smooth val="0"/>
          <c:extLst>
            <c:ext xmlns:c16="http://schemas.microsoft.com/office/drawing/2014/chart" uri="{C3380CC4-5D6E-409C-BE32-E72D297353CC}">
              <c16:uniqueId val="{00000008-B995-4272-953A-E0CD0AC41C53}"/>
            </c:ext>
          </c:extLst>
        </c:ser>
        <c:dLbls>
          <c:showLegendKey val="0"/>
          <c:showVal val="0"/>
          <c:showCatName val="0"/>
          <c:showSerName val="0"/>
          <c:showPercent val="0"/>
          <c:showBubbleSize val="0"/>
        </c:dLbls>
        <c:smooth val="0"/>
        <c:axId val="1413061520"/>
        <c:axId val="1413062080"/>
      </c:lineChart>
      <c:catAx>
        <c:axId val="14130615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low"/>
        <c:spPr>
          <a:ln w="9525">
            <a:solidFill>
              <a:schemeClr val="bg1">
                <a:lumMod val="50000"/>
              </a:schemeClr>
            </a:solidFill>
          </a:ln>
        </c:spPr>
        <c:txPr>
          <a:bodyPr/>
          <a:lstStyle/>
          <a:p>
            <a:pPr>
              <a:defRPr sz="800"/>
            </a:pPr>
            <a:endParaRPr lang="sr-Latn-RS"/>
          </a:p>
        </c:txPr>
        <c:crossAx val="1413062080"/>
        <c:crosses val="autoZero"/>
        <c:auto val="1"/>
        <c:lblAlgn val="ctr"/>
        <c:lblOffset val="100"/>
        <c:tickLblSkip val="1"/>
        <c:tickMarkSkip val="1"/>
        <c:noMultiLvlLbl val="0"/>
      </c:catAx>
      <c:valAx>
        <c:axId val="1413062080"/>
        <c:scaling>
          <c:orientation val="minMax"/>
          <c:max val="1800"/>
          <c:min val="1450"/>
        </c:scaling>
        <c:delete val="0"/>
        <c:axPos val="l"/>
        <c:majorGridlines>
          <c:spPr>
            <a:ln w="6350">
              <a:solidFill>
                <a:schemeClr val="bg1">
                  <a:lumMod val="75000"/>
                </a:schemeClr>
              </a:solidFill>
            </a:ln>
          </c:spPr>
        </c:majorGridlines>
        <c:title>
          <c:tx>
            <c:rich>
              <a:bodyPr rot="-5400000" vert="horz"/>
              <a:lstStyle/>
              <a:p>
                <a:pPr>
                  <a:defRPr b="0">
                    <a:latin typeface="Arial" pitchFamily="34" charset="0"/>
                    <a:cs typeface="Arial" pitchFamily="34" charset="0"/>
                  </a:defRPr>
                </a:pPr>
                <a:r>
                  <a:rPr lang="hr-HR" b="0">
                    <a:latin typeface="Arial" pitchFamily="34" charset="0"/>
                    <a:cs typeface="Arial" pitchFamily="34" charset="0"/>
                  </a:rPr>
                  <a:t>in thous.</a:t>
                </a:r>
                <a:endParaRPr lang="en-US" b="0">
                  <a:latin typeface="Arial" pitchFamily="34" charset="0"/>
                  <a:cs typeface="Arial" pitchFamily="34" charset="0"/>
                </a:endParaRPr>
              </a:p>
            </c:rich>
          </c:tx>
          <c:layout>
            <c:manualLayout>
              <c:xMode val="edge"/>
              <c:yMode val="edge"/>
              <c:x val="2.5414835883317477E-3"/>
              <c:y val="0.38975298358529453"/>
            </c:manualLayout>
          </c:layout>
          <c:overlay val="0"/>
        </c:title>
        <c:numFmt formatCode="0" sourceLinked="0"/>
        <c:majorTickMark val="out"/>
        <c:minorTickMark val="none"/>
        <c:tickLblPos val="nextTo"/>
        <c:spPr>
          <a:ln w="9525">
            <a:solidFill>
              <a:schemeClr val="bg1">
                <a:lumMod val="50000"/>
              </a:schemeClr>
            </a:solidFill>
          </a:ln>
        </c:spPr>
        <c:crossAx val="1413061520"/>
        <c:crosses val="autoZero"/>
        <c:crossBetween val="between"/>
        <c:majorUnit val="50"/>
      </c:valAx>
      <c:spPr>
        <a:ln w="3175">
          <a:solidFill>
            <a:schemeClr val="bg1">
              <a:lumMod val="75000"/>
            </a:schemeClr>
          </a:solidFill>
        </a:ln>
      </c:spPr>
    </c:plotArea>
    <c:legend>
      <c:legendPos val="b"/>
      <c:layout>
        <c:manualLayout>
          <c:xMode val="edge"/>
          <c:yMode val="edge"/>
          <c:x val="0.10190539053905391"/>
          <c:y val="0.87734825870646771"/>
          <c:w val="0.85209401709401711"/>
          <c:h val="0.12265174129353233"/>
        </c:manualLayout>
      </c:layout>
      <c:overlay val="0"/>
      <c:txPr>
        <a:bodyPr/>
        <a:lstStyle/>
        <a:p>
          <a:pPr>
            <a:defRPr sz="800" kern="100" baseline="0"/>
          </a:pPr>
          <a:endParaRPr lang="sr-Latn-RS"/>
        </a:p>
      </c:txPr>
    </c:legend>
    <c:plotVisOnly val="1"/>
    <c:dispBlanksAs val="gap"/>
    <c:showDLblsOverMax val="0"/>
  </c:chart>
  <c:spPr>
    <a:ln w="3175">
      <a:solidFill>
        <a:schemeClr val="tx1"/>
      </a:solidFill>
    </a:ln>
  </c:spPr>
  <c:txPr>
    <a:bodyPr/>
    <a:lstStyle/>
    <a:p>
      <a:pPr>
        <a:defRPr sz="800">
          <a:latin typeface="Arial" pitchFamily="34" charset="0"/>
          <a:cs typeface="Arial" pitchFamily="34" charset="0"/>
        </a:defRPr>
      </a:pPr>
      <a:endParaRPr lang="sr-Latn-RS"/>
    </a:p>
  </c:txPr>
  <c:printSettings>
    <c:headerFooter/>
    <c:pageMargins b="0.7500000000000101" l="0.70000000000000062" r="0.70000000000000062" t="0.7500000000000101"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7426055106501"/>
          <c:y val="5.6891278302979048E-2"/>
          <c:w val="0.76033883976511973"/>
          <c:h val="0.66376433396760182"/>
        </c:manualLayout>
      </c:layout>
      <c:barChart>
        <c:barDir val="col"/>
        <c:grouping val="clustered"/>
        <c:varyColors val="0"/>
        <c:ser>
          <c:idx val="2"/>
          <c:order val="0"/>
          <c:tx>
            <c:strRef>
              <c:f>'Slika 3.2. - Figure 3.2'!$I$4</c:f>
              <c:strCache>
                <c:ptCount val="1"/>
                <c:pt idx="0">
                  <c:v>Total imports (quarterly rate of change) - right</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'Slika 3.2. - Figure 3.2'!$A$6:$A$149</c15:sqref>
                  </c15:fullRef>
                </c:ext>
              </c:extLst>
              <c:f>'Slika 3.2. - Figure 3.2'!$A$30:$A$149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3.2'!$I$8:$I$149</c15:sqref>
                  </c15:fullRef>
                </c:ext>
              </c:extLst>
              <c:f>'Slika 3.2. - Figure 3.2'!$I$32:$I$149</c:f>
              <c:numCache>
                <c:formatCode>0.0</c:formatCode>
                <c:ptCount val="118"/>
                <c:pt idx="0">
                  <c:v>0.53609961522668925</c:v>
                </c:pt>
                <c:pt idx="3">
                  <c:v>0.6129911233776113</c:v>
                </c:pt>
                <c:pt idx="6">
                  <c:v>3.2970169475290874</c:v>
                </c:pt>
                <c:pt idx="9">
                  <c:v>8.1419247257827863</c:v>
                </c:pt>
                <c:pt idx="12">
                  <c:v>0.93068930720217224</c:v>
                </c:pt>
                <c:pt idx="15">
                  <c:v>0.50931276581265195</c:v>
                </c:pt>
                <c:pt idx="18">
                  <c:v>3.1669162975381653</c:v>
                </c:pt>
                <c:pt idx="21">
                  <c:v>0.49801518780634524</c:v>
                </c:pt>
                <c:pt idx="24">
                  <c:v>3.5899641676705727</c:v>
                </c:pt>
                <c:pt idx="27">
                  <c:v>0.41233296206885939</c:v>
                </c:pt>
                <c:pt idx="30">
                  <c:v>2.6976459296603963</c:v>
                </c:pt>
                <c:pt idx="33">
                  <c:v>4.7220287269420709</c:v>
                </c:pt>
                <c:pt idx="36">
                  <c:v>0.87499758659943438</c:v>
                </c:pt>
                <c:pt idx="39">
                  <c:v>-0.69045732438746654</c:v>
                </c:pt>
                <c:pt idx="42">
                  <c:v>-0.3149353619302957</c:v>
                </c:pt>
                <c:pt idx="45">
                  <c:v>-0.46709345454092954</c:v>
                </c:pt>
                <c:pt idx="48">
                  <c:v>1.6879785243643823</c:v>
                </c:pt>
                <c:pt idx="51">
                  <c:v>-22.713208305336593</c:v>
                </c:pt>
                <c:pt idx="54">
                  <c:v>16.69832952848877</c:v>
                </c:pt>
                <c:pt idx="57">
                  <c:v>5.1609256061844633</c:v>
                </c:pt>
                <c:pt idx="60">
                  <c:v>7.7097132217114108</c:v>
                </c:pt>
                <c:pt idx="63">
                  <c:v>2.8551102747708796</c:v>
                </c:pt>
                <c:pt idx="66">
                  <c:v>8.9082963801555337</c:v>
                </c:pt>
                <c:pt idx="69">
                  <c:v>9.0646132813917006</c:v>
                </c:pt>
                <c:pt idx="72">
                  <c:v>18.857793666088611</c:v>
                </c:pt>
                <c:pt idx="75">
                  <c:v>8.2606514745679647</c:v>
                </c:pt>
                <c:pt idx="78">
                  <c:v>13.586349977470036</c:v>
                </c:pt>
                <c:pt idx="81">
                  <c:v>-5.0334742444560874</c:v>
                </c:pt>
                <c:pt idx="84">
                  <c:v>-7.9264873822967701</c:v>
                </c:pt>
                <c:pt idx="87">
                  <c:v>-1.0816787744352183</c:v>
                </c:pt>
                <c:pt idx="90">
                  <c:v>-1.1650612035922876</c:v>
                </c:pt>
                <c:pt idx="93">
                  <c:v>-0.17247902348786681</c:v>
                </c:pt>
                <c:pt idx="96">
                  <c:v>4.0059412119368858</c:v>
                </c:pt>
                <c:pt idx="99">
                  <c:v>6.3495094774679046</c:v>
                </c:pt>
                <c:pt idx="102">
                  <c:v>-1.9125996829283594</c:v>
                </c:pt>
                <c:pt idx="105">
                  <c:v>2.7984588836466742</c:v>
                </c:pt>
                <c:pt idx="108">
                  <c:v>4.1384775979791613</c:v>
                </c:pt>
                <c:pt idx="111">
                  <c:v>-2.8350482306224336</c:v>
                </c:pt>
                <c:pt idx="114">
                  <c:v>-0.41217339551971577</c:v>
                </c:pt>
                <c:pt idx="117">
                  <c:v>0.13027668799459491</c:v>
                </c:pt>
              </c:numCache>
            </c:numRef>
          </c:val>
          <c:extLst>
            <c:ext xmlns:c16="http://schemas.microsoft.com/office/drawing/2014/chart" uri="{C3380CC4-5D6E-409C-BE32-E72D297353CC}">
              <c16:uniqueId val="{00000000-357A-4451-BC17-DF00C0B762E2}"/>
            </c:ext>
          </c:extLst>
        </c:ser>
        <c:ser>
          <c:idx val="0"/>
          <c:order val="1"/>
          <c:tx>
            <c:strRef>
              <c:f>'Slika 3.2. - Figure 3.2'!$J$4</c:f>
              <c:strCache>
                <c:ptCount val="1"/>
                <c:pt idx="0">
                  <c:v>Imports excl. energy (quarterly rate of change) - right</c:v>
                </c:pt>
              </c:strCache>
            </c:strRef>
          </c:tx>
          <c:spPr>
            <a:solidFill>
              <a:srgbClr val="FF0000"/>
            </a:solidFill>
            <a:ln w="25400">
              <a:noFill/>
              <a:prstDash val="solid"/>
            </a:ln>
          </c:spPr>
          <c:invertIfNegative val="0"/>
          <c:cat>
            <c:numRef>
              <c:extLst>
                <c:ext xmlns:c15="http://schemas.microsoft.com/office/drawing/2012/chart" uri="{02D57815-91ED-43cb-92C2-25804820EDAC}">
                  <c15:fullRef>
                    <c15:sqref>'Slika 3.2. - Figure 3.2'!$A$6:$A$149</c15:sqref>
                  </c15:fullRef>
                </c:ext>
              </c:extLst>
              <c:f>'Slika 3.2. - Figure 3.2'!$A$30:$A$149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3.2'!$J$7:$J$149</c15:sqref>
                  </c15:fullRef>
                </c:ext>
              </c:extLst>
              <c:f>'Slika 3.2. - Figure 3.2'!$J$31:$J$149</c:f>
              <c:numCache>
                <c:formatCode>0.0</c:formatCode>
                <c:ptCount val="119"/>
                <c:pt idx="1">
                  <c:v>1.7332739772232486</c:v>
                </c:pt>
                <c:pt idx="4">
                  <c:v>0.98029788162034492</c:v>
                </c:pt>
                <c:pt idx="7">
                  <c:v>3.1248461785652353</c:v>
                </c:pt>
                <c:pt idx="10">
                  <c:v>5.6320289869220375</c:v>
                </c:pt>
                <c:pt idx="13">
                  <c:v>-1.3899222552283987</c:v>
                </c:pt>
                <c:pt idx="16">
                  <c:v>4.3351539801960541</c:v>
                </c:pt>
                <c:pt idx="19">
                  <c:v>4.035829679051588</c:v>
                </c:pt>
                <c:pt idx="22">
                  <c:v>-7.4235897619786329E-2</c:v>
                </c:pt>
                <c:pt idx="25">
                  <c:v>1.9579029475870868</c:v>
                </c:pt>
                <c:pt idx="28">
                  <c:v>1.8053364717567604</c:v>
                </c:pt>
                <c:pt idx="31">
                  <c:v>0.49791202346855812</c:v>
                </c:pt>
                <c:pt idx="34">
                  <c:v>6.0746256989051517</c:v>
                </c:pt>
                <c:pt idx="37">
                  <c:v>2.0135093240306787</c:v>
                </c:pt>
                <c:pt idx="40">
                  <c:v>-1.5985080719563172</c:v>
                </c:pt>
                <c:pt idx="43">
                  <c:v>1.3697102955685381</c:v>
                </c:pt>
                <c:pt idx="46">
                  <c:v>0.25153356125910875</c:v>
                </c:pt>
                <c:pt idx="49">
                  <c:v>0.50939562046299613</c:v>
                </c:pt>
                <c:pt idx="52">
                  <c:v>-21.499227949118705</c:v>
                </c:pt>
                <c:pt idx="55">
                  <c:v>21.702292770544489</c:v>
                </c:pt>
                <c:pt idx="58">
                  <c:v>6.8979246583217702</c:v>
                </c:pt>
                <c:pt idx="61">
                  <c:v>1.2887790508886496</c:v>
                </c:pt>
                <c:pt idx="64">
                  <c:v>0.43709297996716145</c:v>
                </c:pt>
                <c:pt idx="67">
                  <c:v>8.8215209887293895</c:v>
                </c:pt>
                <c:pt idx="70">
                  <c:v>6.0821676577770205</c:v>
                </c:pt>
                <c:pt idx="73">
                  <c:v>11.432659895641862</c:v>
                </c:pt>
                <c:pt idx="76">
                  <c:v>4.9297553211408456</c:v>
                </c:pt>
                <c:pt idx="79">
                  <c:v>1.1540025696986191</c:v>
                </c:pt>
                <c:pt idx="82">
                  <c:v>3.1349199304315079</c:v>
                </c:pt>
                <c:pt idx="85">
                  <c:v>1.5846868812688228</c:v>
                </c:pt>
                <c:pt idx="88">
                  <c:v>1.2115065005964283</c:v>
                </c:pt>
                <c:pt idx="91">
                  <c:v>-1.2090775333461607</c:v>
                </c:pt>
                <c:pt idx="94">
                  <c:v>2.5721412603506622</c:v>
                </c:pt>
                <c:pt idx="97">
                  <c:v>3.3427089749170449</c:v>
                </c:pt>
                <c:pt idx="100">
                  <c:v>6.9309053034095882</c:v>
                </c:pt>
                <c:pt idx="103">
                  <c:v>-4.6057563963173891</c:v>
                </c:pt>
                <c:pt idx="106">
                  <c:v>4.3285485709301668</c:v>
                </c:pt>
                <c:pt idx="109">
                  <c:v>2.8363365383957415</c:v>
                </c:pt>
                <c:pt idx="112">
                  <c:v>5.0445580204439011E-4</c:v>
                </c:pt>
                <c:pt idx="115">
                  <c:v>1.774832585601871E-2</c:v>
                </c:pt>
                <c:pt idx="118">
                  <c:v>-0.79078473307542652</c:v>
                </c:pt>
              </c:numCache>
            </c:numRef>
          </c:val>
          <c:extLst>
            <c:ext xmlns:c16="http://schemas.microsoft.com/office/drawing/2014/chart" uri="{C3380CC4-5D6E-409C-BE32-E72D297353CC}">
              <c16:uniqueId val="{00000001-357A-4451-BC17-DF00C0B762E2}"/>
            </c:ext>
          </c:extLst>
        </c:ser>
        <c:dLbls>
          <c:showLegendKey val="0"/>
          <c:showVal val="0"/>
          <c:showCatName val="0"/>
          <c:showSerName val="0"/>
          <c:showPercent val="0"/>
          <c:showBubbleSize val="0"/>
        </c:dLbls>
        <c:gapWidth val="0"/>
        <c:overlap val="100"/>
        <c:axId val="1798349024"/>
        <c:axId val="1798348464"/>
      </c:barChart>
      <c:lineChart>
        <c:grouping val="standard"/>
        <c:varyColors val="0"/>
        <c:ser>
          <c:idx val="3"/>
          <c:order val="2"/>
          <c:tx>
            <c:strRef>
              <c:f>'Slika 3.2. - Figure 3.2'!$E$4</c:f>
              <c:strCache>
                <c:ptCount val="1"/>
                <c:pt idx="0">
                  <c:v>Total imports (trend-cycle)</c:v>
                </c:pt>
              </c:strCache>
            </c:strRef>
          </c:tx>
          <c:spPr>
            <a:ln w="25400">
              <a:solidFill>
                <a:schemeClr val="accent1">
                  <a:lumMod val="60000"/>
                  <a:lumOff val="40000"/>
                </a:schemeClr>
              </a:solidFill>
            </a:ln>
          </c:spPr>
          <c:marker>
            <c:symbol val="none"/>
          </c:marker>
          <c:cat>
            <c:numRef>
              <c:extLst>
                <c:ext xmlns:c15="http://schemas.microsoft.com/office/drawing/2012/chart" uri="{02D57815-91ED-43cb-92C2-25804820EDAC}">
                  <c15:fullRef>
                    <c15:sqref>'Slika 3.2. - Figure 3.2'!$A$6:$A$149</c15:sqref>
                  </c15:fullRef>
                </c:ext>
              </c:extLst>
              <c:f>'Slika 3.2. - Figure 3.2'!$A$30:$A$149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3.2'!$E$6:$E$149</c15:sqref>
                  </c15:fullRef>
                </c:ext>
              </c:extLst>
              <c:f>'Slika 3.2. - Figure 3.2'!$E$30:$E$149</c:f>
              <c:numCache>
                <c:formatCode>0.0</c:formatCode>
                <c:ptCount val="120"/>
                <c:pt idx="0">
                  <c:v>1.5767794606985799</c:v>
                </c:pt>
                <c:pt idx="1">
                  <c:v>1.5758855168354995</c:v>
                </c:pt>
                <c:pt idx="2">
                  <c:v>1.5745294719170124</c:v>
                </c:pt>
                <c:pt idx="3">
                  <c:v>1.5761116283073595</c:v>
                </c:pt>
                <c:pt idx="4">
                  <c:v>1.579985496223401</c:v>
                </c:pt>
                <c:pt idx="5">
                  <c:v>1.5870698432692893</c:v>
                </c:pt>
                <c:pt idx="6">
                  <c:v>1.600269996663277</c:v>
                </c:pt>
                <c:pt idx="7">
                  <c:v>1.6201252722807722</c:v>
                </c:pt>
                <c:pt idx="8">
                  <c:v>1.6444663022340031</c:v>
                </c:pt>
                <c:pt idx="9">
                  <c:v>1.6734846591337034</c:v>
                </c:pt>
                <c:pt idx="10">
                  <c:v>1.7059491758238914</c:v>
                </c:pt>
                <c:pt idx="11">
                  <c:v>1.7384782687877076</c:v>
                </c:pt>
                <c:pt idx="12">
                  <c:v>1.766447830172134</c:v>
                </c:pt>
                <c:pt idx="13">
                  <c:v>1.7888980712300417</c:v>
                </c:pt>
                <c:pt idx="14">
                  <c:v>1.8013501860061976</c:v>
                </c:pt>
                <c:pt idx="15">
                  <c:v>1.8063116287863448</c:v>
                </c:pt>
                <c:pt idx="16">
                  <c:v>1.8099880382999463</c:v>
                </c:pt>
                <c:pt idx="17">
                  <c:v>1.8135380072801357</c:v>
                </c:pt>
                <c:pt idx="18">
                  <c:v>1.818027165887476</c:v>
                </c:pt>
                <c:pt idx="19">
                  <c:v>1.8283281038893124</c:v>
                </c:pt>
                <c:pt idx="20">
                  <c:v>1.8434670067209236</c:v>
                </c:pt>
                <c:pt idx="21">
                  <c:v>1.8593804786835786</c:v>
                </c:pt>
                <c:pt idx="22">
                  <c:v>1.8709560889989829</c:v>
                </c:pt>
                <c:pt idx="23">
                  <c:v>1.8756895069011776</c:v>
                </c:pt>
                <c:pt idx="24">
                  <c:v>1.8776717028346601</c:v>
                </c:pt>
                <c:pt idx="25">
                  <c:v>1.8824001254290668</c:v>
                </c:pt>
                <c:pt idx="26">
                  <c:v>1.8919403946643636</c:v>
                </c:pt>
                <c:pt idx="27">
                  <c:v>1.9066963095334204</c:v>
                </c:pt>
                <c:pt idx="28">
                  <c:v>1.9264429919893546</c:v>
                </c:pt>
                <c:pt idx="29">
                  <c:v>1.9548520445513842</c:v>
                </c:pt>
                <c:pt idx="30">
                  <c:v>1.9872930527113855</c:v>
                </c:pt>
                <c:pt idx="31">
                  <c:v>2.015865830820037</c:v>
                </c:pt>
                <c:pt idx="32">
                  <c:v>2.0372067620782284</c:v>
                </c:pt>
                <c:pt idx="33">
                  <c:v>2.0520283713206053</c:v>
                </c:pt>
                <c:pt idx="34">
                  <c:v>2.0629718113848305</c:v>
                </c:pt>
                <c:pt idx="35">
                  <c:v>2.0762467565934823</c:v>
                </c:pt>
                <c:pt idx="36">
                  <c:v>2.0929913736718206</c:v>
                </c:pt>
                <c:pt idx="37">
                  <c:v>2.1134163156495305</c:v>
                </c:pt>
                <c:pt idx="38">
                  <c:v>2.1349701424813481</c:v>
                </c:pt>
                <c:pt idx="39">
                  <c:v>2.1498242551581499</c:v>
                </c:pt>
                <c:pt idx="40">
                  <c:v>2.1498780277327034</c:v>
                </c:pt>
                <c:pt idx="41">
                  <c:v>2.1335945651423338</c:v>
                </c:pt>
                <c:pt idx="42">
                  <c:v>2.1093611759929196</c:v>
                </c:pt>
                <c:pt idx="43">
                  <c:v>2.0888517025779643</c:v>
                </c:pt>
                <c:pt idx="44">
                  <c:v>2.0830721339611222</c:v>
                </c:pt>
                <c:pt idx="45">
                  <c:v>2.0951616984302746</c:v>
                </c:pt>
                <c:pt idx="46">
                  <c:v>2.1167983907369665</c:v>
                </c:pt>
                <c:pt idx="47">
                  <c:v>2.1397649354803336</c:v>
                </c:pt>
                <c:pt idx="48">
                  <c:v>2.160744074192503</c:v>
                </c:pt>
                <c:pt idx="49">
                  <c:v>2.1813758032942565</c:v>
                </c:pt>
                <c:pt idx="50">
                  <c:v>1.9015166096600447</c:v>
                </c:pt>
                <c:pt idx="51">
                  <c:v>1.9293114655760477</c:v>
                </c:pt>
                <c:pt idx="52">
                  <c:v>1.9636392510974574</c:v>
                </c:pt>
                <c:pt idx="53">
                  <c:v>1.9965400422777209</c:v>
                </c:pt>
                <c:pt idx="54">
                  <c:v>2.0213554223196937</c:v>
                </c:pt>
                <c:pt idx="55">
                  <c:v>2.0342311655780412</c:v>
                </c:pt>
                <c:pt idx="56">
                  <c:v>2.0378674159338188</c:v>
                </c:pt>
                <c:pt idx="57">
                  <c:v>2.0418082604404013</c:v>
                </c:pt>
                <c:pt idx="58">
                  <c:v>2.0580109298600444</c:v>
                </c:pt>
                <c:pt idx="59">
                  <c:v>2.0853360039567641</c:v>
                </c:pt>
                <c:pt idx="60">
                  <c:v>2.1185881563381064</c:v>
                </c:pt>
                <c:pt idx="61">
                  <c:v>2.1506301269981063</c:v>
                </c:pt>
                <c:pt idx="62">
                  <c:v>2.1769152597543289</c:v>
                </c:pt>
                <c:pt idx="63">
                  <c:v>2.2007034277186968</c:v>
                </c:pt>
                <c:pt idx="64">
                  <c:v>2.2292434148335318</c:v>
                </c:pt>
                <c:pt idx="65">
                  <c:v>2.2749912114640205</c:v>
                </c:pt>
                <c:pt idx="66">
                  <c:v>2.3406407552386774</c:v>
                </c:pt>
                <c:pt idx="67">
                  <c:v>2.422024698759333</c:v>
                </c:pt>
                <c:pt idx="68">
                  <c:v>2.5083062102892595</c:v>
                </c:pt>
                <c:pt idx="69">
                  <c:v>2.5822161842117457</c:v>
                </c:pt>
                <c:pt idx="70">
                  <c:v>2.6370965837043223</c:v>
                </c:pt>
                <c:pt idx="71">
                  <c:v>2.672911787427676</c:v>
                </c:pt>
                <c:pt idx="72">
                  <c:v>2.896084778923063</c:v>
                </c:pt>
                <c:pt idx="73">
                  <c:v>3.1230675073788192</c:v>
                </c:pt>
                <c:pt idx="74">
                  <c:v>3.368397767831905</c:v>
                </c:pt>
                <c:pt idx="75">
                  <c:v>3.3785410382350873</c:v>
                </c:pt>
                <c:pt idx="76">
                  <c:v>3.3898298215309692</c:v>
                </c:pt>
                <c:pt idx="77">
                  <c:v>3.3963839803623888</c:v>
                </c:pt>
                <c:pt idx="78">
                  <c:v>3.3977732067804181</c:v>
                </c:pt>
                <c:pt idx="79">
                  <c:v>3.3966771167043452</c:v>
                </c:pt>
                <c:pt idx="80">
                  <c:v>3.3886534157606842</c:v>
                </c:pt>
                <c:pt idx="81">
                  <c:v>3.3779832825511877</c:v>
                </c:pt>
                <c:pt idx="82">
                  <c:v>3.3610768255813972</c:v>
                </c:pt>
                <c:pt idx="83">
                  <c:v>3.3385438783092662</c:v>
                </c:pt>
                <c:pt idx="84">
                  <c:v>3.3183326591900788</c:v>
                </c:pt>
                <c:pt idx="85">
                  <c:v>3.3024173307485292</c:v>
                </c:pt>
                <c:pt idx="86">
                  <c:v>3.2895755691675652</c:v>
                </c:pt>
                <c:pt idx="87">
                  <c:v>3.2819482364834696</c:v>
                </c:pt>
                <c:pt idx="88">
                  <c:v>3.2831669078808461</c:v>
                </c:pt>
                <c:pt idx="89">
                  <c:v>3.285611853902382</c:v>
                </c:pt>
                <c:pt idx="90">
                  <c:v>3.2875267172106004</c:v>
                </c:pt>
                <c:pt idx="91">
                  <c:v>3.2862135898045053</c:v>
                </c:pt>
                <c:pt idx="92">
                  <c:v>3.284038949934025</c:v>
                </c:pt>
                <c:pt idx="93">
                  <c:v>3.2854102407144175</c:v>
                </c:pt>
                <c:pt idx="94">
                  <c:v>3.2941708375004302</c:v>
                </c:pt>
                <c:pt idx="95">
                  <c:v>3.3129238475076295</c:v>
                </c:pt>
                <c:pt idx="96">
                  <c:v>3.3390182341873422</c:v>
                </c:pt>
                <c:pt idx="97">
                  <c:v>3.369632886298132</c:v>
                </c:pt>
                <c:pt idx="98">
                  <c:v>3.3975685931179731</c:v>
                </c:pt>
                <c:pt idx="99">
                  <c:v>3.4200835581927622</c:v>
                </c:pt>
                <c:pt idx="100">
                  <c:v>3.4344033659423525</c:v>
                </c:pt>
                <c:pt idx="101">
                  <c:v>3.4447777278650578</c:v>
                </c:pt>
                <c:pt idx="102">
                  <c:v>3.4539605039875134</c:v>
                </c:pt>
                <c:pt idx="103">
                  <c:v>3.4657484147626292</c:v>
                </c:pt>
                <c:pt idx="104">
                  <c:v>3.4912457490858144</c:v>
                </c:pt>
                <c:pt idx="105">
                  <c:v>3.5271735888629396</c:v>
                </c:pt>
                <c:pt idx="106">
                  <c:v>3.566378148501836</c:v>
                </c:pt>
                <c:pt idx="107">
                  <c:v>3.6047723089924184</c:v>
                </c:pt>
                <c:pt idx="108">
                  <c:v>3.6375983513511199</c:v>
                </c:pt>
                <c:pt idx="109">
                  <c:v>3.6641532043809315</c:v>
                </c:pt>
                <c:pt idx="110">
                  <c:v>3.6854641432766773</c:v>
                </c:pt>
                <c:pt idx="111">
                  <c:v>3.703894391473646</c:v>
                </c:pt>
                <c:pt idx="112">
                  <c:v>3.7215658623893124</c:v>
                </c:pt>
                <c:pt idx="113">
                  <c:v>3.7432767251622376</c:v>
                </c:pt>
                <c:pt idx="114">
                  <c:v>3.7661831879191761</c:v>
                </c:pt>
                <c:pt idx="115">
                  <c:v>3.7884236849009487</c:v>
                </c:pt>
                <c:pt idx="116">
                  <c:v>3.8038600672425953</c:v>
                </c:pt>
                <c:pt idx="117">
                  <c:v>3.8165703517855154</c:v>
                </c:pt>
                <c:pt idx="118">
                  <c:v>3.8331132996264996</c:v>
                </c:pt>
              </c:numCache>
            </c:numRef>
          </c:val>
          <c:smooth val="0"/>
          <c:extLst>
            <c:ext xmlns:c16="http://schemas.microsoft.com/office/drawing/2014/chart" uri="{C3380CC4-5D6E-409C-BE32-E72D297353CC}">
              <c16:uniqueId val="{00000002-357A-4451-BC17-DF00C0B762E2}"/>
            </c:ext>
          </c:extLst>
        </c:ser>
        <c:ser>
          <c:idx val="1"/>
          <c:order val="3"/>
          <c:tx>
            <c:strRef>
              <c:f>'Slika 3.2. - Figure 3.2'!$F$4</c:f>
              <c:strCache>
                <c:ptCount val="1"/>
                <c:pt idx="0">
                  <c:v>Imports excl. energy (trend-cycle)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'Slika 3.2. - Figure 3.2'!$A$6:$A$149</c15:sqref>
                  </c15:fullRef>
                </c:ext>
              </c:extLst>
              <c:f>'Slika 3.2. - Figure 3.2'!$A$30:$A$149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3.2. - Figure 3.2'!$F$6:$F$149</c15:sqref>
                  </c15:fullRef>
                </c:ext>
              </c:extLst>
              <c:f>'Slika 3.2. - Figure 3.2'!$F$30:$F$149</c:f>
              <c:numCache>
                <c:formatCode>0.0</c:formatCode>
                <c:ptCount val="120"/>
                <c:pt idx="0">
                  <c:v>1.4012889043265435</c:v>
                </c:pt>
                <c:pt idx="1">
                  <c:v>1.4096997337351798</c:v>
                </c:pt>
                <c:pt idx="2">
                  <c:v>1.411167419398675</c:v>
                </c:pt>
                <c:pt idx="3">
                  <c:v>1.4066726455475653</c:v>
                </c:pt>
                <c:pt idx="4">
                  <c:v>1.4002588074706817</c:v>
                </c:pt>
                <c:pt idx="5">
                  <c:v>1.397196098578865</c:v>
                </c:pt>
                <c:pt idx="6">
                  <c:v>1.4028587964868626</c:v>
                </c:pt>
                <c:pt idx="7">
                  <c:v>1.41821445151242</c:v>
                </c:pt>
                <c:pt idx="8">
                  <c:v>1.4389803530996625</c:v>
                </c:pt>
                <c:pt idx="9">
                  <c:v>1.4603718186733017</c:v>
                </c:pt>
                <c:pt idx="10">
                  <c:v>1.4788944289102846</c:v>
                </c:pt>
                <c:pt idx="11">
                  <c:v>1.4941670478860698</c:v>
                </c:pt>
                <c:pt idx="12">
                  <c:v>1.5073101794973458</c:v>
                </c:pt>
                <c:pt idx="13">
                  <c:v>1.5208374980484034</c:v>
                </c:pt>
                <c:pt idx="14">
                  <c:v>1.535138298833995</c:v>
                </c:pt>
                <c:pt idx="15">
                  <c:v>1.5520517533406366</c:v>
                </c:pt>
                <c:pt idx="16">
                  <c:v>1.5711995747242333</c:v>
                </c:pt>
                <c:pt idx="17">
                  <c:v>1.589158736389275</c:v>
                </c:pt>
                <c:pt idx="18">
                  <c:v>1.6041605371276213</c:v>
                </c:pt>
                <c:pt idx="19">
                  <c:v>1.6171263384662111</c:v>
                </c:pt>
                <c:pt idx="20">
                  <c:v>1.6276170168046356</c:v>
                </c:pt>
                <c:pt idx="21">
                  <c:v>1.636171764948829</c:v>
                </c:pt>
                <c:pt idx="22">
                  <c:v>1.6426548533707803</c:v>
                </c:pt>
                <c:pt idx="23">
                  <c:v>1.6488282940767229</c:v>
                </c:pt>
                <c:pt idx="24">
                  <c:v>1.6567484679379865</c:v>
                </c:pt>
                <c:pt idx="25">
                  <c:v>1.6672316518524148</c:v>
                </c:pt>
                <c:pt idx="26">
                  <c:v>1.6771297851663982</c:v>
                </c:pt>
                <c:pt idx="27">
                  <c:v>1.6836168002167549</c:v>
                </c:pt>
                <c:pt idx="28">
                  <c:v>1.686955560451711</c:v>
                </c:pt>
                <c:pt idx="29">
                  <c:v>1.6920468268097528</c:v>
                </c:pt>
                <c:pt idx="30">
                  <c:v>1.7010523788557945</c:v>
                </c:pt>
                <c:pt idx="31">
                  <c:v>1.7152806979982396</c:v>
                </c:pt>
                <c:pt idx="32">
                  <c:v>1.7353711429189163</c:v>
                </c:pt>
                <c:pt idx="33">
                  <c:v>1.7589466411938643</c:v>
                </c:pt>
                <c:pt idx="34">
                  <c:v>1.7834311089149513</c:v>
                </c:pt>
                <c:pt idx="35">
                  <c:v>1.8076826682433476</c:v>
                </c:pt>
                <c:pt idx="36">
                  <c:v>1.8287506475283608</c:v>
                </c:pt>
                <c:pt idx="37">
                  <c:v>1.8485199952963385</c:v>
                </c:pt>
                <c:pt idx="38">
                  <c:v>1.8660777585175021</c:v>
                </c:pt>
                <c:pt idx="39">
                  <c:v>1.8775825245275921</c:v>
                </c:pt>
                <c:pt idx="40">
                  <c:v>1.8795202984365595</c:v>
                </c:pt>
                <c:pt idx="41">
                  <c:v>1.8705243789672521</c:v>
                </c:pt>
                <c:pt idx="42">
                  <c:v>1.8536449466484977</c:v>
                </c:pt>
                <c:pt idx="43">
                  <c:v>1.8360447316795219</c:v>
                </c:pt>
                <c:pt idx="44">
                  <c:v>1.8268782581073579</c:v>
                </c:pt>
                <c:pt idx="45">
                  <c:v>1.8307708190294378</c:v>
                </c:pt>
                <c:pt idx="46">
                  <c:v>1.8455074992703406</c:v>
                </c:pt>
                <c:pt idx="47">
                  <c:v>1.8655477162846701</c:v>
                </c:pt>
                <c:pt idx="48">
                  <c:v>1.8895259377470039</c:v>
                </c:pt>
                <c:pt idx="49">
                  <c:v>1.9169571939261092</c:v>
                </c:pt>
                <c:pt idx="50">
                  <c:v>1.6725715019444041</c:v>
                </c:pt>
                <c:pt idx="51">
                  <c:v>1.7155139682927818</c:v>
                </c:pt>
                <c:pt idx="52">
                  <c:v>1.7643631055077651</c:v>
                </c:pt>
                <c:pt idx="53">
                  <c:v>1.8118813820845128</c:v>
                </c:pt>
                <c:pt idx="54">
                  <c:v>1.8509018535111192</c:v>
                </c:pt>
                <c:pt idx="55">
                  <c:v>1.8760149341295156</c:v>
                </c:pt>
                <c:pt idx="56">
                  <c:v>1.8850092511980987</c:v>
                </c:pt>
                <c:pt idx="57">
                  <c:v>1.8847745948358559</c:v>
                </c:pt>
                <c:pt idx="58">
                  <c:v>1.8856342003969175</c:v>
                </c:pt>
                <c:pt idx="59">
                  <c:v>1.8927375230224353</c:v>
                </c:pt>
                <c:pt idx="60">
                  <c:v>1.9060711527537915</c:v>
                </c:pt>
                <c:pt idx="61">
                  <c:v>1.9207845234119776</c:v>
                </c:pt>
                <c:pt idx="62">
                  <c:v>1.9344823047665725</c:v>
                </c:pt>
                <c:pt idx="63">
                  <c:v>1.9484336511892331</c:v>
                </c:pt>
                <c:pt idx="64">
                  <c:v>1.9652325872540011</c:v>
                </c:pt>
                <c:pt idx="65">
                  <c:v>1.9883347524141013</c:v>
                </c:pt>
                <c:pt idx="66">
                  <c:v>2.0203857523676856</c:v>
                </c:pt>
                <c:pt idx="67">
                  <c:v>2.061604239552044</c:v>
                </c:pt>
                <c:pt idx="68">
                  <c:v>2.1133801529492602</c:v>
                </c:pt>
                <c:pt idx="69">
                  <c:v>2.1723752187276273</c:v>
                </c:pt>
                <c:pt idx="70">
                  <c:v>2.2332721640100393</c:v>
                </c:pt>
                <c:pt idx="71">
                  <c:v>2.2928800706588093</c:v>
                </c:pt>
                <c:pt idx="72">
                  <c:v>2.3471008690503155</c:v>
                </c:pt>
                <c:pt idx="73">
                  <c:v>2.390900379295382</c:v>
                </c:pt>
                <c:pt idx="74">
                  <c:v>2.4240230480015148</c:v>
                </c:pt>
                <c:pt idx="75">
                  <c:v>2.4506280670051099</c:v>
                </c:pt>
                <c:pt idx="76">
                  <c:v>2.4769457444249467</c:v>
                </c:pt>
                <c:pt idx="77">
                  <c:v>2.5083013970861177</c:v>
                </c:pt>
                <c:pt idx="78">
                  <c:v>2.5475014154524485</c:v>
                </c:pt>
                <c:pt idx="79">
                  <c:v>2.5919360434321206</c:v>
                </c:pt>
                <c:pt idx="80">
                  <c:v>2.6317755441695208</c:v>
                </c:pt>
                <c:pt idx="81">
                  <c:v>2.6604466674326592</c:v>
                </c:pt>
                <c:pt idx="82">
                  <c:v>2.6753938267978645</c:v>
                </c:pt>
                <c:pt idx="83">
                  <c:v>2.6781607200022908</c:v>
                </c:pt>
                <c:pt idx="84">
                  <c:v>2.678427949604822</c:v>
                </c:pt>
                <c:pt idx="85">
                  <c:v>2.6863649225741133</c:v>
                </c:pt>
                <c:pt idx="86">
                  <c:v>2.7046958208558518</c:v>
                </c:pt>
                <c:pt idx="87">
                  <c:v>2.7274015391130355</c:v>
                </c:pt>
                <c:pt idx="88">
                  <c:v>2.7500131540173927</c:v>
                </c:pt>
                <c:pt idx="89">
                  <c:v>2.7688939499023353</c:v>
                </c:pt>
                <c:pt idx="90">
                  <c:v>2.7805714888265993</c:v>
                </c:pt>
                <c:pt idx="91">
                  <c:v>2.7859522414028466</c:v>
                </c:pt>
                <c:pt idx="92">
                  <c:v>2.7903307245630824</c:v>
                </c:pt>
                <c:pt idx="93">
                  <c:v>2.79743736263364</c:v>
                </c:pt>
                <c:pt idx="94">
                  <c:v>2.8094345804239405</c:v>
                </c:pt>
                <c:pt idx="95">
                  <c:v>2.826563372468204</c:v>
                </c:pt>
                <c:pt idx="96">
                  <c:v>2.8447287572782929</c:v>
                </c:pt>
                <c:pt idx="97">
                  <c:v>2.8629524517868656</c:v>
                </c:pt>
                <c:pt idx="98">
                  <c:v>2.8816190439083509</c:v>
                </c:pt>
                <c:pt idx="99">
                  <c:v>2.9003894673953874</c:v>
                </c:pt>
                <c:pt idx="100">
                  <c:v>2.9168288009086352</c:v>
                </c:pt>
                <c:pt idx="101">
                  <c:v>2.9289764753630072</c:v>
                </c:pt>
                <c:pt idx="102">
                  <c:v>2.9384157331136622</c:v>
                </c:pt>
                <c:pt idx="103">
                  <c:v>2.947270218880198</c:v>
                </c:pt>
                <c:pt idx="104">
                  <c:v>2.9579465479509048</c:v>
                </c:pt>
                <c:pt idx="105">
                  <c:v>2.9716358755447922</c:v>
                </c:pt>
                <c:pt idx="106">
                  <c:v>2.9889211330607419</c:v>
                </c:pt>
                <c:pt idx="107">
                  <c:v>3.0097809487566765</c:v>
                </c:pt>
                <c:pt idx="108">
                  <c:v>3.0322974294627598</c:v>
                </c:pt>
                <c:pt idx="109">
                  <c:v>3.0545196202428935</c:v>
                </c:pt>
                <c:pt idx="110">
                  <c:v>3.0730512983445739</c:v>
                </c:pt>
                <c:pt idx="111">
                  <c:v>3.0879298422765489</c:v>
                </c:pt>
                <c:pt idx="112">
                  <c:v>3.1007187912271257</c:v>
                </c:pt>
                <c:pt idx="113">
                  <c:v>3.1144482132860953</c:v>
                </c:pt>
                <c:pt idx="114">
                  <c:v>3.1300241256242165</c:v>
                </c:pt>
                <c:pt idx="115">
                  <c:v>3.1476555143677487</c:v>
                </c:pt>
                <c:pt idx="116">
                  <c:v>3.1667792109738557</c:v>
                </c:pt>
                <c:pt idx="117">
                  <c:v>3.1867301837735926</c:v>
                </c:pt>
                <c:pt idx="118">
                  <c:v>3.2067050276472324</c:v>
                </c:pt>
              </c:numCache>
            </c:numRef>
          </c:val>
          <c:smooth val="0"/>
          <c:extLst>
            <c:ext xmlns:c16="http://schemas.microsoft.com/office/drawing/2014/chart" uri="{C3380CC4-5D6E-409C-BE32-E72D297353CC}">
              <c16:uniqueId val="{00000003-357A-4451-BC17-DF00C0B762E2}"/>
            </c:ext>
          </c:extLst>
        </c:ser>
        <c:dLbls>
          <c:showLegendKey val="0"/>
          <c:showVal val="0"/>
          <c:showCatName val="0"/>
          <c:showSerName val="0"/>
          <c:showPercent val="0"/>
          <c:showBubbleSize val="0"/>
        </c:dLbls>
        <c:marker val="1"/>
        <c:smooth val="0"/>
        <c:axId val="1798347344"/>
        <c:axId val="1798347904"/>
      </c:lineChart>
      <c:catAx>
        <c:axId val="1798347344"/>
        <c:scaling>
          <c:orientation val="minMax"/>
        </c:scaling>
        <c:delete val="0"/>
        <c:axPos val="b"/>
        <c:majorGridlines/>
        <c:numFmt formatCode="0"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904"/>
        <c:crossesAt val="60"/>
        <c:auto val="0"/>
        <c:lblAlgn val="ctr"/>
        <c:lblOffset val="100"/>
        <c:tickLblSkip val="6"/>
        <c:tickMarkSkip val="12"/>
        <c:noMultiLvlLbl val="0"/>
      </c:catAx>
      <c:valAx>
        <c:axId val="1798347904"/>
        <c:scaling>
          <c:orientation val="minMax"/>
          <c:max val="4"/>
          <c:min val="1"/>
        </c:scaling>
        <c:delete val="0"/>
        <c:axPos val="l"/>
        <c:majorGridlines>
          <c:spPr>
            <a:ln w="3175">
              <a:solidFill>
                <a:srgbClr val="808080"/>
              </a:solidFill>
              <a:prstDash val="solid"/>
            </a:ln>
          </c:spPr>
        </c:majorGridlines>
        <c:title>
          <c:tx>
            <c:rich>
              <a:bodyPr rot="-5400000" vert="horz"/>
              <a:lstStyle/>
              <a:p>
                <a:pPr>
                  <a:defRPr lang="hr-HR" sz="800"/>
                </a:pPr>
                <a:r>
                  <a:rPr lang="hr-HR" sz="800"/>
                  <a:t>billion EUR</a:t>
                </a:r>
                <a:endParaRPr lang="en-US" sz="800"/>
              </a:p>
            </c:rich>
          </c:tx>
          <c:layout>
            <c:manualLayout>
              <c:xMode val="edge"/>
              <c:yMode val="edge"/>
              <c:x val="8.0907552936040159E-3"/>
              <c:y val="0.25947211857642283"/>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344"/>
        <c:crosses val="autoZero"/>
        <c:crossBetween val="between"/>
        <c:majorUnit val="0.5"/>
      </c:valAx>
      <c:valAx>
        <c:axId val="1798348464"/>
        <c:scaling>
          <c:orientation val="minMax"/>
          <c:max val="30"/>
          <c:min val="-30"/>
        </c:scaling>
        <c:delete val="0"/>
        <c:axPos val="r"/>
        <c:title>
          <c:tx>
            <c:rich>
              <a:bodyPr rot="-5400000" vert="horz"/>
              <a:lstStyle/>
              <a:p>
                <a:pPr>
                  <a:defRPr lang="hr-HR"/>
                </a:pPr>
                <a:r>
                  <a:rPr lang="hr-HR"/>
                  <a:t>in</a:t>
                </a:r>
                <a:r>
                  <a:rPr lang="hr-HR" baseline="0"/>
                  <a:t> %, seasonally adjusted</a:t>
                </a:r>
                <a:endParaRPr lang="hr-HR"/>
              </a:p>
            </c:rich>
          </c:tx>
          <c:layout>
            <c:manualLayout>
              <c:xMode val="edge"/>
              <c:yMode val="edge"/>
              <c:x val="0.94943352979698759"/>
              <c:y val="0.13486806205764798"/>
            </c:manualLayout>
          </c:layout>
          <c:overlay val="0"/>
        </c:title>
        <c:numFmt formatCode="0" sourceLinked="0"/>
        <c:majorTickMark val="out"/>
        <c:minorTickMark val="none"/>
        <c:tickLblPos val="nextTo"/>
        <c:spPr>
          <a:ln w="9525">
            <a:solidFill>
              <a:schemeClr val="tx1"/>
            </a:solidFill>
          </a:ln>
        </c:spPr>
        <c:txPr>
          <a:bodyPr/>
          <a:lstStyle/>
          <a:p>
            <a:pPr>
              <a:defRPr lang="hr-HR" sz="800" baseline="0"/>
            </a:pPr>
            <a:endParaRPr lang="sr-Latn-RS"/>
          </a:p>
        </c:txPr>
        <c:crossAx val="1798349024"/>
        <c:crosses val="max"/>
        <c:crossBetween val="between"/>
        <c:majorUnit val="10"/>
        <c:minorUnit val="1"/>
      </c:valAx>
      <c:catAx>
        <c:axId val="1798349024"/>
        <c:scaling>
          <c:orientation val="minMax"/>
        </c:scaling>
        <c:delete val="1"/>
        <c:axPos val="b"/>
        <c:numFmt formatCode="General" sourceLinked="1"/>
        <c:majorTickMark val="out"/>
        <c:minorTickMark val="none"/>
        <c:tickLblPos val="none"/>
        <c:crossAx val="1798348464"/>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0.12378328967474352"/>
          <c:y val="0.80726919485255966"/>
          <c:w val="0.77889166666666676"/>
          <c:h val="0.17146035713182042"/>
        </c:manualLayout>
      </c:layout>
      <c:overlay val="0"/>
      <c:txPr>
        <a:bodyPr/>
        <a:lstStyle/>
        <a:p>
          <a:pPr>
            <a:defRPr sz="700">
              <a:solidFill>
                <a:schemeClr val="tx1"/>
              </a:solidFill>
              <a:latin typeface="Arial" panose="020B0604020202020204" pitchFamily="34" charset="0"/>
              <a:cs typeface="Arial" panose="020B0604020202020204" pitchFamily="34" charset="0"/>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0851230754157"/>
          <c:y val="8.7281597962568097E-2"/>
          <c:w val="0.77195876461047108"/>
          <c:h val="0.6308431799336649"/>
        </c:manualLayout>
      </c:layout>
      <c:lineChart>
        <c:grouping val="standard"/>
        <c:varyColors val="0"/>
        <c:ser>
          <c:idx val="0"/>
          <c:order val="0"/>
          <c:tx>
            <c:strRef>
              <c:f>'Slika 4.2. - Figure 4.2'!$E$3</c:f>
              <c:strCache>
                <c:ptCount val="1"/>
                <c:pt idx="0">
                  <c:v>Administrativna st. nezaposlenosti</c:v>
                </c:pt>
              </c:strCache>
            </c:strRef>
          </c:tx>
          <c:spPr>
            <a:ln>
              <a:solidFill>
                <a:srgbClr val="002060"/>
              </a:solidFill>
            </a:ln>
          </c:spPr>
          <c:marker>
            <c:symbol val="none"/>
          </c:marker>
          <c:cat>
            <c:strRef>
              <c:f>'Slika 4.2. - Figure 4.2'!$B$34:$B$69</c:f>
              <c:strCache>
                <c:ptCount val="35"/>
                <c:pt idx="2">
                  <c:v>2017.</c:v>
                </c:pt>
                <c:pt idx="6">
                  <c:v>2018.</c:v>
                </c:pt>
                <c:pt idx="10">
                  <c:v>2019.</c:v>
                </c:pt>
                <c:pt idx="14">
                  <c:v>2020.</c:v>
                </c:pt>
                <c:pt idx="18">
                  <c:v>2021.</c:v>
                </c:pt>
                <c:pt idx="22">
                  <c:v>2022.</c:v>
                </c:pt>
                <c:pt idx="26">
                  <c:v>2023.</c:v>
                </c:pt>
                <c:pt idx="30">
                  <c:v>2024.</c:v>
                </c:pt>
                <c:pt idx="34">
                  <c:v>2025.</c:v>
                </c:pt>
              </c:strCache>
            </c:strRef>
          </c:cat>
          <c:val>
            <c:numRef>
              <c:f>'Slika 4.2. - Figure 4.2'!$E$34:$E$65</c:f>
              <c:numCache>
                <c:formatCode>0.0</c:formatCode>
                <c:ptCount val="32"/>
                <c:pt idx="0">
                  <c:v>12.714876441129737</c:v>
                </c:pt>
                <c:pt idx="1">
                  <c:v>11.810871802147298</c:v>
                </c:pt>
                <c:pt idx="2">
                  <c:v>11.261285895127216</c:v>
                </c:pt>
                <c:pt idx="3">
                  <c:v>10.610674988891523</c:v>
                </c:pt>
                <c:pt idx="4">
                  <c:v>10.016302586809546</c:v>
                </c:pt>
                <c:pt idx="5">
                  <c:v>9.4863682884391896</c:v>
                </c:pt>
                <c:pt idx="6">
                  <c:v>8.8691225274576055</c:v>
                </c:pt>
                <c:pt idx="7">
                  <c:v>8.3353511848762114</c:v>
                </c:pt>
                <c:pt idx="8">
                  <c:v>8.1190677590321396</c:v>
                </c:pt>
                <c:pt idx="9">
                  <c:v>7.78159307149516</c:v>
                </c:pt>
                <c:pt idx="10">
                  <c:v>7.4484064794143618</c:v>
                </c:pt>
                <c:pt idx="11">
                  <c:v>7.2056577352845901</c:v>
                </c:pt>
                <c:pt idx="12">
                  <c:v>7.366349009256254</c:v>
                </c:pt>
                <c:pt idx="13">
                  <c:v>9.742460039147522</c:v>
                </c:pt>
                <c:pt idx="14">
                  <c:v>9.4840236600419434</c:v>
                </c:pt>
                <c:pt idx="15">
                  <c:v>8.9305137180804923</c:v>
                </c:pt>
                <c:pt idx="16">
                  <c:v>8.6718064441747646</c:v>
                </c:pt>
                <c:pt idx="17">
                  <c:v>8.5428896868587074</c:v>
                </c:pt>
                <c:pt idx="18">
                  <c:v>7.6798511039163877</c:v>
                </c:pt>
                <c:pt idx="19">
                  <c:v>7.0735940452426904</c:v>
                </c:pt>
                <c:pt idx="20">
                  <c:v>6.8681819629977126</c:v>
                </c:pt>
                <c:pt idx="21">
                  <c:v>6.87553639117258</c:v>
                </c:pt>
                <c:pt idx="22">
                  <c:v>6.6384224078976972</c:v>
                </c:pt>
                <c:pt idx="23">
                  <c:v>6.4273283498755491</c:v>
                </c:pt>
                <c:pt idx="24">
                  <c:v>6.0958637417245205</c:v>
                </c:pt>
                <c:pt idx="25">
                  <c:v>6.1154568772127229</c:v>
                </c:pt>
                <c:pt idx="26">
                  <c:v>6.2424673493764944</c:v>
                </c:pt>
                <c:pt idx="27">
                  <c:v>6.1351764684025873</c:v>
                </c:pt>
                <c:pt idx="28">
                  <c:v>5.8072264565337015</c:v>
                </c:pt>
                <c:pt idx="29">
                  <c:v>5.3977395052734751</c:v>
                </c:pt>
                <c:pt idx="30">
                  <c:v>5.0612700796807344</c:v>
                </c:pt>
                <c:pt idx="31">
                  <c:v>4.736165070965864</c:v>
                </c:pt>
              </c:numCache>
              <c:extLst/>
            </c:numRef>
          </c:val>
          <c:smooth val="0"/>
          <c:extLst>
            <c:ext xmlns:c16="http://schemas.microsoft.com/office/drawing/2014/chart" uri="{C3380CC4-5D6E-409C-BE32-E72D297353CC}">
              <c16:uniqueId val="{00000000-C8B9-4B59-AAD5-1F2ED0383E0F}"/>
            </c:ext>
          </c:extLst>
        </c:ser>
        <c:ser>
          <c:idx val="1"/>
          <c:order val="1"/>
          <c:tx>
            <c:strRef>
              <c:f>'Slika 4.2. - Figure 4.2'!$F$3</c:f>
              <c:strCache>
                <c:ptCount val="1"/>
                <c:pt idx="0">
                  <c:v>Prilagođena st. nezaposlenosti</c:v>
                </c:pt>
              </c:strCache>
            </c:strRef>
          </c:tx>
          <c:spPr>
            <a:ln>
              <a:solidFill>
                <a:srgbClr val="C00000"/>
              </a:solidFill>
            </a:ln>
          </c:spPr>
          <c:marker>
            <c:symbol val="none"/>
          </c:marker>
          <c:cat>
            <c:strRef>
              <c:f>'Slika 4.2. - Figure 4.2'!$B$34:$B$69</c:f>
              <c:strCache>
                <c:ptCount val="35"/>
                <c:pt idx="2">
                  <c:v>2017.</c:v>
                </c:pt>
                <c:pt idx="6">
                  <c:v>2018.</c:v>
                </c:pt>
                <c:pt idx="10">
                  <c:v>2019.</c:v>
                </c:pt>
                <c:pt idx="14">
                  <c:v>2020.</c:v>
                </c:pt>
                <c:pt idx="18">
                  <c:v>2021.</c:v>
                </c:pt>
                <c:pt idx="22">
                  <c:v>2022.</c:v>
                </c:pt>
                <c:pt idx="26">
                  <c:v>2023.</c:v>
                </c:pt>
                <c:pt idx="30">
                  <c:v>2024.</c:v>
                </c:pt>
                <c:pt idx="34">
                  <c:v>2025.</c:v>
                </c:pt>
              </c:strCache>
            </c:strRef>
          </c:cat>
          <c:val>
            <c:numRef>
              <c:f>'Slika 4.2. - Figure 4.2'!$F$34:$F$69</c:f>
              <c:numCache>
                <c:formatCode>0.0</c:formatCode>
                <c:ptCount val="36"/>
                <c:pt idx="0">
                  <c:v>12.548482545377039</c:v>
                </c:pt>
                <c:pt idx="1">
                  <c:v>11.733508227259255</c:v>
                </c:pt>
                <c:pt idx="2">
                  <c:v>11.214532094270952</c:v>
                </c:pt>
                <c:pt idx="3">
                  <c:v>10.565493090854115</c:v>
                </c:pt>
                <c:pt idx="4">
                  <c:v>9.9442710497972353</c:v>
                </c:pt>
                <c:pt idx="5">
                  <c:v>9.4473918824782839</c:v>
                </c:pt>
                <c:pt idx="6">
                  <c:v>8.8957312691004216</c:v>
                </c:pt>
                <c:pt idx="7">
                  <c:v>8.3123361940082638</c:v>
                </c:pt>
                <c:pt idx="8">
                  <c:v>8.0654199009394336</c:v>
                </c:pt>
                <c:pt idx="9">
                  <c:v>7.7341172542124292</c:v>
                </c:pt>
                <c:pt idx="10">
                  <c:v>7.4759811503247846</c:v>
                </c:pt>
                <c:pt idx="11">
                  <c:v>7.2000704726557645</c:v>
                </c:pt>
                <c:pt idx="12">
                  <c:v>7.3760038109141322</c:v>
                </c:pt>
                <c:pt idx="13">
                  <c:v>9.8200651669465824</c:v>
                </c:pt>
                <c:pt idx="14">
                  <c:v>9.5131839713289068</c:v>
                </c:pt>
                <c:pt idx="15">
                  <c:v>8.9333584756235123</c:v>
                </c:pt>
                <c:pt idx="16">
                  <c:v>8.6244456885884428</c:v>
                </c:pt>
                <c:pt idx="17">
                  <c:v>8.5209870158453729</c:v>
                </c:pt>
                <c:pt idx="18">
                  <c:v>7.7193358415001372</c:v>
                </c:pt>
                <c:pt idx="19">
                  <c:v>7.0779682014212186</c:v>
                </c:pt>
                <c:pt idx="20">
                  <c:v>6.8285198287146303</c:v>
                </c:pt>
                <c:pt idx="21">
                  <c:v>6.8867003407663177</c:v>
                </c:pt>
                <c:pt idx="22">
                  <c:v>6.678199693620873</c:v>
                </c:pt>
                <c:pt idx="23">
                  <c:v>6.4409699967467811</c:v>
                </c:pt>
                <c:pt idx="24">
                  <c:v>6.1182765197384983</c:v>
                </c:pt>
                <c:pt idx="25">
                  <c:v>6.1509100166869821</c:v>
                </c:pt>
                <c:pt idx="26">
                  <c:v>6.2848033587605974</c:v>
                </c:pt>
                <c:pt idx="27">
                  <c:v>6.1612163050719886</c:v>
                </c:pt>
                <c:pt idx="28">
                  <c:v>5.860352847611197</c:v>
                </c:pt>
                <c:pt idx="29">
                  <c:v>5.4505693588493669</c:v>
                </c:pt>
                <c:pt idx="30">
                  <c:v>5.0804110498357327</c:v>
                </c:pt>
                <c:pt idx="31">
                  <c:v>4.7626285213179322</c:v>
                </c:pt>
                <c:pt idx="32">
                  <c:v>4.6312015710969687</c:v>
                </c:pt>
                <c:pt idx="33">
                  <c:v>4.503970416587129</c:v>
                </c:pt>
                <c:pt idx="34">
                  <c:v>4.3673132229063603</c:v>
                </c:pt>
                <c:pt idx="35">
                  <c:v>4.2387464496783078</c:v>
                </c:pt>
              </c:numCache>
            </c:numRef>
          </c:val>
          <c:smooth val="0"/>
          <c:extLst>
            <c:ext xmlns:c16="http://schemas.microsoft.com/office/drawing/2014/chart" uri="{C3380CC4-5D6E-409C-BE32-E72D297353CC}">
              <c16:uniqueId val="{00000001-C8B9-4B59-AAD5-1F2ED0383E0F}"/>
            </c:ext>
          </c:extLst>
        </c:ser>
        <c:ser>
          <c:idx val="2"/>
          <c:order val="2"/>
          <c:tx>
            <c:strRef>
              <c:f>'Slika 4.2. - Figure 4.2'!$G$3</c:f>
              <c:strCache>
                <c:ptCount val="1"/>
                <c:pt idx="0">
                  <c:v>Anketna st. nezaposlenosti</c:v>
                </c:pt>
              </c:strCache>
            </c:strRef>
          </c:tx>
          <c:spPr>
            <a:ln>
              <a:solidFill>
                <a:schemeClr val="bg1">
                  <a:lumMod val="50000"/>
                </a:schemeClr>
              </a:solidFill>
              <a:prstDash val="solid"/>
            </a:ln>
          </c:spPr>
          <c:marker>
            <c:symbol val="none"/>
          </c:marker>
          <c:dPt>
            <c:idx val="59"/>
            <c:bubble3D val="0"/>
            <c:extLst>
              <c:ext xmlns:c16="http://schemas.microsoft.com/office/drawing/2014/chart" uri="{C3380CC4-5D6E-409C-BE32-E72D297353CC}">
                <c16:uniqueId val="{00000002-C8B9-4B59-AAD5-1F2ED0383E0F}"/>
              </c:ext>
            </c:extLst>
          </c:dPt>
          <c:cat>
            <c:strRef>
              <c:f>'Slika 4.2. - Figure 4.2'!$B$34:$B$69</c:f>
              <c:strCache>
                <c:ptCount val="35"/>
                <c:pt idx="2">
                  <c:v>2017.</c:v>
                </c:pt>
                <c:pt idx="6">
                  <c:v>2018.</c:v>
                </c:pt>
                <c:pt idx="10">
                  <c:v>2019.</c:v>
                </c:pt>
                <c:pt idx="14">
                  <c:v>2020.</c:v>
                </c:pt>
                <c:pt idx="18">
                  <c:v>2021.</c:v>
                </c:pt>
                <c:pt idx="22">
                  <c:v>2022.</c:v>
                </c:pt>
                <c:pt idx="26">
                  <c:v>2023.</c:v>
                </c:pt>
                <c:pt idx="30">
                  <c:v>2024.</c:v>
                </c:pt>
                <c:pt idx="34">
                  <c:v>2025.</c:v>
                </c:pt>
              </c:strCache>
            </c:strRef>
          </c:cat>
          <c:val>
            <c:numRef>
              <c:f>'Slika 4.2. - Figure 4.2'!$G$34:$G$69</c:f>
              <c:numCache>
                <c:formatCode>0.0</c:formatCode>
                <c:ptCount val="36"/>
                <c:pt idx="0">
                  <c:v>12.640447293972887</c:v>
                </c:pt>
                <c:pt idx="1">
                  <c:v>11.533459649808831</c:v>
                </c:pt>
                <c:pt idx="2">
                  <c:v>9.982471626900141</c:v>
                </c:pt>
                <c:pt idx="3">
                  <c:v>10.009666148240729</c:v>
                </c:pt>
                <c:pt idx="4">
                  <c:v>9.3324687556037951</c:v>
                </c:pt>
                <c:pt idx="5">
                  <c:v>8.0786923062799705</c:v>
                </c:pt>
                <c:pt idx="6">
                  <c:v>8.0602810067295891</c:v>
                </c:pt>
                <c:pt idx="7">
                  <c:v>7.7530914654287679</c:v>
                </c:pt>
                <c:pt idx="8">
                  <c:v>6.811026873848153</c:v>
                </c:pt>
                <c:pt idx="9">
                  <c:v>6.3932068011387617</c:v>
                </c:pt>
                <c:pt idx="10">
                  <c:v>6.2116669450234419</c:v>
                </c:pt>
                <c:pt idx="11">
                  <c:v>6.7605128266626089</c:v>
                </c:pt>
                <c:pt idx="12">
                  <c:v>6.274166465491759</c:v>
                </c:pt>
                <c:pt idx="13">
                  <c:v>6.8748118041005073</c:v>
                </c:pt>
                <c:pt idx="14">
                  <c:v>8.0227899683509669</c:v>
                </c:pt>
                <c:pt idx="15">
                  <c:v>8.5341166946999856</c:v>
                </c:pt>
                <c:pt idx="16">
                  <c:v>9.0374030618446834</c:v>
                </c:pt>
                <c:pt idx="17">
                  <c:v>8.1789610479375501</c:v>
                </c:pt>
                <c:pt idx="18">
                  <c:v>6.6725890975779301</c:v>
                </c:pt>
                <c:pt idx="19">
                  <c:v>5.9934946245041107</c:v>
                </c:pt>
                <c:pt idx="20">
                  <c:v>6.3474477834240393</c:v>
                </c:pt>
                <c:pt idx="21">
                  <c:v>7.4148805431809723</c:v>
                </c:pt>
                <c:pt idx="22">
                  <c:v>7.0085132321286645</c:v>
                </c:pt>
                <c:pt idx="23">
                  <c:v>6.549065160590704</c:v>
                </c:pt>
                <c:pt idx="24">
                  <c:v>6.6517203968748442</c:v>
                </c:pt>
                <c:pt idx="25">
                  <c:v>5.9743906156059507</c:v>
                </c:pt>
                <c:pt idx="26">
                  <c:v>5.9837582680546912</c:v>
                </c:pt>
                <c:pt idx="27">
                  <c:v>5.8483181894760401</c:v>
                </c:pt>
                <c:pt idx="28">
                  <c:v>5.0610740569145047</c:v>
                </c:pt>
                <c:pt idx="29">
                  <c:v>4.8862110185981065</c:v>
                </c:pt>
                <c:pt idx="30">
                  <c:v>5.3314174998544193</c:v>
                </c:pt>
                <c:pt idx="31">
                  <c:v>4.8587048371244999</c:v>
                </c:pt>
                <c:pt idx="32">
                  <c:v>5.0000437538036246</c:v>
                </c:pt>
                <c:pt idx="33">
                  <c:v>5.10477940070591</c:v>
                </c:pt>
                <c:pt idx="34">
                  <c:v>4.4913575547623283</c:v>
                </c:pt>
              </c:numCache>
            </c:numRef>
          </c:val>
          <c:smooth val="0"/>
          <c:extLst>
            <c:ext xmlns:c16="http://schemas.microsoft.com/office/drawing/2014/chart" uri="{C3380CC4-5D6E-409C-BE32-E72D297353CC}">
              <c16:uniqueId val="{00000003-C8B9-4B59-AAD5-1F2ED0383E0F}"/>
            </c:ext>
          </c:extLst>
        </c:ser>
        <c:dLbls>
          <c:showLegendKey val="0"/>
          <c:showVal val="0"/>
          <c:showCatName val="0"/>
          <c:showSerName val="0"/>
          <c:showPercent val="0"/>
          <c:showBubbleSize val="0"/>
        </c:dLbls>
        <c:marker val="1"/>
        <c:smooth val="0"/>
        <c:axId val="1413067120"/>
        <c:axId val="1070006672"/>
      </c:lineChart>
      <c:lineChart>
        <c:grouping val="standard"/>
        <c:varyColors val="0"/>
        <c:ser>
          <c:idx val="3"/>
          <c:order val="3"/>
          <c:tx>
            <c:strRef>
              <c:f>'Slika 4.2. - Figure 4.2'!$H$3</c:f>
              <c:strCache>
                <c:ptCount val="1"/>
                <c:pt idx="0">
                  <c:v>Stopa slob. radnih mjesta, desno</c:v>
                </c:pt>
              </c:strCache>
            </c:strRef>
          </c:tx>
          <c:spPr>
            <a:ln w="28575">
              <a:solidFill>
                <a:srgbClr val="99CCFF"/>
              </a:solidFill>
              <a:prstDash val="solid"/>
            </a:ln>
          </c:spPr>
          <c:marker>
            <c:symbol val="none"/>
          </c:marker>
          <c:cat>
            <c:strRef>
              <c:f>'Slika 4.2. - Figure 4.2'!$B$34:$B$69</c:f>
              <c:strCache>
                <c:ptCount val="35"/>
                <c:pt idx="2">
                  <c:v>2017.</c:v>
                </c:pt>
                <c:pt idx="6">
                  <c:v>2018.</c:v>
                </c:pt>
                <c:pt idx="10">
                  <c:v>2019.</c:v>
                </c:pt>
                <c:pt idx="14">
                  <c:v>2020.</c:v>
                </c:pt>
                <c:pt idx="18">
                  <c:v>2021.</c:v>
                </c:pt>
                <c:pt idx="22">
                  <c:v>2022.</c:v>
                </c:pt>
                <c:pt idx="26">
                  <c:v>2023.</c:v>
                </c:pt>
                <c:pt idx="30">
                  <c:v>2024.</c:v>
                </c:pt>
                <c:pt idx="34">
                  <c:v>2025.</c:v>
                </c:pt>
              </c:strCache>
            </c:strRef>
          </c:cat>
          <c:val>
            <c:numRef>
              <c:f>'Slika 4.2. - Figure 4.2'!$H$34:$H$69</c:f>
              <c:numCache>
                <c:formatCode>0.0</c:formatCode>
                <c:ptCount val="36"/>
                <c:pt idx="0">
                  <c:v>1.37103182307306</c:v>
                </c:pt>
                <c:pt idx="1">
                  <c:v>1.3598615581842788</c:v>
                </c:pt>
                <c:pt idx="2">
                  <c:v>1.3268752901260283</c:v>
                </c:pt>
                <c:pt idx="3">
                  <c:v>1.4779371419746055</c:v>
                </c:pt>
                <c:pt idx="4">
                  <c:v>1.3358104727500812</c:v>
                </c:pt>
                <c:pt idx="5">
                  <c:v>1.435253151136948</c:v>
                </c:pt>
                <c:pt idx="6">
                  <c:v>1.3779712447657773</c:v>
                </c:pt>
                <c:pt idx="7">
                  <c:v>1.3169388177204584</c:v>
                </c:pt>
                <c:pt idx="8">
                  <c:v>1.2584826287927866</c:v>
                </c:pt>
                <c:pt idx="9">
                  <c:v>1.1587050037213509</c:v>
                </c:pt>
                <c:pt idx="10">
                  <c:v>1.1621554070422186</c:v>
                </c:pt>
                <c:pt idx="11">
                  <c:v>1.1240064891369432</c:v>
                </c:pt>
                <c:pt idx="12">
                  <c:v>0.95536214607171388</c:v>
                </c:pt>
                <c:pt idx="13">
                  <c:v>0.63041998262269461</c:v>
                </c:pt>
                <c:pt idx="14">
                  <c:v>1.033283609899051</c:v>
                </c:pt>
                <c:pt idx="15">
                  <c:v>0.88988760330718897</c:v>
                </c:pt>
                <c:pt idx="16">
                  <c:v>0.96063361391839386</c:v>
                </c:pt>
                <c:pt idx="17">
                  <c:v>1.2938952397485062</c:v>
                </c:pt>
                <c:pt idx="18">
                  <c:v>1.3473675792787259</c:v>
                </c:pt>
                <c:pt idx="19">
                  <c:v>1.3489300190011528</c:v>
                </c:pt>
                <c:pt idx="20">
                  <c:v>1.3350674170027113</c:v>
                </c:pt>
                <c:pt idx="21">
                  <c:v>1.2938040232621641</c:v>
                </c:pt>
                <c:pt idx="22">
                  <c:v>1.2851739993215161</c:v>
                </c:pt>
                <c:pt idx="23">
                  <c:v>1.3230295439996738</c:v>
                </c:pt>
                <c:pt idx="24">
                  <c:v>1.2963992860290467</c:v>
                </c:pt>
                <c:pt idx="25">
                  <c:v>1.3118698654789267</c:v>
                </c:pt>
                <c:pt idx="26">
                  <c:v>1.3020884731719307</c:v>
                </c:pt>
                <c:pt idx="27">
                  <c:v>1.2313752537773788</c:v>
                </c:pt>
                <c:pt idx="28">
                  <c:v>1.252209843295133</c:v>
                </c:pt>
                <c:pt idx="29">
                  <c:v>1.313099048936224</c:v>
                </c:pt>
                <c:pt idx="30">
                  <c:v>1.2256498002536598</c:v>
                </c:pt>
                <c:pt idx="31">
                  <c:v>1.2239847693853578</c:v>
                </c:pt>
                <c:pt idx="32">
                  <c:v>1.1333863301290197</c:v>
                </c:pt>
                <c:pt idx="33">
                  <c:v>1.1371636523166981</c:v>
                </c:pt>
                <c:pt idx="34">
                  <c:v>1.1709930714596153</c:v>
                </c:pt>
                <c:pt idx="35">
                  <c:v>1.1030127680453694</c:v>
                </c:pt>
              </c:numCache>
            </c:numRef>
          </c:val>
          <c:smooth val="0"/>
          <c:extLst>
            <c:ext xmlns:c16="http://schemas.microsoft.com/office/drawing/2014/chart" uri="{C3380CC4-5D6E-409C-BE32-E72D297353CC}">
              <c16:uniqueId val="{00000004-C8B9-4B59-AAD5-1F2ED0383E0F}"/>
            </c:ext>
          </c:extLst>
        </c:ser>
        <c:dLbls>
          <c:showLegendKey val="0"/>
          <c:showVal val="0"/>
          <c:showCatName val="0"/>
          <c:showSerName val="0"/>
          <c:showPercent val="0"/>
          <c:showBubbleSize val="0"/>
        </c:dLbls>
        <c:marker val="1"/>
        <c:smooth val="0"/>
        <c:axId val="2047956159"/>
        <c:axId val="2047954079"/>
      </c:lineChart>
      <c:catAx>
        <c:axId val="14130671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nextTo"/>
        <c:spPr>
          <a:ln w="9525">
            <a:solidFill>
              <a:schemeClr val="bg1">
                <a:lumMod val="50000"/>
              </a:schemeClr>
            </a:solidFill>
          </a:ln>
        </c:spPr>
        <c:crossAx val="1070006672"/>
        <c:crosses val="autoZero"/>
        <c:auto val="1"/>
        <c:lblAlgn val="ctr"/>
        <c:lblOffset val="100"/>
        <c:tickMarkSkip val="4"/>
        <c:noMultiLvlLbl val="0"/>
      </c:catAx>
      <c:valAx>
        <c:axId val="1070006672"/>
        <c:scaling>
          <c:orientation val="minMax"/>
          <c:max val="20"/>
          <c:min val="4"/>
        </c:scaling>
        <c:delete val="0"/>
        <c:axPos val="l"/>
        <c:majorGridlines>
          <c:spPr>
            <a:ln w="6350">
              <a:solidFill>
                <a:schemeClr val="bg1">
                  <a:lumMod val="75000"/>
                </a:schemeClr>
              </a:solidFill>
            </a:ln>
          </c:spPr>
        </c:majorGridlines>
        <c:title>
          <c:tx>
            <c:rich>
              <a:bodyPr rot="0" vert="horz"/>
              <a:lstStyle/>
              <a:p>
                <a:pPr>
                  <a:defRPr/>
                </a:pPr>
                <a:r>
                  <a:rPr lang="en-US"/>
                  <a:t>%</a:t>
                </a:r>
              </a:p>
            </c:rich>
          </c:tx>
          <c:layout>
            <c:manualLayout>
              <c:xMode val="edge"/>
              <c:yMode val="edge"/>
              <c:x val="6.4568200161420524E-3"/>
              <c:y val="0.40806195501937542"/>
            </c:manualLayout>
          </c:layout>
          <c:overlay val="0"/>
        </c:title>
        <c:numFmt formatCode="0" sourceLinked="0"/>
        <c:majorTickMark val="out"/>
        <c:minorTickMark val="none"/>
        <c:tickLblPos val="nextTo"/>
        <c:spPr>
          <a:ln w="9525">
            <a:solidFill>
              <a:schemeClr val="bg1">
                <a:lumMod val="50000"/>
              </a:schemeClr>
            </a:solidFill>
          </a:ln>
        </c:spPr>
        <c:crossAx val="1413067120"/>
        <c:crosses val="autoZero"/>
        <c:crossBetween val="between"/>
        <c:majorUnit val="2"/>
      </c:valAx>
      <c:valAx>
        <c:axId val="2047954079"/>
        <c:scaling>
          <c:orientation val="minMax"/>
          <c:min val="0"/>
        </c:scaling>
        <c:delete val="0"/>
        <c:axPos val="r"/>
        <c:title>
          <c:tx>
            <c:rich>
              <a:bodyPr rot="0" vert="wordArtVert"/>
              <a:lstStyle/>
              <a:p>
                <a:pPr>
                  <a:defRPr/>
                </a:pPr>
                <a:r>
                  <a:rPr lang="en-US"/>
                  <a:t>%</a:t>
                </a:r>
              </a:p>
            </c:rich>
          </c:tx>
          <c:overlay val="0"/>
        </c:title>
        <c:numFmt formatCode="##,#00" sourceLinked="0"/>
        <c:majorTickMark val="out"/>
        <c:minorTickMark val="none"/>
        <c:tickLblPos val="nextTo"/>
        <c:crossAx val="2047956159"/>
        <c:crosses val="max"/>
        <c:crossBetween val="between"/>
        <c:majorUnit val="0.2"/>
      </c:valAx>
      <c:catAx>
        <c:axId val="2047956159"/>
        <c:scaling>
          <c:orientation val="minMax"/>
        </c:scaling>
        <c:delete val="1"/>
        <c:axPos val="b"/>
        <c:numFmt formatCode="General" sourceLinked="1"/>
        <c:majorTickMark val="out"/>
        <c:minorTickMark val="none"/>
        <c:tickLblPos val="nextTo"/>
        <c:crossAx val="2047954079"/>
        <c:crosses val="autoZero"/>
        <c:auto val="1"/>
        <c:lblAlgn val="ctr"/>
        <c:lblOffset val="100"/>
        <c:noMultiLvlLbl val="0"/>
      </c:catAx>
      <c:spPr>
        <a:ln w="3175">
          <a:solidFill>
            <a:schemeClr val="bg1">
              <a:lumMod val="75000"/>
            </a:schemeClr>
          </a:solidFill>
        </a:ln>
      </c:spPr>
    </c:plotArea>
    <c:legend>
      <c:legendPos val="b"/>
      <c:layout>
        <c:manualLayout>
          <c:xMode val="edge"/>
          <c:yMode val="edge"/>
          <c:x val="0"/>
          <c:y val="0.8125008716469484"/>
          <c:w val="1"/>
          <c:h val="0.18749912835305149"/>
        </c:manualLayout>
      </c:layout>
      <c:overlay val="0"/>
    </c:legend>
    <c:plotVisOnly val="0"/>
    <c:dispBlanksAs val="gap"/>
    <c:showDLblsOverMax val="0"/>
  </c:chart>
  <c:spPr>
    <a:ln w="3175">
      <a:solidFill>
        <a:schemeClr val="tx1"/>
      </a:solidFill>
    </a:ln>
  </c:spPr>
  <c:txPr>
    <a:bodyPr/>
    <a:lstStyle/>
    <a:p>
      <a:pPr>
        <a:defRPr sz="800">
          <a:latin typeface="Arial "/>
        </a:defRPr>
      </a:pPr>
      <a:endParaRPr lang="sr-Latn-RS"/>
    </a:p>
  </c:txPr>
  <c:printSettings>
    <c:headerFooter/>
    <c:pageMargins b="0.75000000000001221" l="0.70000000000000062" r="0.70000000000000062" t="0.75000000000001221"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0851230754157"/>
          <c:y val="8.7281597962568097E-2"/>
          <c:w val="0.77195876461047108"/>
          <c:h val="0.6308431799336649"/>
        </c:manualLayout>
      </c:layout>
      <c:lineChart>
        <c:grouping val="standard"/>
        <c:varyColors val="0"/>
        <c:ser>
          <c:idx val="0"/>
          <c:order val="0"/>
          <c:tx>
            <c:strRef>
              <c:f>'Slika 4.2. - Figure 4.2'!$E$4</c:f>
              <c:strCache>
                <c:ptCount val="1"/>
                <c:pt idx="0">
                  <c:v>Administrative unemployment rate</c:v>
                </c:pt>
              </c:strCache>
            </c:strRef>
          </c:tx>
          <c:spPr>
            <a:ln>
              <a:solidFill>
                <a:srgbClr val="002060"/>
              </a:solidFill>
            </a:ln>
          </c:spPr>
          <c:marker>
            <c:symbol val="none"/>
          </c:marker>
          <c:cat>
            <c:numRef>
              <c:f>'Slika 4.2. - Figure 4.2'!$A$34:$A$69</c:f>
              <c:numCache>
                <c:formatCode>General</c:formatCode>
                <c:ptCount val="36"/>
                <c:pt idx="2">
                  <c:v>2017</c:v>
                </c:pt>
                <c:pt idx="6">
                  <c:v>2018</c:v>
                </c:pt>
                <c:pt idx="10">
                  <c:v>2019</c:v>
                </c:pt>
                <c:pt idx="14">
                  <c:v>2020</c:v>
                </c:pt>
                <c:pt idx="18">
                  <c:v>2021</c:v>
                </c:pt>
                <c:pt idx="22">
                  <c:v>2022</c:v>
                </c:pt>
                <c:pt idx="26">
                  <c:v>2023</c:v>
                </c:pt>
                <c:pt idx="30">
                  <c:v>2024</c:v>
                </c:pt>
                <c:pt idx="34">
                  <c:v>2025</c:v>
                </c:pt>
              </c:numCache>
            </c:numRef>
          </c:cat>
          <c:val>
            <c:numRef>
              <c:f>'Slika 4.2. - Figure 4.2'!$E$34:$E$65</c:f>
              <c:numCache>
                <c:formatCode>0.0</c:formatCode>
                <c:ptCount val="32"/>
                <c:pt idx="0">
                  <c:v>12.714876441129737</c:v>
                </c:pt>
                <c:pt idx="1">
                  <c:v>11.810871802147298</c:v>
                </c:pt>
                <c:pt idx="2">
                  <c:v>11.261285895127216</c:v>
                </c:pt>
                <c:pt idx="3">
                  <c:v>10.610674988891523</c:v>
                </c:pt>
                <c:pt idx="4">
                  <c:v>10.016302586809546</c:v>
                </c:pt>
                <c:pt idx="5">
                  <c:v>9.4863682884391896</c:v>
                </c:pt>
                <c:pt idx="6">
                  <c:v>8.8691225274576055</c:v>
                </c:pt>
                <c:pt idx="7">
                  <c:v>8.3353511848762114</c:v>
                </c:pt>
                <c:pt idx="8">
                  <c:v>8.1190677590321396</c:v>
                </c:pt>
                <c:pt idx="9">
                  <c:v>7.78159307149516</c:v>
                </c:pt>
                <c:pt idx="10">
                  <c:v>7.4484064794143618</c:v>
                </c:pt>
                <c:pt idx="11">
                  <c:v>7.2056577352845901</c:v>
                </c:pt>
                <c:pt idx="12">
                  <c:v>7.366349009256254</c:v>
                </c:pt>
                <c:pt idx="13">
                  <c:v>9.742460039147522</c:v>
                </c:pt>
                <c:pt idx="14">
                  <c:v>9.4840236600419434</c:v>
                </c:pt>
                <c:pt idx="15">
                  <c:v>8.9305137180804923</c:v>
                </c:pt>
                <c:pt idx="16">
                  <c:v>8.6718064441747646</c:v>
                </c:pt>
                <c:pt idx="17">
                  <c:v>8.5428896868587074</c:v>
                </c:pt>
                <c:pt idx="18">
                  <c:v>7.6798511039163877</c:v>
                </c:pt>
                <c:pt idx="19">
                  <c:v>7.0735940452426904</c:v>
                </c:pt>
                <c:pt idx="20">
                  <c:v>6.8681819629977126</c:v>
                </c:pt>
                <c:pt idx="21">
                  <c:v>6.87553639117258</c:v>
                </c:pt>
                <c:pt idx="22">
                  <c:v>6.6384224078976972</c:v>
                </c:pt>
                <c:pt idx="23">
                  <c:v>6.4273283498755491</c:v>
                </c:pt>
                <c:pt idx="24">
                  <c:v>6.0958637417245205</c:v>
                </c:pt>
                <c:pt idx="25">
                  <c:v>6.1154568772127229</c:v>
                </c:pt>
                <c:pt idx="26">
                  <c:v>6.2424673493764944</c:v>
                </c:pt>
                <c:pt idx="27">
                  <c:v>6.1351764684025873</c:v>
                </c:pt>
                <c:pt idx="28">
                  <c:v>5.8072264565337015</c:v>
                </c:pt>
                <c:pt idx="29">
                  <c:v>5.3977395052734751</c:v>
                </c:pt>
                <c:pt idx="30">
                  <c:v>5.0612700796807344</c:v>
                </c:pt>
                <c:pt idx="31">
                  <c:v>4.736165070965864</c:v>
                </c:pt>
              </c:numCache>
              <c:extLst/>
            </c:numRef>
          </c:val>
          <c:smooth val="0"/>
          <c:extLst>
            <c:ext xmlns:c16="http://schemas.microsoft.com/office/drawing/2014/chart" uri="{C3380CC4-5D6E-409C-BE32-E72D297353CC}">
              <c16:uniqueId val="{00000000-44E2-4C5C-87DD-B27BD3B898A1}"/>
            </c:ext>
          </c:extLst>
        </c:ser>
        <c:ser>
          <c:idx val="1"/>
          <c:order val="1"/>
          <c:tx>
            <c:strRef>
              <c:f>'Slika 4.2. - Figure 4.2'!$F$4</c:f>
              <c:strCache>
                <c:ptCount val="1"/>
                <c:pt idx="0">
                  <c:v>Adjusted unemployment rate</c:v>
                </c:pt>
              </c:strCache>
            </c:strRef>
          </c:tx>
          <c:spPr>
            <a:ln>
              <a:solidFill>
                <a:srgbClr val="C00000"/>
              </a:solidFill>
            </a:ln>
          </c:spPr>
          <c:marker>
            <c:symbol val="none"/>
          </c:marker>
          <c:cat>
            <c:numRef>
              <c:f>'Slika 4.2. - Figure 4.2'!$A$34:$A$69</c:f>
              <c:numCache>
                <c:formatCode>General</c:formatCode>
                <c:ptCount val="36"/>
                <c:pt idx="2">
                  <c:v>2017</c:v>
                </c:pt>
                <c:pt idx="6">
                  <c:v>2018</c:v>
                </c:pt>
                <c:pt idx="10">
                  <c:v>2019</c:v>
                </c:pt>
                <c:pt idx="14">
                  <c:v>2020</c:v>
                </c:pt>
                <c:pt idx="18">
                  <c:v>2021</c:v>
                </c:pt>
                <c:pt idx="22">
                  <c:v>2022</c:v>
                </c:pt>
                <c:pt idx="26">
                  <c:v>2023</c:v>
                </c:pt>
                <c:pt idx="30">
                  <c:v>2024</c:v>
                </c:pt>
                <c:pt idx="34">
                  <c:v>2025</c:v>
                </c:pt>
              </c:numCache>
            </c:numRef>
          </c:cat>
          <c:val>
            <c:numRef>
              <c:f>'Slika 4.2. - Figure 4.2'!$F$34:$F$69</c:f>
              <c:numCache>
                <c:formatCode>0.0</c:formatCode>
                <c:ptCount val="36"/>
                <c:pt idx="0">
                  <c:v>12.548482545377039</c:v>
                </c:pt>
                <c:pt idx="1">
                  <c:v>11.733508227259255</c:v>
                </c:pt>
                <c:pt idx="2">
                  <c:v>11.214532094270952</c:v>
                </c:pt>
                <c:pt idx="3">
                  <c:v>10.565493090854115</c:v>
                </c:pt>
                <c:pt idx="4">
                  <c:v>9.9442710497972353</c:v>
                </c:pt>
                <c:pt idx="5">
                  <c:v>9.4473918824782839</c:v>
                </c:pt>
                <c:pt idx="6">
                  <c:v>8.8957312691004216</c:v>
                </c:pt>
                <c:pt idx="7">
                  <c:v>8.3123361940082638</c:v>
                </c:pt>
                <c:pt idx="8">
                  <c:v>8.0654199009394336</c:v>
                </c:pt>
                <c:pt idx="9">
                  <c:v>7.7341172542124292</c:v>
                </c:pt>
                <c:pt idx="10">
                  <c:v>7.4759811503247846</c:v>
                </c:pt>
                <c:pt idx="11">
                  <c:v>7.2000704726557645</c:v>
                </c:pt>
                <c:pt idx="12">
                  <c:v>7.3760038109141322</c:v>
                </c:pt>
                <c:pt idx="13">
                  <c:v>9.8200651669465824</c:v>
                </c:pt>
                <c:pt idx="14">
                  <c:v>9.5131839713289068</c:v>
                </c:pt>
                <c:pt idx="15">
                  <c:v>8.9333584756235123</c:v>
                </c:pt>
                <c:pt idx="16">
                  <c:v>8.6244456885884428</c:v>
                </c:pt>
                <c:pt idx="17">
                  <c:v>8.5209870158453729</c:v>
                </c:pt>
                <c:pt idx="18">
                  <c:v>7.7193358415001372</c:v>
                </c:pt>
                <c:pt idx="19">
                  <c:v>7.0779682014212186</c:v>
                </c:pt>
                <c:pt idx="20">
                  <c:v>6.8285198287146303</c:v>
                </c:pt>
                <c:pt idx="21">
                  <c:v>6.8867003407663177</c:v>
                </c:pt>
                <c:pt idx="22">
                  <c:v>6.678199693620873</c:v>
                </c:pt>
                <c:pt idx="23">
                  <c:v>6.4409699967467811</c:v>
                </c:pt>
                <c:pt idx="24">
                  <c:v>6.1182765197384983</c:v>
                </c:pt>
                <c:pt idx="25">
                  <c:v>6.1509100166869821</c:v>
                </c:pt>
                <c:pt idx="26">
                  <c:v>6.2848033587605974</c:v>
                </c:pt>
                <c:pt idx="27">
                  <c:v>6.1612163050719886</c:v>
                </c:pt>
                <c:pt idx="28">
                  <c:v>5.860352847611197</c:v>
                </c:pt>
                <c:pt idx="29">
                  <c:v>5.4505693588493669</c:v>
                </c:pt>
                <c:pt idx="30">
                  <c:v>5.0804110498357327</c:v>
                </c:pt>
                <c:pt idx="31">
                  <c:v>4.7626285213179322</c:v>
                </c:pt>
                <c:pt idx="32">
                  <c:v>4.6312015710969687</c:v>
                </c:pt>
                <c:pt idx="33">
                  <c:v>4.503970416587129</c:v>
                </c:pt>
                <c:pt idx="34">
                  <c:v>4.3673132229063603</c:v>
                </c:pt>
                <c:pt idx="35">
                  <c:v>4.2387464496783078</c:v>
                </c:pt>
              </c:numCache>
            </c:numRef>
          </c:val>
          <c:smooth val="0"/>
          <c:extLst>
            <c:ext xmlns:c16="http://schemas.microsoft.com/office/drawing/2014/chart" uri="{C3380CC4-5D6E-409C-BE32-E72D297353CC}">
              <c16:uniqueId val="{00000001-44E2-4C5C-87DD-B27BD3B898A1}"/>
            </c:ext>
          </c:extLst>
        </c:ser>
        <c:ser>
          <c:idx val="2"/>
          <c:order val="2"/>
          <c:tx>
            <c:strRef>
              <c:f>'Slika 4.2. - Figure 4.2'!$G$4</c:f>
              <c:strCache>
                <c:ptCount val="1"/>
                <c:pt idx="0">
                  <c:v>Survey unemployment rate</c:v>
                </c:pt>
              </c:strCache>
            </c:strRef>
          </c:tx>
          <c:spPr>
            <a:ln>
              <a:solidFill>
                <a:schemeClr val="bg1">
                  <a:lumMod val="50000"/>
                </a:schemeClr>
              </a:solidFill>
              <a:prstDash val="solid"/>
            </a:ln>
          </c:spPr>
          <c:marker>
            <c:symbol val="none"/>
          </c:marker>
          <c:dPt>
            <c:idx val="59"/>
            <c:bubble3D val="0"/>
            <c:extLst>
              <c:ext xmlns:c16="http://schemas.microsoft.com/office/drawing/2014/chart" uri="{C3380CC4-5D6E-409C-BE32-E72D297353CC}">
                <c16:uniqueId val="{00000002-44E2-4C5C-87DD-B27BD3B898A1}"/>
              </c:ext>
            </c:extLst>
          </c:dPt>
          <c:cat>
            <c:numRef>
              <c:f>'Slika 4.2. - Figure 4.2'!$A$34:$A$69</c:f>
              <c:numCache>
                <c:formatCode>General</c:formatCode>
                <c:ptCount val="36"/>
                <c:pt idx="2">
                  <c:v>2017</c:v>
                </c:pt>
                <c:pt idx="6">
                  <c:v>2018</c:v>
                </c:pt>
                <c:pt idx="10">
                  <c:v>2019</c:v>
                </c:pt>
                <c:pt idx="14">
                  <c:v>2020</c:v>
                </c:pt>
                <c:pt idx="18">
                  <c:v>2021</c:v>
                </c:pt>
                <c:pt idx="22">
                  <c:v>2022</c:v>
                </c:pt>
                <c:pt idx="26">
                  <c:v>2023</c:v>
                </c:pt>
                <c:pt idx="30">
                  <c:v>2024</c:v>
                </c:pt>
                <c:pt idx="34">
                  <c:v>2025</c:v>
                </c:pt>
              </c:numCache>
            </c:numRef>
          </c:cat>
          <c:val>
            <c:numRef>
              <c:f>'Slika 4.2. - Figure 4.2'!$G$34:$G$69</c:f>
              <c:numCache>
                <c:formatCode>0.0</c:formatCode>
                <c:ptCount val="36"/>
                <c:pt idx="0">
                  <c:v>12.640447293972887</c:v>
                </c:pt>
                <c:pt idx="1">
                  <c:v>11.533459649808831</c:v>
                </c:pt>
                <c:pt idx="2">
                  <c:v>9.982471626900141</c:v>
                </c:pt>
                <c:pt idx="3">
                  <c:v>10.009666148240729</c:v>
                </c:pt>
                <c:pt idx="4">
                  <c:v>9.3324687556037951</c:v>
                </c:pt>
                <c:pt idx="5">
                  <c:v>8.0786923062799705</c:v>
                </c:pt>
                <c:pt idx="6">
                  <c:v>8.0602810067295891</c:v>
                </c:pt>
                <c:pt idx="7">
                  <c:v>7.7530914654287679</c:v>
                </c:pt>
                <c:pt idx="8">
                  <c:v>6.811026873848153</c:v>
                </c:pt>
                <c:pt idx="9">
                  <c:v>6.3932068011387617</c:v>
                </c:pt>
                <c:pt idx="10">
                  <c:v>6.2116669450234419</c:v>
                </c:pt>
                <c:pt idx="11">
                  <c:v>6.7605128266626089</c:v>
                </c:pt>
                <c:pt idx="12">
                  <c:v>6.274166465491759</c:v>
                </c:pt>
                <c:pt idx="13">
                  <c:v>6.8748118041005073</c:v>
                </c:pt>
                <c:pt idx="14">
                  <c:v>8.0227899683509669</c:v>
                </c:pt>
                <c:pt idx="15">
                  <c:v>8.5341166946999856</c:v>
                </c:pt>
                <c:pt idx="16">
                  <c:v>9.0374030618446834</c:v>
                </c:pt>
                <c:pt idx="17">
                  <c:v>8.1789610479375501</c:v>
                </c:pt>
                <c:pt idx="18">
                  <c:v>6.6725890975779301</c:v>
                </c:pt>
                <c:pt idx="19">
                  <c:v>5.9934946245041107</c:v>
                </c:pt>
                <c:pt idx="20">
                  <c:v>6.3474477834240393</c:v>
                </c:pt>
                <c:pt idx="21">
                  <c:v>7.4148805431809723</c:v>
                </c:pt>
                <c:pt idx="22">
                  <c:v>7.0085132321286645</c:v>
                </c:pt>
                <c:pt idx="23">
                  <c:v>6.549065160590704</c:v>
                </c:pt>
                <c:pt idx="24">
                  <c:v>6.6517203968748442</c:v>
                </c:pt>
                <c:pt idx="25">
                  <c:v>5.9743906156059507</c:v>
                </c:pt>
                <c:pt idx="26">
                  <c:v>5.9837582680546912</c:v>
                </c:pt>
                <c:pt idx="27">
                  <c:v>5.8483181894760401</c:v>
                </c:pt>
                <c:pt idx="28">
                  <c:v>5.0610740569145047</c:v>
                </c:pt>
                <c:pt idx="29">
                  <c:v>4.8862110185981065</c:v>
                </c:pt>
                <c:pt idx="30">
                  <c:v>5.3314174998544193</c:v>
                </c:pt>
                <c:pt idx="31">
                  <c:v>4.8587048371244999</c:v>
                </c:pt>
                <c:pt idx="32">
                  <c:v>5.0000437538036246</c:v>
                </c:pt>
                <c:pt idx="33">
                  <c:v>5.10477940070591</c:v>
                </c:pt>
                <c:pt idx="34">
                  <c:v>4.4913575547623283</c:v>
                </c:pt>
              </c:numCache>
            </c:numRef>
          </c:val>
          <c:smooth val="0"/>
          <c:extLst>
            <c:ext xmlns:c16="http://schemas.microsoft.com/office/drawing/2014/chart" uri="{C3380CC4-5D6E-409C-BE32-E72D297353CC}">
              <c16:uniqueId val="{00000003-44E2-4C5C-87DD-B27BD3B898A1}"/>
            </c:ext>
          </c:extLst>
        </c:ser>
        <c:dLbls>
          <c:showLegendKey val="0"/>
          <c:showVal val="0"/>
          <c:showCatName val="0"/>
          <c:showSerName val="0"/>
          <c:showPercent val="0"/>
          <c:showBubbleSize val="0"/>
        </c:dLbls>
        <c:marker val="1"/>
        <c:smooth val="0"/>
        <c:axId val="1413067120"/>
        <c:axId val="1070006672"/>
      </c:lineChart>
      <c:lineChart>
        <c:grouping val="standard"/>
        <c:varyColors val="0"/>
        <c:ser>
          <c:idx val="3"/>
          <c:order val="3"/>
          <c:tx>
            <c:strRef>
              <c:f>'Slika 4.2. - Figure 4.2'!$H$4</c:f>
              <c:strCache>
                <c:ptCount val="1"/>
                <c:pt idx="0">
                  <c:v>Vacancy rate, right</c:v>
                </c:pt>
              </c:strCache>
            </c:strRef>
          </c:tx>
          <c:spPr>
            <a:ln w="28575">
              <a:solidFill>
                <a:srgbClr val="99CCFF"/>
              </a:solidFill>
              <a:prstDash val="solid"/>
            </a:ln>
          </c:spPr>
          <c:marker>
            <c:symbol val="none"/>
          </c:marker>
          <c:cat>
            <c:strRef>
              <c:f>'Slika 4.2. - Figure 4.2'!$B$34:$B$69</c:f>
              <c:strCache>
                <c:ptCount val="35"/>
                <c:pt idx="2">
                  <c:v>2017.</c:v>
                </c:pt>
                <c:pt idx="6">
                  <c:v>2018.</c:v>
                </c:pt>
                <c:pt idx="10">
                  <c:v>2019.</c:v>
                </c:pt>
                <c:pt idx="14">
                  <c:v>2020.</c:v>
                </c:pt>
                <c:pt idx="18">
                  <c:v>2021.</c:v>
                </c:pt>
                <c:pt idx="22">
                  <c:v>2022.</c:v>
                </c:pt>
                <c:pt idx="26">
                  <c:v>2023.</c:v>
                </c:pt>
                <c:pt idx="30">
                  <c:v>2024.</c:v>
                </c:pt>
                <c:pt idx="34">
                  <c:v>2025.</c:v>
                </c:pt>
              </c:strCache>
            </c:strRef>
          </c:cat>
          <c:val>
            <c:numRef>
              <c:f>'Slika 4.2. - Figure 4.2'!$H$34:$H$69</c:f>
              <c:numCache>
                <c:formatCode>0.0</c:formatCode>
                <c:ptCount val="36"/>
                <c:pt idx="0">
                  <c:v>1.37103182307306</c:v>
                </c:pt>
                <c:pt idx="1">
                  <c:v>1.3598615581842788</c:v>
                </c:pt>
                <c:pt idx="2">
                  <c:v>1.3268752901260283</c:v>
                </c:pt>
                <c:pt idx="3">
                  <c:v>1.4779371419746055</c:v>
                </c:pt>
                <c:pt idx="4">
                  <c:v>1.3358104727500812</c:v>
                </c:pt>
                <c:pt idx="5">
                  <c:v>1.435253151136948</c:v>
                </c:pt>
                <c:pt idx="6">
                  <c:v>1.3779712447657773</c:v>
                </c:pt>
                <c:pt idx="7">
                  <c:v>1.3169388177204584</c:v>
                </c:pt>
                <c:pt idx="8">
                  <c:v>1.2584826287927866</c:v>
                </c:pt>
                <c:pt idx="9">
                  <c:v>1.1587050037213509</c:v>
                </c:pt>
                <c:pt idx="10">
                  <c:v>1.1621554070422186</c:v>
                </c:pt>
                <c:pt idx="11">
                  <c:v>1.1240064891369432</c:v>
                </c:pt>
                <c:pt idx="12">
                  <c:v>0.95536214607171388</c:v>
                </c:pt>
                <c:pt idx="13">
                  <c:v>0.63041998262269461</c:v>
                </c:pt>
                <c:pt idx="14">
                  <c:v>1.033283609899051</c:v>
                </c:pt>
                <c:pt idx="15">
                  <c:v>0.88988760330718897</c:v>
                </c:pt>
                <c:pt idx="16">
                  <c:v>0.96063361391839386</c:v>
                </c:pt>
                <c:pt idx="17">
                  <c:v>1.2938952397485062</c:v>
                </c:pt>
                <c:pt idx="18">
                  <c:v>1.3473675792787259</c:v>
                </c:pt>
                <c:pt idx="19">
                  <c:v>1.3489300190011528</c:v>
                </c:pt>
                <c:pt idx="20">
                  <c:v>1.3350674170027113</c:v>
                </c:pt>
                <c:pt idx="21">
                  <c:v>1.2938040232621641</c:v>
                </c:pt>
                <c:pt idx="22">
                  <c:v>1.2851739993215161</c:v>
                </c:pt>
                <c:pt idx="23">
                  <c:v>1.3230295439996738</c:v>
                </c:pt>
                <c:pt idx="24">
                  <c:v>1.2963992860290467</c:v>
                </c:pt>
                <c:pt idx="25">
                  <c:v>1.3118698654789267</c:v>
                </c:pt>
                <c:pt idx="26">
                  <c:v>1.3020884731719307</c:v>
                </c:pt>
                <c:pt idx="27">
                  <c:v>1.2313752537773788</c:v>
                </c:pt>
                <c:pt idx="28">
                  <c:v>1.252209843295133</c:v>
                </c:pt>
                <c:pt idx="29">
                  <c:v>1.313099048936224</c:v>
                </c:pt>
                <c:pt idx="30">
                  <c:v>1.2256498002536598</c:v>
                </c:pt>
                <c:pt idx="31">
                  <c:v>1.2239847693853578</c:v>
                </c:pt>
                <c:pt idx="32">
                  <c:v>1.1333863301290197</c:v>
                </c:pt>
                <c:pt idx="33">
                  <c:v>1.1371636523166981</c:v>
                </c:pt>
                <c:pt idx="34">
                  <c:v>1.1709930714596153</c:v>
                </c:pt>
                <c:pt idx="35">
                  <c:v>1.1030127680453694</c:v>
                </c:pt>
              </c:numCache>
            </c:numRef>
          </c:val>
          <c:smooth val="0"/>
          <c:extLst>
            <c:ext xmlns:c16="http://schemas.microsoft.com/office/drawing/2014/chart" uri="{C3380CC4-5D6E-409C-BE32-E72D297353CC}">
              <c16:uniqueId val="{00000004-44E2-4C5C-87DD-B27BD3B898A1}"/>
            </c:ext>
          </c:extLst>
        </c:ser>
        <c:dLbls>
          <c:showLegendKey val="0"/>
          <c:showVal val="0"/>
          <c:showCatName val="0"/>
          <c:showSerName val="0"/>
          <c:showPercent val="0"/>
          <c:showBubbleSize val="0"/>
        </c:dLbls>
        <c:marker val="1"/>
        <c:smooth val="0"/>
        <c:axId val="2047956159"/>
        <c:axId val="2047954079"/>
      </c:lineChart>
      <c:catAx>
        <c:axId val="14130671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nextTo"/>
        <c:spPr>
          <a:ln w="9525">
            <a:solidFill>
              <a:schemeClr val="bg1">
                <a:lumMod val="50000"/>
              </a:schemeClr>
            </a:solidFill>
          </a:ln>
        </c:spPr>
        <c:crossAx val="1070006672"/>
        <c:crosses val="autoZero"/>
        <c:auto val="1"/>
        <c:lblAlgn val="ctr"/>
        <c:lblOffset val="100"/>
        <c:tickMarkSkip val="4"/>
        <c:noMultiLvlLbl val="0"/>
      </c:catAx>
      <c:valAx>
        <c:axId val="1070006672"/>
        <c:scaling>
          <c:orientation val="minMax"/>
          <c:max val="20"/>
          <c:min val="4"/>
        </c:scaling>
        <c:delete val="0"/>
        <c:axPos val="l"/>
        <c:majorGridlines>
          <c:spPr>
            <a:ln w="6350">
              <a:solidFill>
                <a:schemeClr val="bg1">
                  <a:lumMod val="75000"/>
                </a:schemeClr>
              </a:solidFill>
            </a:ln>
          </c:spPr>
        </c:majorGridlines>
        <c:title>
          <c:tx>
            <c:rich>
              <a:bodyPr rot="0" vert="horz"/>
              <a:lstStyle/>
              <a:p>
                <a:pPr>
                  <a:defRPr/>
                </a:pPr>
                <a:r>
                  <a:rPr lang="en-US"/>
                  <a:t>%</a:t>
                </a:r>
              </a:p>
            </c:rich>
          </c:tx>
          <c:layout>
            <c:manualLayout>
              <c:xMode val="edge"/>
              <c:yMode val="edge"/>
              <c:x val="6.4568200161420524E-3"/>
              <c:y val="0.40806195501937542"/>
            </c:manualLayout>
          </c:layout>
          <c:overlay val="0"/>
        </c:title>
        <c:numFmt formatCode="0" sourceLinked="0"/>
        <c:majorTickMark val="out"/>
        <c:minorTickMark val="none"/>
        <c:tickLblPos val="nextTo"/>
        <c:spPr>
          <a:ln w="9525">
            <a:solidFill>
              <a:schemeClr val="bg1">
                <a:lumMod val="50000"/>
              </a:schemeClr>
            </a:solidFill>
          </a:ln>
        </c:spPr>
        <c:crossAx val="1413067120"/>
        <c:crosses val="autoZero"/>
        <c:crossBetween val="between"/>
        <c:majorUnit val="2"/>
      </c:valAx>
      <c:valAx>
        <c:axId val="2047954079"/>
        <c:scaling>
          <c:orientation val="minMax"/>
          <c:min val="0"/>
        </c:scaling>
        <c:delete val="0"/>
        <c:axPos val="r"/>
        <c:title>
          <c:tx>
            <c:rich>
              <a:bodyPr rot="0" vert="wordArtVert"/>
              <a:lstStyle/>
              <a:p>
                <a:pPr>
                  <a:defRPr/>
                </a:pPr>
                <a:r>
                  <a:rPr lang="en-US"/>
                  <a:t>%</a:t>
                </a:r>
              </a:p>
            </c:rich>
          </c:tx>
          <c:overlay val="0"/>
        </c:title>
        <c:numFmt formatCode="##,#00" sourceLinked="0"/>
        <c:majorTickMark val="out"/>
        <c:minorTickMark val="none"/>
        <c:tickLblPos val="nextTo"/>
        <c:crossAx val="2047956159"/>
        <c:crosses val="max"/>
        <c:crossBetween val="between"/>
        <c:majorUnit val="0.2"/>
      </c:valAx>
      <c:catAx>
        <c:axId val="2047956159"/>
        <c:scaling>
          <c:orientation val="minMax"/>
        </c:scaling>
        <c:delete val="1"/>
        <c:axPos val="b"/>
        <c:numFmt formatCode="General" sourceLinked="1"/>
        <c:majorTickMark val="out"/>
        <c:minorTickMark val="none"/>
        <c:tickLblPos val="nextTo"/>
        <c:crossAx val="2047954079"/>
        <c:crosses val="autoZero"/>
        <c:auto val="1"/>
        <c:lblAlgn val="ctr"/>
        <c:lblOffset val="100"/>
        <c:noMultiLvlLbl val="0"/>
      </c:catAx>
      <c:spPr>
        <a:ln w="3175">
          <a:solidFill>
            <a:schemeClr val="bg1">
              <a:lumMod val="75000"/>
            </a:schemeClr>
          </a:solidFill>
        </a:ln>
      </c:spPr>
    </c:plotArea>
    <c:legend>
      <c:legendPos val="b"/>
      <c:layout>
        <c:manualLayout>
          <c:xMode val="edge"/>
          <c:yMode val="edge"/>
          <c:x val="0"/>
          <c:y val="0.8125008716469484"/>
          <c:w val="1"/>
          <c:h val="0.18749912835305149"/>
        </c:manualLayout>
      </c:layout>
      <c:overlay val="0"/>
    </c:legend>
    <c:plotVisOnly val="0"/>
    <c:dispBlanksAs val="gap"/>
    <c:showDLblsOverMax val="0"/>
  </c:chart>
  <c:spPr>
    <a:ln w="3175">
      <a:solidFill>
        <a:schemeClr val="tx1"/>
      </a:solidFill>
    </a:ln>
  </c:spPr>
  <c:txPr>
    <a:bodyPr/>
    <a:lstStyle/>
    <a:p>
      <a:pPr>
        <a:defRPr sz="800">
          <a:latin typeface="Arial "/>
        </a:defRPr>
      </a:pPr>
      <a:endParaRPr lang="sr-Latn-RS"/>
    </a:p>
  </c:txPr>
  <c:printSettings>
    <c:headerFooter/>
    <c:pageMargins b="0.75000000000001221" l="0.70000000000000062" r="0.70000000000000062" t="0.75000000000001221"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20160064657192E-2"/>
          <c:y val="4.67687804561258E-2"/>
          <c:w val="0.76968459207595585"/>
          <c:h val="0.71028266067961954"/>
        </c:manualLayout>
      </c:layout>
      <c:barChart>
        <c:barDir val="col"/>
        <c:grouping val="clustered"/>
        <c:varyColors val="0"/>
        <c:ser>
          <c:idx val="4"/>
          <c:order val="0"/>
          <c:tx>
            <c:strRef>
              <c:f>'Slika 4.3. - Figure 4.3'!$J$3</c:f>
              <c:strCache>
                <c:ptCount val="1"/>
                <c:pt idx="0">
                  <c:v>Promjena nominalne bruto plaće </c:v>
                </c:pt>
              </c:strCache>
            </c:strRef>
          </c:tx>
          <c:spPr>
            <a:solidFill>
              <a:srgbClr val="99CCFF"/>
            </a:solidFill>
            <a:ln>
              <a:noFill/>
              <a:prstDash val="solid"/>
            </a:ln>
            <a:effectLst/>
          </c:spPr>
          <c:invertIfNegative val="0"/>
          <c:cat>
            <c:strRef>
              <c:f>'Slika 4.3. - Figure 4.3'!$I$9:$I$44</c:f>
              <c:strCache>
                <c:ptCount val="34"/>
                <c:pt idx="1">
                  <c:v>2017.  </c:v>
                </c:pt>
                <c:pt idx="5">
                  <c:v>2018.  </c:v>
                </c:pt>
                <c:pt idx="9">
                  <c:v>2019.  </c:v>
                </c:pt>
                <c:pt idx="13">
                  <c:v>2020.  </c:v>
                </c:pt>
                <c:pt idx="17">
                  <c:v>2021.  </c:v>
                </c:pt>
                <c:pt idx="21">
                  <c:v>2022.  </c:v>
                </c:pt>
                <c:pt idx="25">
                  <c:v>2023.  </c:v>
                </c:pt>
                <c:pt idx="29">
                  <c:v>2024.</c:v>
                </c:pt>
                <c:pt idx="33">
                  <c:v>2025.</c:v>
                </c:pt>
              </c:strCache>
            </c:strRef>
          </c:cat>
          <c:val>
            <c:numRef>
              <c:f>'Slika 4.3. - Figure 4.3'!$J$9:$J$44</c:f>
              <c:numCache>
                <c:formatCode>0.0</c:formatCode>
                <c:ptCount val="36"/>
                <c:pt idx="0">
                  <c:v>0.99069413420633623</c:v>
                </c:pt>
                <c:pt idx="1">
                  <c:v>0.85907139925713238</c:v>
                </c:pt>
                <c:pt idx="2">
                  <c:v>1.2715254901949606</c:v>
                </c:pt>
                <c:pt idx="3">
                  <c:v>1.759500228488946</c:v>
                </c:pt>
                <c:pt idx="4">
                  <c:v>0.41668848504743039</c:v>
                </c:pt>
                <c:pt idx="5">
                  <c:v>2.2859364446868682</c:v>
                </c:pt>
                <c:pt idx="6">
                  <c:v>0.6380777743709416</c:v>
                </c:pt>
                <c:pt idx="7">
                  <c:v>0.23393695346045718</c:v>
                </c:pt>
                <c:pt idx="8">
                  <c:v>3.3986879945707926</c:v>
                </c:pt>
                <c:pt idx="9">
                  <c:v>1.8172403005451798</c:v>
                </c:pt>
                <c:pt idx="10">
                  <c:v>0.38393092318646893</c:v>
                </c:pt>
                <c:pt idx="11">
                  <c:v>1.1469276719018069</c:v>
                </c:pt>
                <c:pt idx="12">
                  <c:v>1.2764262003057212</c:v>
                </c:pt>
                <c:pt idx="13">
                  <c:v>-2.2747662412200924</c:v>
                </c:pt>
                <c:pt idx="14">
                  <c:v>2.2090559761270327</c:v>
                </c:pt>
                <c:pt idx="15">
                  <c:v>1.4530735651107136</c:v>
                </c:pt>
                <c:pt idx="16">
                  <c:v>1.0247034656589022</c:v>
                </c:pt>
                <c:pt idx="17">
                  <c:v>9.6900393838154741E-2</c:v>
                </c:pt>
                <c:pt idx="18">
                  <c:v>1.7422338846904211</c:v>
                </c:pt>
                <c:pt idx="19">
                  <c:v>1.8557320799882149</c:v>
                </c:pt>
                <c:pt idx="20">
                  <c:v>2.0508443800955121</c:v>
                </c:pt>
                <c:pt idx="21">
                  <c:v>2.2012385314026375</c:v>
                </c:pt>
                <c:pt idx="22">
                  <c:v>2.4040457794907439</c:v>
                </c:pt>
                <c:pt idx="23">
                  <c:v>2.0358062970970821</c:v>
                </c:pt>
                <c:pt idx="24">
                  <c:v>5.0392955584963204</c:v>
                </c:pt>
                <c:pt idx="25">
                  <c:v>3.4858657094037255</c:v>
                </c:pt>
                <c:pt idx="26">
                  <c:v>3.9425630456200196</c:v>
                </c:pt>
                <c:pt idx="27">
                  <c:v>3.0689301826963344</c:v>
                </c:pt>
                <c:pt idx="28">
                  <c:v>1.8326387184196591</c:v>
                </c:pt>
                <c:pt idx="29">
                  <c:v>7.9120640204585868</c:v>
                </c:pt>
                <c:pt idx="30">
                  <c:v>1.1237086956039803</c:v>
                </c:pt>
                <c:pt idx="31">
                  <c:v>2.5023662171716552</c:v>
                </c:pt>
                <c:pt idx="32">
                  <c:v>2.598472750326053</c:v>
                </c:pt>
                <c:pt idx="33">
                  <c:v>3.3598237726756537</c:v>
                </c:pt>
                <c:pt idx="34">
                  <c:v>1.3298742365760745</c:v>
                </c:pt>
                <c:pt idx="35">
                  <c:v>2.6091266387487764</c:v>
                </c:pt>
              </c:numCache>
            </c:numRef>
          </c:val>
          <c:extLst>
            <c:ext xmlns:c16="http://schemas.microsoft.com/office/drawing/2014/chart" uri="{C3380CC4-5D6E-409C-BE32-E72D297353CC}">
              <c16:uniqueId val="{00000000-DF4A-4608-8BCC-0B898E3EF0A8}"/>
            </c:ext>
          </c:extLst>
        </c:ser>
        <c:ser>
          <c:idx val="0"/>
          <c:order val="1"/>
          <c:tx>
            <c:strRef>
              <c:f>'Slika 4.3. - Figure 4.3'!$K$3</c:f>
              <c:strCache>
                <c:ptCount val="1"/>
                <c:pt idx="0">
                  <c:v>Promjena realne bruto plaće </c:v>
                </c:pt>
              </c:strCache>
            </c:strRef>
          </c:tx>
          <c:spPr>
            <a:solidFill>
              <a:schemeClr val="accent1"/>
            </a:solidFill>
            <a:ln>
              <a:noFill/>
            </a:ln>
            <a:effectLst/>
          </c:spPr>
          <c:invertIfNegative val="0"/>
          <c:cat>
            <c:strRef>
              <c:f>'Slika 4.3. - Figure 4.3'!$I$9:$I$44</c:f>
              <c:strCache>
                <c:ptCount val="34"/>
                <c:pt idx="1">
                  <c:v>2017.  </c:v>
                </c:pt>
                <c:pt idx="5">
                  <c:v>2018.  </c:v>
                </c:pt>
                <c:pt idx="9">
                  <c:v>2019.  </c:v>
                </c:pt>
                <c:pt idx="13">
                  <c:v>2020.  </c:v>
                </c:pt>
                <c:pt idx="17">
                  <c:v>2021.  </c:v>
                </c:pt>
                <c:pt idx="21">
                  <c:v>2022.  </c:v>
                </c:pt>
                <c:pt idx="25">
                  <c:v>2023.  </c:v>
                </c:pt>
                <c:pt idx="29">
                  <c:v>2024.</c:v>
                </c:pt>
                <c:pt idx="33">
                  <c:v>2025.</c:v>
                </c:pt>
              </c:strCache>
            </c:strRef>
          </c:cat>
          <c:val>
            <c:numRef>
              <c:f>'Slika 4.3. - Figure 4.3'!$K$9:$K$44</c:f>
              <c:numCache>
                <c:formatCode>0.0</c:formatCode>
                <c:ptCount val="36"/>
                <c:pt idx="0">
                  <c:v>8.062764233005737E-2</c:v>
                </c:pt>
                <c:pt idx="1">
                  <c:v>1.3924823953373107</c:v>
                </c:pt>
                <c:pt idx="2">
                  <c:v>1.1351005971311281</c:v>
                </c:pt>
                <c:pt idx="3">
                  <c:v>0.9342832199706379</c:v>
                </c:pt>
                <c:pt idx="4">
                  <c:v>-0.18860293071730894</c:v>
                </c:pt>
                <c:pt idx="5">
                  <c:v>1.9507019003878838</c:v>
                </c:pt>
                <c:pt idx="6">
                  <c:v>0.64218026305402987</c:v>
                </c:pt>
                <c:pt idx="7">
                  <c:v>-0.17084041261135496</c:v>
                </c:pt>
                <c:pt idx="8">
                  <c:v>3.4508857662729042</c:v>
                </c:pt>
                <c:pt idx="9">
                  <c:v>1.5817642029224714</c:v>
                </c:pt>
                <c:pt idx="10">
                  <c:v>4.5999165597933711E-2</c:v>
                </c:pt>
                <c:pt idx="11">
                  <c:v>0.65422838598514943</c:v>
                </c:pt>
                <c:pt idx="12">
                  <c:v>0.92415565751578299</c:v>
                </c:pt>
                <c:pt idx="13">
                  <c:v>-0.8279421473978914</c:v>
                </c:pt>
                <c:pt idx="14">
                  <c:v>1.8545476878863383</c:v>
                </c:pt>
                <c:pt idx="15">
                  <c:v>1.051159160095068</c:v>
                </c:pt>
                <c:pt idx="16">
                  <c:v>-8.4199763896890545E-3</c:v>
                </c:pt>
                <c:pt idx="17">
                  <c:v>-0.1784072291799248</c:v>
                </c:pt>
                <c:pt idx="18">
                  <c:v>0.40462620351648582</c:v>
                </c:pt>
                <c:pt idx="19">
                  <c:v>-0.15346980774128838</c:v>
                </c:pt>
                <c:pt idx="20">
                  <c:v>-0.66850197374266429</c:v>
                </c:pt>
                <c:pt idx="21">
                  <c:v>-2.1374710229735712</c:v>
                </c:pt>
                <c:pt idx="22">
                  <c:v>-0.29025384189617398</c:v>
                </c:pt>
                <c:pt idx="23">
                  <c:v>-0.63299312555214726</c:v>
                </c:pt>
                <c:pt idx="24">
                  <c:v>3.4805816974744914</c:v>
                </c:pt>
                <c:pt idx="25">
                  <c:v>2.2716627542906878</c:v>
                </c:pt>
                <c:pt idx="26">
                  <c:v>2.2250252551949643</c:v>
                </c:pt>
                <c:pt idx="27">
                  <c:v>2.6347996156583378</c:v>
                </c:pt>
                <c:pt idx="28">
                  <c:v>0.97170679214985967</c:v>
                </c:pt>
                <c:pt idx="29">
                  <c:v>7.6633145495721919</c:v>
                </c:pt>
                <c:pt idx="30">
                  <c:v>0.79760592947148723</c:v>
                </c:pt>
                <c:pt idx="31">
                  <c:v>1.0443170197956135</c:v>
                </c:pt>
                <c:pt idx="32">
                  <c:v>1.3036016424809844</c:v>
                </c:pt>
                <c:pt idx="33">
                  <c:v>2.8686910557347574</c:v>
                </c:pt>
                <c:pt idx="34">
                  <c:v>0.44391421005497023</c:v>
                </c:pt>
                <c:pt idx="35">
                  <c:v>1.7391093786893919</c:v>
                </c:pt>
              </c:numCache>
            </c:numRef>
          </c:val>
          <c:extLst>
            <c:ext xmlns:c16="http://schemas.microsoft.com/office/drawing/2014/chart" uri="{C3380CC4-5D6E-409C-BE32-E72D297353CC}">
              <c16:uniqueId val="{00000001-DF4A-4608-8BCC-0B898E3EF0A8}"/>
            </c:ext>
          </c:extLst>
        </c:ser>
        <c:dLbls>
          <c:showLegendKey val="0"/>
          <c:showVal val="0"/>
          <c:showCatName val="0"/>
          <c:showSerName val="0"/>
          <c:showPercent val="0"/>
          <c:showBubbleSize val="0"/>
        </c:dLbls>
        <c:gapWidth val="10"/>
        <c:axId val="1307172992"/>
        <c:axId val="1307175488"/>
      </c:barChart>
      <c:lineChart>
        <c:grouping val="standard"/>
        <c:varyColors val="0"/>
        <c:ser>
          <c:idx val="2"/>
          <c:order val="2"/>
          <c:tx>
            <c:strRef>
              <c:f>'Slika 4.3. - Figure 4.3'!$E$2</c:f>
              <c:strCache>
                <c:ptCount val="1"/>
                <c:pt idx="0">
                  <c:v>Nominalna bruto plaća - desno</c:v>
                </c:pt>
              </c:strCache>
            </c:strRef>
          </c:tx>
          <c:spPr>
            <a:ln w="19050" cap="rnd">
              <a:solidFill>
                <a:srgbClr val="FF0000"/>
              </a:solidFill>
              <a:round/>
            </a:ln>
            <a:effectLst/>
          </c:spPr>
          <c:marker>
            <c:symbol val="none"/>
          </c:marker>
          <c:cat>
            <c:strRef>
              <c:f>'Slika 4.3. - Figure 4.3'!$I$9:$I$44</c:f>
              <c:strCache>
                <c:ptCount val="34"/>
                <c:pt idx="1">
                  <c:v>2017.  </c:v>
                </c:pt>
                <c:pt idx="5">
                  <c:v>2018.  </c:v>
                </c:pt>
                <c:pt idx="9">
                  <c:v>2019.  </c:v>
                </c:pt>
                <c:pt idx="13">
                  <c:v>2020.  </c:v>
                </c:pt>
                <c:pt idx="17">
                  <c:v>2021.  </c:v>
                </c:pt>
                <c:pt idx="21">
                  <c:v>2022.  </c:v>
                </c:pt>
                <c:pt idx="25">
                  <c:v>2023.  </c:v>
                </c:pt>
                <c:pt idx="29">
                  <c:v>2024.</c:v>
                </c:pt>
                <c:pt idx="33">
                  <c:v>2025.</c:v>
                </c:pt>
              </c:strCache>
            </c:strRef>
          </c:cat>
          <c:val>
            <c:numRef>
              <c:f>'Slika 4.3. - Figure 4.3'!$E$9:$E$44</c:f>
              <c:numCache>
                <c:formatCode>0</c:formatCode>
                <c:ptCount val="36"/>
                <c:pt idx="0">
                  <c:v>102.12973768217515</c:v>
                </c:pt>
                <c:pt idx="1">
                  <c:v>103.00710504873906</c:v>
                </c:pt>
                <c:pt idx="2">
                  <c:v>104.31686664614568</c:v>
                </c:pt>
                <c:pt idx="3">
                  <c:v>106.15232215313712</c:v>
                </c:pt>
                <c:pt idx="4">
                  <c:v>106.59464665615972</c:v>
                </c:pt>
                <c:pt idx="5">
                  <c:v>109.03133253215805</c:v>
                </c:pt>
                <c:pt idx="6">
                  <c:v>109.72703723214623</c:v>
                </c:pt>
                <c:pt idx="7">
                  <c:v>109.98372932016953</c:v>
                </c:pt>
                <c:pt idx="8">
                  <c:v>113.72173312455539</c:v>
                </c:pt>
                <c:pt idx="9">
                  <c:v>115.78833028937321</c:v>
                </c:pt>
                <c:pt idx="10">
                  <c:v>116.2328774947954</c:v>
                </c:pt>
                <c:pt idx="11">
                  <c:v>117.56598453063094</c:v>
                </c:pt>
                <c:pt idx="12">
                  <c:v>119.06662755982728</c:v>
                </c:pt>
                <c:pt idx="13">
                  <c:v>116.3581401115371</c:v>
                </c:pt>
                <c:pt idx="14">
                  <c:v>118.92855655938126</c:v>
                </c:pt>
                <c:pt idx="15">
                  <c:v>120.65667597611338</c:v>
                </c:pt>
                <c:pt idx="16">
                  <c:v>121.89304911638945</c:v>
                </c:pt>
                <c:pt idx="17">
                  <c:v>122.01116396104459</c:v>
                </c:pt>
                <c:pt idx="18">
                  <c:v>124.13688380267911</c:v>
                </c:pt>
                <c:pt idx="19">
                  <c:v>126.44053177850311</c:v>
                </c:pt>
                <c:pt idx="20">
                  <c:v>129.03363031864544</c:v>
                </c:pt>
                <c:pt idx="21">
                  <c:v>131.87396830768711</c:v>
                </c:pt>
                <c:pt idx="22">
                  <c:v>135.044278877035</c:v>
                </c:pt>
                <c:pt idx="23">
                  <c:v>137.79351881028302</c:v>
                </c:pt>
                <c:pt idx="24">
                  <c:v>144.7373414835854</c:v>
                </c:pt>
                <c:pt idx="25">
                  <c:v>149.78269083906426</c:v>
                </c:pt>
                <c:pt idx="26">
                  <c:v>155.68796785682048</c:v>
                </c:pt>
                <c:pt idx="27">
                  <c:v>160.46592289320503</c:v>
                </c:pt>
                <c:pt idx="28">
                  <c:v>163.40668352601534</c:v>
                </c:pt>
                <c:pt idx="29">
                  <c:v>176.33552494030184</c:v>
                </c:pt>
                <c:pt idx="30">
                  <c:v>178.31702256749494</c:v>
                </c:pt>
                <c:pt idx="31">
                  <c:v>182.77916749969029</c:v>
                </c:pt>
                <c:pt idx="32">
                  <c:v>187.52863436044257</c:v>
                </c:pt>
                <c:pt idx="33">
                  <c:v>193.82926599825871</c:v>
                </c:pt>
                <c:pt idx="34">
                  <c:v>196.40695146971404</c:v>
                </c:pt>
                <c:pt idx="35">
                  <c:v>201.53145756086471</c:v>
                </c:pt>
              </c:numCache>
            </c:numRef>
          </c:val>
          <c:smooth val="0"/>
          <c:extLst>
            <c:ext xmlns:c16="http://schemas.microsoft.com/office/drawing/2014/chart" uri="{C3380CC4-5D6E-409C-BE32-E72D297353CC}">
              <c16:uniqueId val="{00000002-DF4A-4608-8BCC-0B898E3EF0A8}"/>
            </c:ext>
          </c:extLst>
        </c:ser>
        <c:ser>
          <c:idx val="5"/>
          <c:order val="3"/>
          <c:tx>
            <c:strRef>
              <c:f>'Slika 4.3. - Figure 4.3'!$F$2</c:f>
              <c:strCache>
                <c:ptCount val="1"/>
                <c:pt idx="0">
                  <c:v>Realna bruto plaća - desno</c:v>
                </c:pt>
              </c:strCache>
            </c:strRef>
          </c:tx>
          <c:spPr>
            <a:ln w="19050" cap="rnd">
              <a:solidFill>
                <a:srgbClr val="0000FF"/>
              </a:solidFill>
              <a:prstDash val="solid"/>
              <a:round/>
            </a:ln>
            <a:effectLst/>
          </c:spPr>
          <c:marker>
            <c:symbol val="none"/>
          </c:marker>
          <c:cat>
            <c:strRef>
              <c:f>'Slika 4.3. - Figure 4.3'!$I$9:$I$44</c:f>
              <c:strCache>
                <c:ptCount val="34"/>
                <c:pt idx="1">
                  <c:v>2017.  </c:v>
                </c:pt>
                <c:pt idx="5">
                  <c:v>2018.  </c:v>
                </c:pt>
                <c:pt idx="9">
                  <c:v>2019.  </c:v>
                </c:pt>
                <c:pt idx="13">
                  <c:v>2020.  </c:v>
                </c:pt>
                <c:pt idx="17">
                  <c:v>2021.  </c:v>
                </c:pt>
                <c:pt idx="21">
                  <c:v>2022.  </c:v>
                </c:pt>
                <c:pt idx="25">
                  <c:v>2023.  </c:v>
                </c:pt>
                <c:pt idx="29">
                  <c:v>2024.</c:v>
                </c:pt>
                <c:pt idx="33">
                  <c:v>2025.</c:v>
                </c:pt>
              </c:strCache>
            </c:strRef>
          </c:cat>
          <c:val>
            <c:numRef>
              <c:f>'Slika 4.3. - Figure 4.3'!$F$9:$F$44</c:f>
              <c:numCache>
                <c:formatCode>0</c:formatCode>
                <c:ptCount val="36"/>
                <c:pt idx="0">
                  <c:v>100.88326448366516</c:v>
                </c:pt>
                <c:pt idx="1">
                  <c:v>102.28804618144179</c:v>
                </c:pt>
                <c:pt idx="2">
                  <c:v>103.44911840444109</c:v>
                </c:pt>
                <c:pt idx="3">
                  <c:v>104.41562615890132</c:v>
                </c:pt>
                <c:pt idx="4">
                  <c:v>104.21869522783882</c:v>
                </c:pt>
                <c:pt idx="5">
                  <c:v>106.25169129620771</c:v>
                </c:pt>
                <c:pt idx="6">
                  <c:v>106.93401868687305</c:v>
                </c:pt>
                <c:pt idx="7">
                  <c:v>106.7513321681265</c:v>
                </c:pt>
                <c:pt idx="8">
                  <c:v>110.43519869522306</c:v>
                </c:pt>
                <c:pt idx="9">
                  <c:v>112.18202313561041</c:v>
                </c:pt>
                <c:pt idx="10">
                  <c:v>112.23362593020367</c:v>
                </c:pt>
                <c:pt idx="11">
                  <c:v>112.96789016965944</c:v>
                </c:pt>
                <c:pt idx="12">
                  <c:v>114.01188931783857</c:v>
                </c:pt>
                <c:pt idx="13">
                  <c:v>113.06793683313154</c:v>
                </c:pt>
                <c:pt idx="14">
                  <c:v>115.16483564141116</c:v>
                </c:pt>
                <c:pt idx="15">
                  <c:v>116.37540136046427</c:v>
                </c:pt>
                <c:pt idx="16">
                  <c:v>116.36560257914633</c:v>
                </c:pt>
                <c:pt idx="17">
                  <c:v>116.15799793186635</c:v>
                </c:pt>
                <c:pt idx="18">
                  <c:v>116.6280036289788</c:v>
                </c:pt>
                <c:pt idx="19">
                  <c:v>116.4490148560369</c:v>
                </c:pt>
                <c:pt idx="20">
                  <c:v>115.67055089332041</c:v>
                </c:pt>
                <c:pt idx="21">
                  <c:v>113.1981263858618</c:v>
                </c:pt>
                <c:pt idx="22">
                  <c:v>112.86956447507235</c:v>
                </c:pt>
                <c:pt idx="23">
                  <c:v>112.15510789110448</c:v>
                </c:pt>
                <c:pt idx="24">
                  <c:v>116.05875804914503</c:v>
                </c:pt>
                <c:pt idx="25">
                  <c:v>118.69522162883983</c:v>
                </c:pt>
                <c:pt idx="26">
                  <c:v>121.33622028679116</c:v>
                </c:pt>
                <c:pt idx="27">
                  <c:v>124.53318655256187</c:v>
                </c:pt>
                <c:pt idx="28">
                  <c:v>125.74328398477377</c:v>
                </c:pt>
                <c:pt idx="29">
                  <c:v>135.37938736148882</c:v>
                </c:pt>
                <c:pt idx="30">
                  <c:v>136.45918138236624</c:v>
                </c:pt>
                <c:pt idx="31">
                  <c:v>137.88424783861606</c:v>
                </c:pt>
                <c:pt idx="32">
                  <c:v>139.68170915816279</c:v>
                </c:pt>
                <c:pt idx="33">
                  <c:v>143.68874585528047</c:v>
                </c:pt>
                <c:pt idx="34">
                  <c:v>144.32660061638182</c:v>
                </c:pt>
                <c:pt idx="35">
                  <c:v>146.83659806364489</c:v>
                </c:pt>
              </c:numCache>
            </c:numRef>
          </c:val>
          <c:smooth val="0"/>
          <c:extLst>
            <c:ext xmlns:c16="http://schemas.microsoft.com/office/drawing/2014/chart" uri="{C3380CC4-5D6E-409C-BE32-E72D297353CC}">
              <c16:uniqueId val="{00000003-DF4A-4608-8BCC-0B898E3EF0A8}"/>
            </c:ext>
          </c:extLst>
        </c:ser>
        <c:dLbls>
          <c:showLegendKey val="0"/>
          <c:showVal val="0"/>
          <c:showCatName val="0"/>
          <c:showSerName val="0"/>
          <c:showPercent val="0"/>
          <c:showBubbleSize val="0"/>
        </c:dLbls>
        <c:marker val="1"/>
        <c:smooth val="0"/>
        <c:axId val="1174146688"/>
        <c:axId val="1174147936"/>
      </c:lineChart>
      <c:catAx>
        <c:axId val="1307172992"/>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5488"/>
        <c:crosses val="autoZero"/>
        <c:auto val="1"/>
        <c:lblAlgn val="ctr"/>
        <c:lblOffset val="100"/>
        <c:tickMarkSkip val="4"/>
        <c:noMultiLvlLbl val="0"/>
      </c:catAx>
      <c:valAx>
        <c:axId val="1307175488"/>
        <c:scaling>
          <c:orientation val="minMax"/>
          <c:max val="8"/>
          <c:min val="-4"/>
        </c:scaling>
        <c:delete val="0"/>
        <c:axPos val="l"/>
        <c:majorGridlines>
          <c:spPr>
            <a:ln w="9525"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a:t> </a:t>
                </a:r>
                <a:r>
                  <a:rPr lang="hr-HR" sz="800"/>
                  <a:t>%</a:t>
                </a:r>
                <a:endParaRPr lang="en-US" sz="800"/>
              </a:p>
            </c:rich>
          </c:tx>
          <c:layout>
            <c:manualLayout>
              <c:xMode val="edge"/>
              <c:yMode val="edge"/>
              <c:x val="6.8140411699795771E-3"/>
              <c:y val="0.4300380252886740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2992"/>
        <c:crosses val="autoZero"/>
        <c:crossBetween val="between"/>
        <c:majorUnit val="2"/>
      </c:valAx>
      <c:valAx>
        <c:axId val="1174147936"/>
        <c:scaling>
          <c:orientation val="minMax"/>
          <c:max val="210"/>
          <c:min val="90"/>
        </c:scaling>
        <c:delete val="0"/>
        <c:axPos val="r"/>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2016. = 100</a:t>
                </a:r>
              </a:p>
            </c:rich>
          </c:tx>
          <c:layout>
            <c:manualLayout>
              <c:xMode val="edge"/>
              <c:yMode val="edge"/>
              <c:x val="0.95473043854504991"/>
              <c:y val="0.3546774244806892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174146688"/>
        <c:crosses val="max"/>
        <c:crossBetween val="between"/>
        <c:majorUnit val="20"/>
      </c:valAx>
      <c:catAx>
        <c:axId val="1174146688"/>
        <c:scaling>
          <c:orientation val="minMax"/>
        </c:scaling>
        <c:delete val="1"/>
        <c:axPos val="b"/>
        <c:numFmt formatCode="General" sourceLinked="1"/>
        <c:majorTickMark val="out"/>
        <c:minorTickMark val="none"/>
        <c:tickLblPos val="nextTo"/>
        <c:crossAx val="1174147936"/>
        <c:crosses val="autoZero"/>
        <c:auto val="1"/>
        <c:lblAlgn val="ctr"/>
        <c:lblOffset val="100"/>
        <c:noMultiLvlLbl val="0"/>
      </c:catAx>
      <c:spPr>
        <a:noFill/>
        <a:ln>
          <a:solidFill>
            <a:schemeClr val="tx1">
              <a:lumMod val="65000"/>
              <a:lumOff val="35000"/>
            </a:schemeClr>
          </a:solidFill>
        </a:ln>
        <a:effectLst/>
      </c:spPr>
    </c:plotArea>
    <c:legend>
      <c:legendPos val="b"/>
      <c:layout>
        <c:manualLayout>
          <c:xMode val="edge"/>
          <c:yMode val="edge"/>
          <c:x val="2.7980769230769231E-3"/>
          <c:y val="0.84318988391376437"/>
          <c:w val="0.98987820291853368"/>
          <c:h val="0.1568099957000907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20160064657192E-2"/>
          <c:y val="4.67687804561258E-2"/>
          <c:w val="0.76968459207595585"/>
          <c:h val="0.71028266067961954"/>
        </c:manualLayout>
      </c:layout>
      <c:barChart>
        <c:barDir val="col"/>
        <c:grouping val="clustered"/>
        <c:varyColors val="0"/>
        <c:ser>
          <c:idx val="4"/>
          <c:order val="0"/>
          <c:tx>
            <c:strRef>
              <c:f>'Slika 4.3. - Figure 4.3'!$J$2</c:f>
              <c:strCache>
                <c:ptCount val="1"/>
                <c:pt idx="0">
                  <c:v>Change in nominal gross salary</c:v>
                </c:pt>
              </c:strCache>
            </c:strRef>
          </c:tx>
          <c:spPr>
            <a:solidFill>
              <a:srgbClr val="99CCFF"/>
            </a:solidFill>
            <a:ln>
              <a:noFill/>
              <a:prstDash val="solid"/>
            </a:ln>
            <a:effectLst/>
          </c:spPr>
          <c:invertIfNegative val="0"/>
          <c:cat>
            <c:numRef>
              <c:f>'Slika 4.3. - Figure 4.3'!$H$9:$H$44</c:f>
              <c:numCache>
                <c:formatCode>0</c:formatCode>
                <c:ptCount val="36"/>
                <c:pt idx="1">
                  <c:v>2017</c:v>
                </c:pt>
                <c:pt idx="5">
                  <c:v>2018</c:v>
                </c:pt>
                <c:pt idx="9">
                  <c:v>2019</c:v>
                </c:pt>
                <c:pt idx="13">
                  <c:v>2020</c:v>
                </c:pt>
                <c:pt idx="17">
                  <c:v>2021</c:v>
                </c:pt>
                <c:pt idx="21" formatCode="General">
                  <c:v>2022</c:v>
                </c:pt>
                <c:pt idx="25" formatCode="General">
                  <c:v>2023</c:v>
                </c:pt>
                <c:pt idx="29" formatCode="General">
                  <c:v>2024</c:v>
                </c:pt>
                <c:pt idx="33" formatCode="General">
                  <c:v>2025</c:v>
                </c:pt>
              </c:numCache>
            </c:numRef>
          </c:cat>
          <c:val>
            <c:numRef>
              <c:f>'Slika 4.3. - Figure 4.3'!$J$9:$J$44</c:f>
              <c:numCache>
                <c:formatCode>0.0</c:formatCode>
                <c:ptCount val="36"/>
                <c:pt idx="0">
                  <c:v>0.99069413420633623</c:v>
                </c:pt>
                <c:pt idx="1">
                  <c:v>0.85907139925713238</c:v>
                </c:pt>
                <c:pt idx="2">
                  <c:v>1.2715254901949606</c:v>
                </c:pt>
                <c:pt idx="3">
                  <c:v>1.759500228488946</c:v>
                </c:pt>
                <c:pt idx="4">
                  <c:v>0.41668848504743039</c:v>
                </c:pt>
                <c:pt idx="5">
                  <c:v>2.2859364446868682</c:v>
                </c:pt>
                <c:pt idx="6">
                  <c:v>0.6380777743709416</c:v>
                </c:pt>
                <c:pt idx="7">
                  <c:v>0.23393695346045718</c:v>
                </c:pt>
                <c:pt idx="8">
                  <c:v>3.3986879945707926</c:v>
                </c:pt>
                <c:pt idx="9">
                  <c:v>1.8172403005451798</c:v>
                </c:pt>
                <c:pt idx="10">
                  <c:v>0.38393092318646893</c:v>
                </c:pt>
                <c:pt idx="11">
                  <c:v>1.1469276719018069</c:v>
                </c:pt>
                <c:pt idx="12">
                  <c:v>1.2764262003057212</c:v>
                </c:pt>
                <c:pt idx="13">
                  <c:v>-2.2747662412200924</c:v>
                </c:pt>
                <c:pt idx="14">
                  <c:v>2.2090559761270327</c:v>
                </c:pt>
                <c:pt idx="15">
                  <c:v>1.4530735651107136</c:v>
                </c:pt>
                <c:pt idx="16">
                  <c:v>1.0247034656589022</c:v>
                </c:pt>
                <c:pt idx="17">
                  <c:v>9.6900393838154741E-2</c:v>
                </c:pt>
                <c:pt idx="18">
                  <c:v>1.7422338846904211</c:v>
                </c:pt>
                <c:pt idx="19">
                  <c:v>1.8557320799882149</c:v>
                </c:pt>
                <c:pt idx="20">
                  <c:v>2.0508443800955121</c:v>
                </c:pt>
                <c:pt idx="21">
                  <c:v>2.2012385314026375</c:v>
                </c:pt>
                <c:pt idx="22">
                  <c:v>2.4040457794907439</c:v>
                </c:pt>
                <c:pt idx="23">
                  <c:v>2.0358062970970821</c:v>
                </c:pt>
                <c:pt idx="24">
                  <c:v>5.0392955584963204</c:v>
                </c:pt>
                <c:pt idx="25">
                  <c:v>3.4858657094037255</c:v>
                </c:pt>
                <c:pt idx="26">
                  <c:v>3.9425630456200196</c:v>
                </c:pt>
                <c:pt idx="27">
                  <c:v>3.0689301826963344</c:v>
                </c:pt>
                <c:pt idx="28">
                  <c:v>1.8326387184196591</c:v>
                </c:pt>
                <c:pt idx="29">
                  <c:v>7.9120640204585868</c:v>
                </c:pt>
                <c:pt idx="30">
                  <c:v>1.1237086956039803</c:v>
                </c:pt>
                <c:pt idx="31">
                  <c:v>2.5023662171716552</c:v>
                </c:pt>
                <c:pt idx="32">
                  <c:v>2.598472750326053</c:v>
                </c:pt>
                <c:pt idx="33">
                  <c:v>3.3598237726756537</c:v>
                </c:pt>
                <c:pt idx="34">
                  <c:v>1.3298742365760745</c:v>
                </c:pt>
                <c:pt idx="35">
                  <c:v>2.6091266387487764</c:v>
                </c:pt>
              </c:numCache>
            </c:numRef>
          </c:val>
          <c:extLst>
            <c:ext xmlns:c16="http://schemas.microsoft.com/office/drawing/2014/chart" uri="{C3380CC4-5D6E-409C-BE32-E72D297353CC}">
              <c16:uniqueId val="{00000000-B5C9-43F7-A089-9C73A58F13FA}"/>
            </c:ext>
          </c:extLst>
        </c:ser>
        <c:ser>
          <c:idx val="0"/>
          <c:order val="1"/>
          <c:tx>
            <c:strRef>
              <c:f>'Slika 4.3. - Figure 4.3'!$K$2</c:f>
              <c:strCache>
                <c:ptCount val="1"/>
                <c:pt idx="0">
                  <c:v>Change in real gross salary</c:v>
                </c:pt>
              </c:strCache>
            </c:strRef>
          </c:tx>
          <c:spPr>
            <a:solidFill>
              <a:schemeClr val="accent1"/>
            </a:solidFill>
            <a:ln>
              <a:noFill/>
            </a:ln>
            <a:effectLst/>
          </c:spPr>
          <c:invertIfNegative val="0"/>
          <c:cat>
            <c:numRef>
              <c:f>'Slika 4.3. - Figure 4.3'!$H$9:$H$44</c:f>
              <c:numCache>
                <c:formatCode>0</c:formatCode>
                <c:ptCount val="36"/>
                <c:pt idx="1">
                  <c:v>2017</c:v>
                </c:pt>
                <c:pt idx="5">
                  <c:v>2018</c:v>
                </c:pt>
                <c:pt idx="9">
                  <c:v>2019</c:v>
                </c:pt>
                <c:pt idx="13">
                  <c:v>2020</c:v>
                </c:pt>
                <c:pt idx="17">
                  <c:v>2021</c:v>
                </c:pt>
                <c:pt idx="21" formatCode="General">
                  <c:v>2022</c:v>
                </c:pt>
                <c:pt idx="25" formatCode="General">
                  <c:v>2023</c:v>
                </c:pt>
                <c:pt idx="29" formatCode="General">
                  <c:v>2024</c:v>
                </c:pt>
                <c:pt idx="33" formatCode="General">
                  <c:v>2025</c:v>
                </c:pt>
              </c:numCache>
            </c:numRef>
          </c:cat>
          <c:val>
            <c:numRef>
              <c:f>'Slika 4.3. - Figure 4.3'!$K$9:$K$44</c:f>
              <c:numCache>
                <c:formatCode>0.0</c:formatCode>
                <c:ptCount val="36"/>
                <c:pt idx="0">
                  <c:v>8.062764233005737E-2</c:v>
                </c:pt>
                <c:pt idx="1">
                  <c:v>1.3924823953373107</c:v>
                </c:pt>
                <c:pt idx="2">
                  <c:v>1.1351005971311281</c:v>
                </c:pt>
                <c:pt idx="3">
                  <c:v>0.9342832199706379</c:v>
                </c:pt>
                <c:pt idx="4">
                  <c:v>-0.18860293071730894</c:v>
                </c:pt>
                <c:pt idx="5">
                  <c:v>1.9507019003878838</c:v>
                </c:pt>
                <c:pt idx="6">
                  <c:v>0.64218026305402987</c:v>
                </c:pt>
                <c:pt idx="7">
                  <c:v>-0.17084041261135496</c:v>
                </c:pt>
                <c:pt idx="8">
                  <c:v>3.4508857662729042</c:v>
                </c:pt>
                <c:pt idx="9">
                  <c:v>1.5817642029224714</c:v>
                </c:pt>
                <c:pt idx="10">
                  <c:v>4.5999165597933711E-2</c:v>
                </c:pt>
                <c:pt idx="11">
                  <c:v>0.65422838598514943</c:v>
                </c:pt>
                <c:pt idx="12">
                  <c:v>0.92415565751578299</c:v>
                </c:pt>
                <c:pt idx="13">
                  <c:v>-0.8279421473978914</c:v>
                </c:pt>
                <c:pt idx="14">
                  <c:v>1.8545476878863383</c:v>
                </c:pt>
                <c:pt idx="15">
                  <c:v>1.051159160095068</c:v>
                </c:pt>
                <c:pt idx="16">
                  <c:v>-8.4199763896890545E-3</c:v>
                </c:pt>
                <c:pt idx="17">
                  <c:v>-0.1784072291799248</c:v>
                </c:pt>
                <c:pt idx="18">
                  <c:v>0.40462620351648582</c:v>
                </c:pt>
                <c:pt idx="19">
                  <c:v>-0.15346980774128838</c:v>
                </c:pt>
                <c:pt idx="20">
                  <c:v>-0.66850197374266429</c:v>
                </c:pt>
                <c:pt idx="21">
                  <c:v>-2.1374710229735712</c:v>
                </c:pt>
                <c:pt idx="22">
                  <c:v>-0.29025384189617398</c:v>
                </c:pt>
                <c:pt idx="23">
                  <c:v>-0.63299312555214726</c:v>
                </c:pt>
                <c:pt idx="24">
                  <c:v>3.4805816974744914</c:v>
                </c:pt>
                <c:pt idx="25">
                  <c:v>2.2716627542906878</c:v>
                </c:pt>
                <c:pt idx="26">
                  <c:v>2.2250252551949643</c:v>
                </c:pt>
                <c:pt idx="27">
                  <c:v>2.6347996156583378</c:v>
                </c:pt>
                <c:pt idx="28">
                  <c:v>0.97170679214985967</c:v>
                </c:pt>
                <c:pt idx="29">
                  <c:v>7.6633145495721919</c:v>
                </c:pt>
                <c:pt idx="30">
                  <c:v>0.79760592947148723</c:v>
                </c:pt>
                <c:pt idx="31">
                  <c:v>1.0443170197956135</c:v>
                </c:pt>
                <c:pt idx="32">
                  <c:v>1.3036016424809844</c:v>
                </c:pt>
                <c:pt idx="33">
                  <c:v>2.8686910557347574</c:v>
                </c:pt>
                <c:pt idx="34">
                  <c:v>0.44391421005497023</c:v>
                </c:pt>
                <c:pt idx="35">
                  <c:v>1.7391093786893919</c:v>
                </c:pt>
              </c:numCache>
            </c:numRef>
          </c:val>
          <c:extLst>
            <c:ext xmlns:c16="http://schemas.microsoft.com/office/drawing/2014/chart" uri="{C3380CC4-5D6E-409C-BE32-E72D297353CC}">
              <c16:uniqueId val="{00000001-B5C9-43F7-A089-9C73A58F13FA}"/>
            </c:ext>
          </c:extLst>
        </c:ser>
        <c:dLbls>
          <c:showLegendKey val="0"/>
          <c:showVal val="0"/>
          <c:showCatName val="0"/>
          <c:showSerName val="0"/>
          <c:showPercent val="0"/>
          <c:showBubbleSize val="0"/>
        </c:dLbls>
        <c:gapWidth val="10"/>
        <c:axId val="1307172992"/>
        <c:axId val="1307175488"/>
      </c:barChart>
      <c:lineChart>
        <c:grouping val="standard"/>
        <c:varyColors val="0"/>
        <c:ser>
          <c:idx val="2"/>
          <c:order val="2"/>
          <c:tx>
            <c:strRef>
              <c:f>'Slika 4.3. - Figure 4.3'!$E$3</c:f>
              <c:strCache>
                <c:ptCount val="1"/>
                <c:pt idx="0">
                  <c:v>Nominal gross salary - right</c:v>
                </c:pt>
              </c:strCache>
            </c:strRef>
          </c:tx>
          <c:spPr>
            <a:ln w="19050" cap="rnd">
              <a:solidFill>
                <a:srgbClr val="FF0000"/>
              </a:solidFill>
              <a:round/>
            </a:ln>
            <a:effectLst/>
          </c:spPr>
          <c:marker>
            <c:symbol val="none"/>
          </c:marker>
          <c:cat>
            <c:numRef>
              <c:f>'Slika 4.3. - Figure 4.3'!$H$9:$H$44</c:f>
              <c:numCache>
                <c:formatCode>0</c:formatCode>
                <c:ptCount val="36"/>
                <c:pt idx="1">
                  <c:v>2017</c:v>
                </c:pt>
                <c:pt idx="5">
                  <c:v>2018</c:v>
                </c:pt>
                <c:pt idx="9">
                  <c:v>2019</c:v>
                </c:pt>
                <c:pt idx="13">
                  <c:v>2020</c:v>
                </c:pt>
                <c:pt idx="17">
                  <c:v>2021</c:v>
                </c:pt>
                <c:pt idx="21" formatCode="General">
                  <c:v>2022</c:v>
                </c:pt>
                <c:pt idx="25" formatCode="General">
                  <c:v>2023</c:v>
                </c:pt>
                <c:pt idx="29" formatCode="General">
                  <c:v>2024</c:v>
                </c:pt>
                <c:pt idx="33" formatCode="General">
                  <c:v>2025</c:v>
                </c:pt>
              </c:numCache>
            </c:numRef>
          </c:cat>
          <c:val>
            <c:numRef>
              <c:f>'Slika 4.3. - Figure 4.3'!$E$9:$E$44</c:f>
              <c:numCache>
                <c:formatCode>0</c:formatCode>
                <c:ptCount val="36"/>
                <c:pt idx="0">
                  <c:v>102.12973768217515</c:v>
                </c:pt>
                <c:pt idx="1">
                  <c:v>103.00710504873906</c:v>
                </c:pt>
                <c:pt idx="2">
                  <c:v>104.31686664614568</c:v>
                </c:pt>
                <c:pt idx="3">
                  <c:v>106.15232215313712</c:v>
                </c:pt>
                <c:pt idx="4">
                  <c:v>106.59464665615972</c:v>
                </c:pt>
                <c:pt idx="5">
                  <c:v>109.03133253215805</c:v>
                </c:pt>
                <c:pt idx="6">
                  <c:v>109.72703723214623</c:v>
                </c:pt>
                <c:pt idx="7">
                  <c:v>109.98372932016953</c:v>
                </c:pt>
                <c:pt idx="8">
                  <c:v>113.72173312455539</c:v>
                </c:pt>
                <c:pt idx="9">
                  <c:v>115.78833028937321</c:v>
                </c:pt>
                <c:pt idx="10">
                  <c:v>116.2328774947954</c:v>
                </c:pt>
                <c:pt idx="11">
                  <c:v>117.56598453063094</c:v>
                </c:pt>
                <c:pt idx="12">
                  <c:v>119.06662755982728</c:v>
                </c:pt>
                <c:pt idx="13">
                  <c:v>116.3581401115371</c:v>
                </c:pt>
                <c:pt idx="14">
                  <c:v>118.92855655938126</c:v>
                </c:pt>
                <c:pt idx="15">
                  <c:v>120.65667597611338</c:v>
                </c:pt>
                <c:pt idx="16">
                  <c:v>121.89304911638945</c:v>
                </c:pt>
                <c:pt idx="17">
                  <c:v>122.01116396104459</c:v>
                </c:pt>
                <c:pt idx="18">
                  <c:v>124.13688380267911</c:v>
                </c:pt>
                <c:pt idx="19">
                  <c:v>126.44053177850311</c:v>
                </c:pt>
                <c:pt idx="20">
                  <c:v>129.03363031864544</c:v>
                </c:pt>
                <c:pt idx="21">
                  <c:v>131.87396830768711</c:v>
                </c:pt>
                <c:pt idx="22">
                  <c:v>135.044278877035</c:v>
                </c:pt>
                <c:pt idx="23">
                  <c:v>137.79351881028302</c:v>
                </c:pt>
                <c:pt idx="24">
                  <c:v>144.7373414835854</c:v>
                </c:pt>
                <c:pt idx="25">
                  <c:v>149.78269083906426</c:v>
                </c:pt>
                <c:pt idx="26">
                  <c:v>155.68796785682048</c:v>
                </c:pt>
                <c:pt idx="27">
                  <c:v>160.46592289320503</c:v>
                </c:pt>
                <c:pt idx="28">
                  <c:v>163.40668352601534</c:v>
                </c:pt>
                <c:pt idx="29">
                  <c:v>176.33552494030184</c:v>
                </c:pt>
                <c:pt idx="30">
                  <c:v>178.31702256749494</c:v>
                </c:pt>
                <c:pt idx="31">
                  <c:v>182.77916749969029</c:v>
                </c:pt>
                <c:pt idx="32">
                  <c:v>187.52863436044257</c:v>
                </c:pt>
                <c:pt idx="33">
                  <c:v>193.82926599825871</c:v>
                </c:pt>
                <c:pt idx="34">
                  <c:v>196.40695146971404</c:v>
                </c:pt>
                <c:pt idx="35">
                  <c:v>201.53145756086471</c:v>
                </c:pt>
              </c:numCache>
            </c:numRef>
          </c:val>
          <c:smooth val="0"/>
          <c:extLst>
            <c:ext xmlns:c16="http://schemas.microsoft.com/office/drawing/2014/chart" uri="{C3380CC4-5D6E-409C-BE32-E72D297353CC}">
              <c16:uniqueId val="{00000002-B5C9-43F7-A089-9C73A58F13FA}"/>
            </c:ext>
          </c:extLst>
        </c:ser>
        <c:ser>
          <c:idx val="5"/>
          <c:order val="3"/>
          <c:tx>
            <c:strRef>
              <c:f>'Slika 4.3. - Figure 4.3'!$F$3</c:f>
              <c:strCache>
                <c:ptCount val="1"/>
                <c:pt idx="0">
                  <c:v>Real gross salary - right</c:v>
                </c:pt>
              </c:strCache>
            </c:strRef>
          </c:tx>
          <c:spPr>
            <a:ln w="19050" cap="rnd">
              <a:solidFill>
                <a:srgbClr val="0000FF"/>
              </a:solidFill>
              <a:prstDash val="solid"/>
              <a:round/>
            </a:ln>
            <a:effectLst/>
          </c:spPr>
          <c:marker>
            <c:symbol val="none"/>
          </c:marker>
          <c:cat>
            <c:numRef>
              <c:f>'Slika 4.3. - Figure 4.3'!$H$9:$H$44</c:f>
              <c:numCache>
                <c:formatCode>0</c:formatCode>
                <c:ptCount val="36"/>
                <c:pt idx="1">
                  <c:v>2017</c:v>
                </c:pt>
                <c:pt idx="5">
                  <c:v>2018</c:v>
                </c:pt>
                <c:pt idx="9">
                  <c:v>2019</c:v>
                </c:pt>
                <c:pt idx="13">
                  <c:v>2020</c:v>
                </c:pt>
                <c:pt idx="17">
                  <c:v>2021</c:v>
                </c:pt>
                <c:pt idx="21" formatCode="General">
                  <c:v>2022</c:v>
                </c:pt>
                <c:pt idx="25" formatCode="General">
                  <c:v>2023</c:v>
                </c:pt>
                <c:pt idx="29" formatCode="General">
                  <c:v>2024</c:v>
                </c:pt>
                <c:pt idx="33" formatCode="General">
                  <c:v>2025</c:v>
                </c:pt>
              </c:numCache>
            </c:numRef>
          </c:cat>
          <c:val>
            <c:numRef>
              <c:f>'Slika 4.3. - Figure 4.3'!$F$9:$F$44</c:f>
              <c:numCache>
                <c:formatCode>0</c:formatCode>
                <c:ptCount val="36"/>
                <c:pt idx="0">
                  <c:v>100.88326448366516</c:v>
                </c:pt>
                <c:pt idx="1">
                  <c:v>102.28804618144179</c:v>
                </c:pt>
                <c:pt idx="2">
                  <c:v>103.44911840444109</c:v>
                </c:pt>
                <c:pt idx="3">
                  <c:v>104.41562615890132</c:v>
                </c:pt>
                <c:pt idx="4">
                  <c:v>104.21869522783882</c:v>
                </c:pt>
                <c:pt idx="5">
                  <c:v>106.25169129620771</c:v>
                </c:pt>
                <c:pt idx="6">
                  <c:v>106.93401868687305</c:v>
                </c:pt>
                <c:pt idx="7">
                  <c:v>106.7513321681265</c:v>
                </c:pt>
                <c:pt idx="8">
                  <c:v>110.43519869522306</c:v>
                </c:pt>
                <c:pt idx="9">
                  <c:v>112.18202313561041</c:v>
                </c:pt>
                <c:pt idx="10">
                  <c:v>112.23362593020367</c:v>
                </c:pt>
                <c:pt idx="11">
                  <c:v>112.96789016965944</c:v>
                </c:pt>
                <c:pt idx="12">
                  <c:v>114.01188931783857</c:v>
                </c:pt>
                <c:pt idx="13">
                  <c:v>113.06793683313154</c:v>
                </c:pt>
                <c:pt idx="14">
                  <c:v>115.16483564141116</c:v>
                </c:pt>
                <c:pt idx="15">
                  <c:v>116.37540136046427</c:v>
                </c:pt>
                <c:pt idx="16">
                  <c:v>116.36560257914633</c:v>
                </c:pt>
                <c:pt idx="17">
                  <c:v>116.15799793186635</c:v>
                </c:pt>
                <c:pt idx="18">
                  <c:v>116.6280036289788</c:v>
                </c:pt>
                <c:pt idx="19">
                  <c:v>116.4490148560369</c:v>
                </c:pt>
                <c:pt idx="20">
                  <c:v>115.67055089332041</c:v>
                </c:pt>
                <c:pt idx="21">
                  <c:v>113.1981263858618</c:v>
                </c:pt>
                <c:pt idx="22">
                  <c:v>112.86956447507235</c:v>
                </c:pt>
                <c:pt idx="23">
                  <c:v>112.15510789110448</c:v>
                </c:pt>
                <c:pt idx="24">
                  <c:v>116.05875804914503</c:v>
                </c:pt>
                <c:pt idx="25">
                  <c:v>118.69522162883983</c:v>
                </c:pt>
                <c:pt idx="26">
                  <c:v>121.33622028679116</c:v>
                </c:pt>
                <c:pt idx="27">
                  <c:v>124.53318655256187</c:v>
                </c:pt>
                <c:pt idx="28">
                  <c:v>125.74328398477377</c:v>
                </c:pt>
                <c:pt idx="29">
                  <c:v>135.37938736148882</c:v>
                </c:pt>
                <c:pt idx="30">
                  <c:v>136.45918138236624</c:v>
                </c:pt>
                <c:pt idx="31">
                  <c:v>137.88424783861606</c:v>
                </c:pt>
                <c:pt idx="32">
                  <c:v>139.68170915816279</c:v>
                </c:pt>
                <c:pt idx="33">
                  <c:v>143.68874585528047</c:v>
                </c:pt>
                <c:pt idx="34">
                  <c:v>144.32660061638182</c:v>
                </c:pt>
                <c:pt idx="35">
                  <c:v>146.83659806364489</c:v>
                </c:pt>
              </c:numCache>
            </c:numRef>
          </c:val>
          <c:smooth val="0"/>
          <c:extLst>
            <c:ext xmlns:c16="http://schemas.microsoft.com/office/drawing/2014/chart" uri="{C3380CC4-5D6E-409C-BE32-E72D297353CC}">
              <c16:uniqueId val="{00000003-B5C9-43F7-A089-9C73A58F13FA}"/>
            </c:ext>
          </c:extLst>
        </c:ser>
        <c:dLbls>
          <c:showLegendKey val="0"/>
          <c:showVal val="0"/>
          <c:showCatName val="0"/>
          <c:showSerName val="0"/>
          <c:showPercent val="0"/>
          <c:showBubbleSize val="0"/>
        </c:dLbls>
        <c:marker val="1"/>
        <c:smooth val="0"/>
        <c:axId val="1174146688"/>
        <c:axId val="1174147936"/>
      </c:lineChart>
      <c:catAx>
        <c:axId val="1307172992"/>
        <c:scaling>
          <c:orientation val="minMax"/>
        </c:scaling>
        <c:delete val="0"/>
        <c:axPos val="b"/>
        <c:majorGridlines>
          <c:spPr>
            <a:ln w="9525" cap="flat" cmpd="sng" algn="ctr">
              <a:solidFill>
                <a:schemeClr val="bg1">
                  <a:lumMod val="75000"/>
                </a:schemeClr>
              </a:solidFill>
              <a:round/>
            </a:ln>
            <a:effectLst/>
          </c:spPr>
        </c:majorGridlines>
        <c:numFmt formatCode="0" sourceLinked="1"/>
        <c:majorTickMark val="none"/>
        <c:minorTickMark val="none"/>
        <c:tickLblPos val="low"/>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5488"/>
        <c:crosses val="autoZero"/>
        <c:auto val="1"/>
        <c:lblAlgn val="ctr"/>
        <c:lblOffset val="100"/>
        <c:tickMarkSkip val="4"/>
        <c:noMultiLvlLbl val="0"/>
      </c:catAx>
      <c:valAx>
        <c:axId val="1307175488"/>
        <c:scaling>
          <c:orientation val="minMax"/>
          <c:max val="8"/>
          <c:min val="-4"/>
        </c:scaling>
        <c:delete val="0"/>
        <c:axPos val="l"/>
        <c:majorGridlines>
          <c:spPr>
            <a:ln w="9525"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a:t> </a:t>
                </a:r>
                <a:r>
                  <a:rPr lang="hr-HR" sz="800"/>
                  <a:t>%</a:t>
                </a:r>
                <a:endParaRPr lang="en-US" sz="800"/>
              </a:p>
            </c:rich>
          </c:tx>
          <c:layout>
            <c:manualLayout>
              <c:xMode val="edge"/>
              <c:yMode val="edge"/>
              <c:x val="6.8140411699795771E-3"/>
              <c:y val="0.4300380252886740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2992"/>
        <c:crosses val="autoZero"/>
        <c:crossBetween val="between"/>
        <c:majorUnit val="2"/>
      </c:valAx>
      <c:valAx>
        <c:axId val="1174147936"/>
        <c:scaling>
          <c:orientation val="minMax"/>
          <c:max val="210"/>
          <c:min val="90"/>
        </c:scaling>
        <c:delete val="0"/>
        <c:axPos val="r"/>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2016 = 100</a:t>
                </a:r>
              </a:p>
            </c:rich>
          </c:tx>
          <c:layout>
            <c:manualLayout>
              <c:xMode val="edge"/>
              <c:yMode val="edge"/>
              <c:x val="0.95473043854504991"/>
              <c:y val="0.3546774244806892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174146688"/>
        <c:crosses val="max"/>
        <c:crossBetween val="between"/>
        <c:majorUnit val="20"/>
      </c:valAx>
      <c:catAx>
        <c:axId val="1174146688"/>
        <c:scaling>
          <c:orientation val="minMax"/>
        </c:scaling>
        <c:delete val="1"/>
        <c:axPos val="b"/>
        <c:numFmt formatCode="0" sourceLinked="1"/>
        <c:majorTickMark val="out"/>
        <c:minorTickMark val="none"/>
        <c:tickLblPos val="nextTo"/>
        <c:crossAx val="1174147936"/>
        <c:crosses val="autoZero"/>
        <c:auto val="1"/>
        <c:lblAlgn val="ctr"/>
        <c:lblOffset val="100"/>
        <c:noMultiLvlLbl val="0"/>
      </c:catAx>
      <c:spPr>
        <a:noFill/>
        <a:ln>
          <a:solidFill>
            <a:schemeClr val="tx1">
              <a:lumMod val="65000"/>
              <a:lumOff val="35000"/>
            </a:schemeClr>
          </a:solidFill>
        </a:ln>
        <a:effectLst/>
      </c:spPr>
    </c:plotArea>
    <c:legend>
      <c:legendPos val="b"/>
      <c:layout>
        <c:manualLayout>
          <c:xMode val="edge"/>
          <c:yMode val="edge"/>
          <c:x val="2.7980769230769231E-3"/>
          <c:y val="0.84318988391376437"/>
          <c:w val="0.98987820291853368"/>
          <c:h val="0.1568099957000907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0999999999997"/>
          <c:y val="5.0925925925925923E-2"/>
          <c:w val="0.75649777777777794"/>
          <c:h val="0.63984199994802626"/>
        </c:manualLayout>
      </c:layout>
      <c:lineChart>
        <c:grouping val="standard"/>
        <c:varyColors val="0"/>
        <c:ser>
          <c:idx val="0"/>
          <c:order val="0"/>
          <c:tx>
            <c:strRef>
              <c:f>'Slika 5.1. - Figure 5.1'!$E$2</c:f>
              <c:strCache>
                <c:ptCount val="1"/>
                <c:pt idx="0">
                  <c:v>HIPC</c:v>
                </c:pt>
              </c:strCache>
            </c:strRef>
          </c:tx>
          <c:spPr>
            <a:ln w="22225" cap="rnd">
              <a:solidFill>
                <a:srgbClr val="FF0000"/>
              </a:solidFill>
              <a:round/>
            </a:ln>
            <a:effectLst/>
          </c:spPr>
          <c:marker>
            <c:symbol val="none"/>
          </c:marker>
          <c:cat>
            <c:strRef>
              <c:f>'Slika 5.1. - Figure 5.1'!$B$5:$B$113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5.1. - Figure 5.1'!$E$5:$E$113</c:f>
              <c:numCache>
                <c:formatCode>0.0</c:formatCode>
                <c:ptCount val="109"/>
                <c:pt idx="0">
                  <c:v>3.0490122006135989</c:v>
                </c:pt>
                <c:pt idx="1">
                  <c:v>3.2468494523573366</c:v>
                </c:pt>
                <c:pt idx="2">
                  <c:v>2.3118935280417974</c:v>
                </c:pt>
                <c:pt idx="3">
                  <c:v>1.5666677058454148</c:v>
                </c:pt>
                <c:pt idx="4">
                  <c:v>4.4122059147166937E-3</c:v>
                </c:pt>
                <c:pt idx="5">
                  <c:v>-0.10622130581250389</c:v>
                </c:pt>
                <c:pt idx="6">
                  <c:v>-0.67865911798233869</c:v>
                </c:pt>
                <c:pt idx="7">
                  <c:v>0.25654678460313995</c:v>
                </c:pt>
                <c:pt idx="8">
                  <c:v>1.1521283310919284</c:v>
                </c:pt>
                <c:pt idx="9">
                  <c:v>2.368009773163493</c:v>
                </c:pt>
                <c:pt idx="10">
                  <c:v>2.8471937380069035</c:v>
                </c:pt>
                <c:pt idx="11">
                  <c:v>2.4057051333981727</c:v>
                </c:pt>
                <c:pt idx="12">
                  <c:v>2.1076545700242866</c:v>
                </c:pt>
                <c:pt idx="13">
                  <c:v>1.4407789343309219</c:v>
                </c:pt>
                <c:pt idx="14">
                  <c:v>1.0223939265877391</c:v>
                </c:pt>
                <c:pt idx="15">
                  <c:v>0.89383213790594773</c:v>
                </c:pt>
                <c:pt idx="16">
                  <c:v>1.4483843964220311</c:v>
                </c:pt>
                <c:pt idx="17">
                  <c:v>2.8067378134450038</c:v>
                </c:pt>
                <c:pt idx="18">
                  <c:v>3.0479427089531441</c:v>
                </c:pt>
                <c:pt idx="19">
                  <c:v>2.9953400836318256</c:v>
                </c:pt>
                <c:pt idx="20">
                  <c:v>1.7212941405712501</c:v>
                </c:pt>
                <c:pt idx="21">
                  <c:v>1.1870058406894257</c:v>
                </c:pt>
                <c:pt idx="22">
                  <c:v>0.20840667787289657</c:v>
                </c:pt>
                <c:pt idx="23">
                  <c:v>-0.35263361020371198</c:v>
                </c:pt>
                <c:pt idx="24">
                  <c:v>-1.3336139222332566</c:v>
                </c:pt>
                <c:pt idx="25">
                  <c:v>-1.5400229036413804</c:v>
                </c:pt>
                <c:pt idx="26">
                  <c:v>-0.87441439739839311</c:v>
                </c:pt>
                <c:pt idx="27">
                  <c:v>0.7756384192345589</c:v>
                </c:pt>
                <c:pt idx="28">
                  <c:v>2.4293820494148299</c:v>
                </c:pt>
                <c:pt idx="29">
                  <c:v>2.8166366774405649</c:v>
                </c:pt>
                <c:pt idx="30">
                  <c:v>2.6652254578316326</c:v>
                </c:pt>
                <c:pt idx="31">
                  <c:v>1.5090668605511004</c:v>
                </c:pt>
                <c:pt idx="32">
                  <c:v>1.0752662208397989</c:v>
                </c:pt>
                <c:pt idx="33">
                  <c:v>0.29855171514068246</c:v>
                </c:pt>
                <c:pt idx="34">
                  <c:v>0.27029652309757957</c:v>
                </c:pt>
                <c:pt idx="35">
                  <c:v>0.5399089433436588</c:v>
                </c:pt>
                <c:pt idx="36">
                  <c:v>1.2929844082825159</c:v>
                </c:pt>
                <c:pt idx="37">
                  <c:v>1.4658398284066454</c:v>
                </c:pt>
                <c:pt idx="38">
                  <c:v>0.21053700845310441</c:v>
                </c:pt>
                <c:pt idx="39">
                  <c:v>-2.0882574818832267</c:v>
                </c:pt>
                <c:pt idx="40">
                  <c:v>-3.5390289209707659</c:v>
                </c:pt>
                <c:pt idx="41">
                  <c:v>-3.3213528758803457</c:v>
                </c:pt>
                <c:pt idx="42">
                  <c:v>-1.7849198590643156</c:v>
                </c:pt>
                <c:pt idx="43">
                  <c:v>-0.22158566387373568</c:v>
                </c:pt>
                <c:pt idx="44">
                  <c:v>0.62606198460006812</c:v>
                </c:pt>
                <c:pt idx="45">
                  <c:v>1.3156707021072744</c:v>
                </c:pt>
                <c:pt idx="46">
                  <c:v>1.658000750864419</c:v>
                </c:pt>
                <c:pt idx="47">
                  <c:v>1.8774272812306814</c:v>
                </c:pt>
                <c:pt idx="48">
                  <c:v>2.1426540554482898</c:v>
                </c:pt>
                <c:pt idx="49">
                  <c:v>2.6672919496908865</c:v>
                </c:pt>
                <c:pt idx="50">
                  <c:v>3.9860087241776476</c:v>
                </c:pt>
                <c:pt idx="51">
                  <c:v>4.3443878574965566</c:v>
                </c:pt>
                <c:pt idx="52">
                  <c:v>4.2168185700340644</c:v>
                </c:pt>
                <c:pt idx="53">
                  <c:v>2.5432275702720997</c:v>
                </c:pt>
                <c:pt idx="54">
                  <c:v>1.9013557694207428</c:v>
                </c:pt>
                <c:pt idx="55">
                  <c:v>2.0218604253656514</c:v>
                </c:pt>
                <c:pt idx="56">
                  <c:v>3.9394130851812648</c:v>
                </c:pt>
                <c:pt idx="57">
                  <c:v>5.6858802207784942</c:v>
                </c:pt>
                <c:pt idx="58">
                  <c:v>7.3439399202185118</c:v>
                </c:pt>
                <c:pt idx="59">
                  <c:v>8.0308926959294489</c:v>
                </c:pt>
                <c:pt idx="60">
                  <c:v>8.7365632899023318</c:v>
                </c:pt>
                <c:pt idx="61">
                  <c:v>9.2857815740847727</c:v>
                </c:pt>
                <c:pt idx="62">
                  <c:v>11.226416913203362</c:v>
                </c:pt>
                <c:pt idx="63">
                  <c:v>15.075879720255948</c:v>
                </c:pt>
                <c:pt idx="64">
                  <c:v>18.929025335177574</c:v>
                </c:pt>
                <c:pt idx="65">
                  <c:v>20.735201339505814</c:v>
                </c:pt>
                <c:pt idx="66">
                  <c:v>18.133057416390109</c:v>
                </c:pt>
                <c:pt idx="67">
                  <c:v>14.205701248381919</c:v>
                </c:pt>
                <c:pt idx="68">
                  <c:v>10.440318901728872</c:v>
                </c:pt>
                <c:pt idx="69">
                  <c:v>8.6513686514202881</c:v>
                </c:pt>
                <c:pt idx="70">
                  <c:v>8.9029841627024542</c:v>
                </c:pt>
                <c:pt idx="71">
                  <c:v>9.1594977931520596</c:v>
                </c:pt>
                <c:pt idx="72">
                  <c:v>9.2903442844151751</c:v>
                </c:pt>
                <c:pt idx="73">
                  <c:v>7.6094430425032611</c:v>
                </c:pt>
                <c:pt idx="74">
                  <c:v>6.6801964079041598</c:v>
                </c:pt>
                <c:pt idx="75">
                  <c:v>5.98658819396376</c:v>
                </c:pt>
                <c:pt idx="76">
                  <c:v>6.4722673671185227</c:v>
                </c:pt>
                <c:pt idx="77">
                  <c:v>7.6801654314959444</c:v>
                </c:pt>
                <c:pt idx="78">
                  <c:v>8.7142963419795993</c:v>
                </c:pt>
                <c:pt idx="79">
                  <c:v>9.7129859807914229</c:v>
                </c:pt>
                <c:pt idx="80">
                  <c:v>8.0756332475069748</c:v>
                </c:pt>
                <c:pt idx="81">
                  <c:v>6.0215586826640077</c:v>
                </c:pt>
                <c:pt idx="82">
                  <c:v>2.6082800099097581</c:v>
                </c:pt>
                <c:pt idx="83">
                  <c:v>1.2391438948297084</c:v>
                </c:pt>
                <c:pt idx="84">
                  <c:v>0.39203850761382331</c:v>
                </c:pt>
                <c:pt idx="85">
                  <c:v>1.4139710821528428</c:v>
                </c:pt>
                <c:pt idx="86">
                  <c:v>2.5680402547906933</c:v>
                </c:pt>
                <c:pt idx="87">
                  <c:v>4.3683860168362898</c:v>
                </c:pt>
                <c:pt idx="88">
                  <c:v>5.0940392363955755</c:v>
                </c:pt>
                <c:pt idx="89">
                  <c:v>4.9277759760691042</c:v>
                </c:pt>
                <c:pt idx="90">
                  <c:v>4.0465500394629039</c:v>
                </c:pt>
                <c:pt idx="91">
                  <c:v>3.693483616778237</c:v>
                </c:pt>
                <c:pt idx="92">
                  <c:v>3.5459670589800707</c:v>
                </c:pt>
                <c:pt idx="93">
                  <c:v>3.8729783829350772</c:v>
                </c:pt>
                <c:pt idx="94">
                  <c:v>4.0282048428095019</c:v>
                </c:pt>
                <c:pt idx="95">
                  <c:v>5.124831440645683</c:v>
                </c:pt>
                <c:pt idx="96">
                  <c:v>5.8740697033230482</c:v>
                </c:pt>
                <c:pt idx="97">
                  <c:v>6.3627625780247499</c:v>
                </c:pt>
                <c:pt idx="98">
                  <c:v>5.2774725645967857</c:v>
                </c:pt>
                <c:pt idx="99">
                  <c:v>3.6612021829436792</c:v>
                </c:pt>
                <c:pt idx="100">
                  <c:v>2.7928654076070369</c:v>
                </c:pt>
                <c:pt idx="101">
                  <c:v>2.9458689867320809</c:v>
                </c:pt>
                <c:pt idx="102">
                  <c:v>4.1590602591590864</c:v>
                </c:pt>
                <c:pt idx="103">
                  <c:v>4.7274455169252994</c:v>
                </c:pt>
                <c:pt idx="104">
                  <c:v>4.9252215209582673</c:v>
                </c:pt>
                <c:pt idx="105">
                  <c:v>3.9076846300166945</c:v>
                </c:pt>
                <c:pt idx="106">
                  <c:v>3.4163165189776246</c:v>
                </c:pt>
                <c:pt idx="107">
                  <c:v>3.0351634720635623</c:v>
                </c:pt>
                <c:pt idx="108">
                  <c:v>3.9345324534777903</c:v>
                </c:pt>
              </c:numCache>
            </c:numRef>
          </c:val>
          <c:smooth val="0"/>
          <c:extLst>
            <c:ext xmlns:c16="http://schemas.microsoft.com/office/drawing/2014/chart" uri="{C3380CC4-5D6E-409C-BE32-E72D297353CC}">
              <c16:uniqueId val="{00000000-B774-462D-88C5-9DFA10063D8E}"/>
            </c:ext>
          </c:extLst>
        </c:ser>
        <c:ser>
          <c:idx val="1"/>
          <c:order val="1"/>
          <c:tx>
            <c:strRef>
              <c:f>'Slika 5.1. - Figure 5.1'!$F$2</c:f>
              <c:strCache>
                <c:ptCount val="1"/>
                <c:pt idx="0">
                  <c:v>HIPC bez energije, hrane, alkohola i duhana</c:v>
                </c:pt>
              </c:strCache>
            </c:strRef>
          </c:tx>
          <c:spPr>
            <a:ln w="22225" cap="rnd">
              <a:solidFill>
                <a:schemeClr val="accent1"/>
              </a:solidFill>
              <a:prstDash val="solid"/>
              <a:round/>
            </a:ln>
            <a:effectLst/>
          </c:spPr>
          <c:marker>
            <c:symbol val="none"/>
          </c:marker>
          <c:cat>
            <c:strRef>
              <c:f>'Slika 5.1. - Figure 5.1'!$B$5:$B$113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5.1. - Figure 5.1'!$F$5:$F$113</c:f>
              <c:numCache>
                <c:formatCode>0.0</c:formatCode>
                <c:ptCount val="109"/>
                <c:pt idx="0">
                  <c:v>1.8649486900185197</c:v>
                </c:pt>
                <c:pt idx="1">
                  <c:v>1.5230222418156858</c:v>
                </c:pt>
                <c:pt idx="2">
                  <c:v>1.1204056865417256</c:v>
                </c:pt>
                <c:pt idx="3">
                  <c:v>1.0479281834778753</c:v>
                </c:pt>
                <c:pt idx="4">
                  <c:v>0.80974200054801937</c:v>
                </c:pt>
                <c:pt idx="5">
                  <c:v>1.3872005131966292</c:v>
                </c:pt>
                <c:pt idx="6">
                  <c:v>1.5502221129956029</c:v>
                </c:pt>
                <c:pt idx="7">
                  <c:v>1.8624558612914566</c:v>
                </c:pt>
                <c:pt idx="8">
                  <c:v>0.94435782471407048</c:v>
                </c:pt>
                <c:pt idx="9">
                  <c:v>0.5095420875811385</c:v>
                </c:pt>
                <c:pt idx="10">
                  <c:v>0.28360432395067026</c:v>
                </c:pt>
                <c:pt idx="11">
                  <c:v>0.75002904788872282</c:v>
                </c:pt>
                <c:pt idx="12">
                  <c:v>0.76683181475130091</c:v>
                </c:pt>
                <c:pt idx="13">
                  <c:v>0.53309257388205467</c:v>
                </c:pt>
                <c:pt idx="14">
                  <c:v>0.37854433758055528</c:v>
                </c:pt>
                <c:pt idx="15">
                  <c:v>0.6866343004092279</c:v>
                </c:pt>
                <c:pt idx="16">
                  <c:v>1.2070928209189757</c:v>
                </c:pt>
                <c:pt idx="17">
                  <c:v>1.8226909331902297</c:v>
                </c:pt>
                <c:pt idx="18">
                  <c:v>2.1030735441021964</c:v>
                </c:pt>
                <c:pt idx="19">
                  <c:v>2.3153856894221558</c:v>
                </c:pt>
                <c:pt idx="20">
                  <c:v>1.6642811173547711</c:v>
                </c:pt>
                <c:pt idx="21">
                  <c:v>0.92696361031832097</c:v>
                </c:pt>
                <c:pt idx="22">
                  <c:v>-6.4438274102851523E-3</c:v>
                </c:pt>
                <c:pt idx="23">
                  <c:v>-9.8462001980914593E-2</c:v>
                </c:pt>
                <c:pt idx="24">
                  <c:v>7.4288744871031653E-3</c:v>
                </c:pt>
                <c:pt idx="25">
                  <c:v>0.20356140094206499</c:v>
                </c:pt>
                <c:pt idx="26">
                  <c:v>1.9456771316983534E-3</c:v>
                </c:pt>
                <c:pt idx="27">
                  <c:v>0.12099668348422021</c:v>
                </c:pt>
                <c:pt idx="28">
                  <c:v>0.66341131801406217</c:v>
                </c:pt>
                <c:pt idx="29">
                  <c:v>1.4579819429689556</c:v>
                </c:pt>
                <c:pt idx="30">
                  <c:v>2.1870410073365987</c:v>
                </c:pt>
                <c:pt idx="31">
                  <c:v>1.8964903755499085</c:v>
                </c:pt>
                <c:pt idx="32">
                  <c:v>1.5250389285092592</c:v>
                </c:pt>
                <c:pt idx="33">
                  <c:v>0.48825630176403401</c:v>
                </c:pt>
                <c:pt idx="34">
                  <c:v>0.2996731909044037</c:v>
                </c:pt>
                <c:pt idx="35">
                  <c:v>-4.4413303315649078E-2</c:v>
                </c:pt>
                <c:pt idx="36">
                  <c:v>6.368973388348742E-2</c:v>
                </c:pt>
                <c:pt idx="37">
                  <c:v>0.10388160440713001</c:v>
                </c:pt>
                <c:pt idx="38">
                  <c:v>0.29920434270978014</c:v>
                </c:pt>
                <c:pt idx="39">
                  <c:v>0.38568954154609703</c:v>
                </c:pt>
                <c:pt idx="40">
                  <c:v>0.2361411632229693</c:v>
                </c:pt>
                <c:pt idx="41">
                  <c:v>-0.33629745220677965</c:v>
                </c:pt>
                <c:pt idx="42">
                  <c:v>-0.97784112434626813</c:v>
                </c:pt>
                <c:pt idx="43">
                  <c:v>-1.5804030015347137</c:v>
                </c:pt>
                <c:pt idx="44">
                  <c:v>-0.88656573320603504</c:v>
                </c:pt>
                <c:pt idx="45">
                  <c:v>0.59061693760773526</c:v>
                </c:pt>
                <c:pt idx="46">
                  <c:v>2.7163524111452952</c:v>
                </c:pt>
                <c:pt idx="47">
                  <c:v>3.2346301824977219</c:v>
                </c:pt>
                <c:pt idx="48">
                  <c:v>2.8811552161229992</c:v>
                </c:pt>
                <c:pt idx="49">
                  <c:v>1.8485931998007521</c:v>
                </c:pt>
                <c:pt idx="50">
                  <c:v>1.498575760290044</c:v>
                </c:pt>
                <c:pt idx="51">
                  <c:v>0.84047635370119167</c:v>
                </c:pt>
                <c:pt idx="52">
                  <c:v>0.25589071080225345</c:v>
                </c:pt>
                <c:pt idx="53">
                  <c:v>-0.38632919600403159</c:v>
                </c:pt>
                <c:pt idx="54">
                  <c:v>-0.19074907657176121</c:v>
                </c:pt>
                <c:pt idx="55">
                  <c:v>0.32861180018064484</c:v>
                </c:pt>
                <c:pt idx="56">
                  <c:v>1.7046718942359762</c:v>
                </c:pt>
                <c:pt idx="57">
                  <c:v>3.1652034126335549</c:v>
                </c:pt>
                <c:pt idx="58">
                  <c:v>4.8371827375567111</c:v>
                </c:pt>
                <c:pt idx="59">
                  <c:v>5.6574066178302518</c:v>
                </c:pt>
                <c:pt idx="60">
                  <c:v>6.0447125164762694</c:v>
                </c:pt>
                <c:pt idx="61">
                  <c:v>6.5442125719892941</c:v>
                </c:pt>
                <c:pt idx="62">
                  <c:v>7.9764230690555271</c:v>
                </c:pt>
                <c:pt idx="63">
                  <c:v>10.874204600497549</c:v>
                </c:pt>
                <c:pt idx="64">
                  <c:v>12.681324945988504</c:v>
                </c:pt>
                <c:pt idx="65">
                  <c:v>13.751349582100069</c:v>
                </c:pt>
                <c:pt idx="66">
                  <c:v>12.328898503268238</c:v>
                </c:pt>
                <c:pt idx="67">
                  <c:v>11.515836751897336</c:v>
                </c:pt>
                <c:pt idx="68">
                  <c:v>10.157582876792048</c:v>
                </c:pt>
                <c:pt idx="69">
                  <c:v>9.2892225989703814</c:v>
                </c:pt>
                <c:pt idx="70">
                  <c:v>8.5789922636103189</c:v>
                </c:pt>
                <c:pt idx="71">
                  <c:v>8.4766168656200449</c:v>
                </c:pt>
                <c:pt idx="72">
                  <c:v>9.9934779251999331</c:v>
                </c:pt>
                <c:pt idx="73">
                  <c:v>10.617673886919011</c:v>
                </c:pt>
                <c:pt idx="74">
                  <c:v>10.397204462734621</c:v>
                </c:pt>
                <c:pt idx="75">
                  <c:v>8.5927855904358363</c:v>
                </c:pt>
                <c:pt idx="76">
                  <c:v>8.0423756575172423</c:v>
                </c:pt>
                <c:pt idx="77">
                  <c:v>8.685819133927918</c:v>
                </c:pt>
                <c:pt idx="78">
                  <c:v>9.5770983576493727</c:v>
                </c:pt>
                <c:pt idx="79">
                  <c:v>9.3615628677413234</c:v>
                </c:pt>
                <c:pt idx="80">
                  <c:v>6.2697760538638736</c:v>
                </c:pt>
                <c:pt idx="81">
                  <c:v>3.5135921925590896</c:v>
                </c:pt>
                <c:pt idx="82">
                  <c:v>1.252656923392359</c:v>
                </c:pt>
                <c:pt idx="83">
                  <c:v>2.4052284610653674</c:v>
                </c:pt>
                <c:pt idx="84">
                  <c:v>3.0090140991255065</c:v>
                </c:pt>
                <c:pt idx="85">
                  <c:v>4.0331006364271449</c:v>
                </c:pt>
                <c:pt idx="86">
                  <c:v>4.3189973692158823</c:v>
                </c:pt>
                <c:pt idx="87">
                  <c:v>5.4846295017096036</c:v>
                </c:pt>
                <c:pt idx="88">
                  <c:v>6.1490054533960059</c:v>
                </c:pt>
                <c:pt idx="89">
                  <c:v>6.1064501348636391</c:v>
                </c:pt>
                <c:pt idx="90">
                  <c:v>5.7192482618421803</c:v>
                </c:pt>
                <c:pt idx="91">
                  <c:v>5.4525749691873182</c:v>
                </c:pt>
                <c:pt idx="92">
                  <c:v>4.7306901079939401</c:v>
                </c:pt>
                <c:pt idx="93">
                  <c:v>3.8462723743727167</c:v>
                </c:pt>
                <c:pt idx="94">
                  <c:v>2.7913867115267887</c:v>
                </c:pt>
                <c:pt idx="95">
                  <c:v>2.9959934482426398</c:v>
                </c:pt>
                <c:pt idx="96">
                  <c:v>3.4047378331692135</c:v>
                </c:pt>
                <c:pt idx="97">
                  <c:v>4.2564971162005527</c:v>
                </c:pt>
                <c:pt idx="98">
                  <c:v>4.3285071618341275</c:v>
                </c:pt>
                <c:pt idx="99">
                  <c:v>4.4072582639690605</c:v>
                </c:pt>
                <c:pt idx="100">
                  <c:v>4.4173186382607144</c:v>
                </c:pt>
                <c:pt idx="101">
                  <c:v>4.375355525467084</c:v>
                </c:pt>
                <c:pt idx="102">
                  <c:v>4.140065047575936</c:v>
                </c:pt>
                <c:pt idx="103">
                  <c:v>4.0299936736080122</c:v>
                </c:pt>
                <c:pt idx="104">
                  <c:v>3.8991994328821278</c:v>
                </c:pt>
                <c:pt idx="105">
                  <c:v>3.8874591671372194</c:v>
                </c:pt>
                <c:pt idx="106">
                  <c:v>3.3376764142232229</c:v>
                </c:pt>
                <c:pt idx="107">
                  <c:v>3.5196833231946334</c:v>
                </c:pt>
                <c:pt idx="108">
                  <c:v>3.8113683972994972</c:v>
                </c:pt>
              </c:numCache>
            </c:numRef>
          </c:val>
          <c:smooth val="0"/>
          <c:extLst>
            <c:ext xmlns:c16="http://schemas.microsoft.com/office/drawing/2014/chart" uri="{C3380CC4-5D6E-409C-BE32-E72D297353CC}">
              <c16:uniqueId val="{00000001-B774-462D-88C5-9DFA10063D8E}"/>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2"/>
          <c:order val="2"/>
          <c:tx>
            <c:strRef>
              <c:f>'Slika 5.1. - Figure 5.1'!$G$2</c:f>
              <c:strCache>
                <c:ptCount val="1"/>
                <c:pt idx="0">
                  <c:v>Indeks rasprostranjenosti inflacije - desno</c:v>
                </c:pt>
              </c:strCache>
            </c:strRef>
          </c:tx>
          <c:spPr>
            <a:ln w="22225" cap="rnd">
              <a:solidFill>
                <a:schemeClr val="bg1">
                  <a:lumMod val="65000"/>
                </a:schemeClr>
              </a:solidFill>
              <a:round/>
            </a:ln>
            <a:effectLst/>
          </c:spPr>
          <c:marker>
            <c:symbol val="none"/>
          </c:marker>
          <c:cat>
            <c:strRef>
              <c:f>'Slika 5.1. - Figure 5.1'!$B$5:$B$113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5.1. - Figure 5.1'!$G$5:$G$113</c:f>
              <c:numCache>
                <c:formatCode>0.0</c:formatCode>
                <c:ptCount val="109"/>
                <c:pt idx="0">
                  <c:v>59.96884735202493</c:v>
                </c:pt>
                <c:pt idx="1">
                  <c:v>58.411214953271035</c:v>
                </c:pt>
                <c:pt idx="2">
                  <c:v>58.566978193146419</c:v>
                </c:pt>
                <c:pt idx="3">
                  <c:v>59.657320872274148</c:v>
                </c:pt>
                <c:pt idx="4">
                  <c:v>58.878504672897201</c:v>
                </c:pt>
                <c:pt idx="5">
                  <c:v>58.411214953271035</c:v>
                </c:pt>
                <c:pt idx="6">
                  <c:v>60.436137071651096</c:v>
                </c:pt>
                <c:pt idx="7">
                  <c:v>61.059190031152646</c:v>
                </c:pt>
                <c:pt idx="8">
                  <c:v>62.305295950155767</c:v>
                </c:pt>
                <c:pt idx="9">
                  <c:v>62.616822429906541</c:v>
                </c:pt>
                <c:pt idx="10">
                  <c:v>64.018691588785046</c:v>
                </c:pt>
                <c:pt idx="11">
                  <c:v>62.928348909657323</c:v>
                </c:pt>
                <c:pt idx="12">
                  <c:v>61.370716510903428</c:v>
                </c:pt>
                <c:pt idx="13">
                  <c:v>61.214953271028037</c:v>
                </c:pt>
                <c:pt idx="14">
                  <c:v>58.878504672897201</c:v>
                </c:pt>
                <c:pt idx="15">
                  <c:v>59.190031152647975</c:v>
                </c:pt>
                <c:pt idx="16">
                  <c:v>58.411214953271021</c:v>
                </c:pt>
                <c:pt idx="17">
                  <c:v>58.722741433021802</c:v>
                </c:pt>
                <c:pt idx="18">
                  <c:v>58.411214953271035</c:v>
                </c:pt>
                <c:pt idx="19">
                  <c:v>59.190031152647975</c:v>
                </c:pt>
                <c:pt idx="20">
                  <c:v>60.124610591900307</c:v>
                </c:pt>
                <c:pt idx="21">
                  <c:v>60.436137071651096</c:v>
                </c:pt>
                <c:pt idx="22">
                  <c:v>60.124610591900307</c:v>
                </c:pt>
                <c:pt idx="23">
                  <c:v>59.968847352024916</c:v>
                </c:pt>
                <c:pt idx="24">
                  <c:v>59.96884735202493</c:v>
                </c:pt>
                <c:pt idx="25">
                  <c:v>60.280373831775705</c:v>
                </c:pt>
                <c:pt idx="26">
                  <c:v>62.14953271028039</c:v>
                </c:pt>
                <c:pt idx="27">
                  <c:v>60.903426791277262</c:v>
                </c:pt>
                <c:pt idx="28">
                  <c:v>63.239875389408098</c:v>
                </c:pt>
                <c:pt idx="29">
                  <c:v>62.928348909657323</c:v>
                </c:pt>
                <c:pt idx="30">
                  <c:v>65.109034267912776</c:v>
                </c:pt>
                <c:pt idx="31">
                  <c:v>65.264797507788174</c:v>
                </c:pt>
                <c:pt idx="32">
                  <c:v>63.707165109034271</c:v>
                </c:pt>
                <c:pt idx="33">
                  <c:v>64.330218068535828</c:v>
                </c:pt>
                <c:pt idx="34">
                  <c:v>61.993769470404978</c:v>
                </c:pt>
                <c:pt idx="35">
                  <c:v>63.551401869158873</c:v>
                </c:pt>
                <c:pt idx="36">
                  <c:v>62.616822429906541</c:v>
                </c:pt>
                <c:pt idx="37">
                  <c:v>63.395638629283496</c:v>
                </c:pt>
                <c:pt idx="38">
                  <c:v>62.149532710280376</c:v>
                </c:pt>
                <c:pt idx="39">
                  <c:v>59.96884735202493</c:v>
                </c:pt>
                <c:pt idx="40">
                  <c:v>59.813084112149532</c:v>
                </c:pt>
                <c:pt idx="41">
                  <c:v>60.436137071651082</c:v>
                </c:pt>
                <c:pt idx="42">
                  <c:v>59.968847352024916</c:v>
                </c:pt>
                <c:pt idx="43">
                  <c:v>60.124610591900307</c:v>
                </c:pt>
                <c:pt idx="44">
                  <c:v>62.461059190031158</c:v>
                </c:pt>
                <c:pt idx="45">
                  <c:v>63.239875389408098</c:v>
                </c:pt>
                <c:pt idx="46">
                  <c:v>64.018691588785046</c:v>
                </c:pt>
                <c:pt idx="47">
                  <c:v>62.928348909657331</c:v>
                </c:pt>
                <c:pt idx="48">
                  <c:v>62.616822429906541</c:v>
                </c:pt>
                <c:pt idx="49">
                  <c:v>62.149532710280376</c:v>
                </c:pt>
                <c:pt idx="50">
                  <c:v>60.747663551401871</c:v>
                </c:pt>
                <c:pt idx="51">
                  <c:v>61.993769470404992</c:v>
                </c:pt>
                <c:pt idx="52">
                  <c:v>61.370716510903435</c:v>
                </c:pt>
                <c:pt idx="53">
                  <c:v>62.616822429906541</c:v>
                </c:pt>
                <c:pt idx="54">
                  <c:v>64.64174454828661</c:v>
                </c:pt>
                <c:pt idx="55">
                  <c:v>66.510903426791288</c:v>
                </c:pt>
                <c:pt idx="56">
                  <c:v>69.626168224299064</c:v>
                </c:pt>
                <c:pt idx="57">
                  <c:v>71.18380062305296</c:v>
                </c:pt>
                <c:pt idx="58">
                  <c:v>74.299065420560751</c:v>
                </c:pt>
                <c:pt idx="59">
                  <c:v>75.856697819314647</c:v>
                </c:pt>
                <c:pt idx="60">
                  <c:v>76.947040498442377</c:v>
                </c:pt>
                <c:pt idx="61">
                  <c:v>78.971962616822438</c:v>
                </c:pt>
                <c:pt idx="62">
                  <c:v>79.750778816199386</c:v>
                </c:pt>
                <c:pt idx="63">
                  <c:v>81.464174454828665</c:v>
                </c:pt>
                <c:pt idx="64">
                  <c:v>82.866043613707177</c:v>
                </c:pt>
                <c:pt idx="65">
                  <c:v>84.423676012461058</c:v>
                </c:pt>
                <c:pt idx="66">
                  <c:v>84.267912772585674</c:v>
                </c:pt>
                <c:pt idx="67">
                  <c:v>83.021806853582561</c:v>
                </c:pt>
                <c:pt idx="68">
                  <c:v>82.554517133956381</c:v>
                </c:pt>
                <c:pt idx="69">
                  <c:v>81.775700934579433</c:v>
                </c:pt>
                <c:pt idx="70">
                  <c:v>81.619937694704049</c:v>
                </c:pt>
                <c:pt idx="71">
                  <c:v>80.218068535825537</c:v>
                </c:pt>
                <c:pt idx="72">
                  <c:v>81.308411214953267</c:v>
                </c:pt>
                <c:pt idx="73">
                  <c:v>79.43925233644859</c:v>
                </c:pt>
                <c:pt idx="74">
                  <c:v>78.348909657320874</c:v>
                </c:pt>
                <c:pt idx="75">
                  <c:v>77.414330218068542</c:v>
                </c:pt>
                <c:pt idx="76">
                  <c:v>76.791277258566979</c:v>
                </c:pt>
                <c:pt idx="77">
                  <c:v>77.258566978193144</c:v>
                </c:pt>
                <c:pt idx="78">
                  <c:v>76.479750778816211</c:v>
                </c:pt>
                <c:pt idx="79">
                  <c:v>76.791277258566979</c:v>
                </c:pt>
                <c:pt idx="80">
                  <c:v>76.012461059190045</c:v>
                </c:pt>
                <c:pt idx="81">
                  <c:v>75.389408099688481</c:v>
                </c:pt>
                <c:pt idx="82">
                  <c:v>73.052959501557623</c:v>
                </c:pt>
                <c:pt idx="83">
                  <c:v>69.937694704049846</c:v>
                </c:pt>
                <c:pt idx="84">
                  <c:v>69.470404984423695</c:v>
                </c:pt>
                <c:pt idx="85">
                  <c:v>68.535825545171349</c:v>
                </c:pt>
                <c:pt idx="86">
                  <c:v>68.380062305295951</c:v>
                </c:pt>
                <c:pt idx="87">
                  <c:v>68.535825545171349</c:v>
                </c:pt>
                <c:pt idx="88">
                  <c:v>67.445482866043619</c:v>
                </c:pt>
                <c:pt idx="89">
                  <c:v>68.380062305295951</c:v>
                </c:pt>
                <c:pt idx="90">
                  <c:v>65.887850467289709</c:v>
                </c:pt>
                <c:pt idx="91">
                  <c:v>67.757009345794401</c:v>
                </c:pt>
                <c:pt idx="92">
                  <c:v>67.601246105919003</c:v>
                </c:pt>
                <c:pt idx="93">
                  <c:v>68.224299065420567</c:v>
                </c:pt>
                <c:pt idx="94">
                  <c:v>69.626168224299064</c:v>
                </c:pt>
                <c:pt idx="95">
                  <c:v>71.028037383177562</c:v>
                </c:pt>
                <c:pt idx="96">
                  <c:v>72.897196261682254</c:v>
                </c:pt>
                <c:pt idx="97">
                  <c:v>71.18380062305296</c:v>
                </c:pt>
                <c:pt idx="98">
                  <c:v>70.56074766355141</c:v>
                </c:pt>
                <c:pt idx="99">
                  <c:v>68.224299065420553</c:v>
                </c:pt>
                <c:pt idx="100">
                  <c:v>68.068535825545169</c:v>
                </c:pt>
                <c:pt idx="101">
                  <c:v>66.510903426791273</c:v>
                </c:pt>
                <c:pt idx="102">
                  <c:v>68.224299065420567</c:v>
                </c:pt>
                <c:pt idx="103">
                  <c:v>67.912772585669785</c:v>
                </c:pt>
                <c:pt idx="104">
                  <c:v>68.535825545171335</c:v>
                </c:pt>
                <c:pt idx="105">
                  <c:v>69.158878504672899</c:v>
                </c:pt>
                <c:pt idx="106">
                  <c:v>69.314641744548297</c:v>
                </c:pt>
                <c:pt idx="107">
                  <c:v>67.445482866043605</c:v>
                </c:pt>
              </c:numCache>
            </c:numRef>
          </c:val>
          <c:smooth val="0"/>
          <c:extLst>
            <c:ext xmlns:c16="http://schemas.microsoft.com/office/drawing/2014/chart" uri="{C3380CC4-5D6E-409C-BE32-E72D297353CC}">
              <c16:uniqueId val="{00000002-B774-462D-88C5-9DFA10063D8E}"/>
            </c:ext>
          </c:extLst>
        </c:ser>
        <c:dLbls>
          <c:showLegendKey val="0"/>
          <c:showVal val="0"/>
          <c:showCatName val="0"/>
          <c:showSerName val="0"/>
          <c:showPercent val="0"/>
          <c:showBubbleSize val="0"/>
        </c:dLbls>
        <c:marker val="1"/>
        <c:smooth val="0"/>
        <c:axId val="811017056"/>
        <c:axId val="811016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min val="-5"/>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r>
                  <a:rPr lang="hr-HR">
                    <a:solidFill>
                      <a:schemeClr val="tx1"/>
                    </a:solidFill>
                  </a:rPr>
                  <a:t>godišnje stope promjene u posljednja tri mjeseca, %</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valAx>
      <c:valAx>
        <c:axId val="811016640"/>
        <c:scaling>
          <c:orientation val="minMax"/>
          <c:max val="100"/>
          <c:min val="40"/>
        </c:scaling>
        <c:delete val="0"/>
        <c:axPos val="r"/>
        <c:title>
          <c:tx>
            <c:rich>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r>
                  <a:rPr lang="hr-HR">
                    <a:solidFill>
                      <a:schemeClr val="tx1"/>
                    </a:solidFill>
                  </a:rPr>
                  <a: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811017056"/>
        <c:crosses val="max"/>
        <c:crossBetween val="between"/>
        <c:majorUnit val="10"/>
      </c:valAx>
      <c:catAx>
        <c:axId val="811017056"/>
        <c:scaling>
          <c:orientation val="minMax"/>
        </c:scaling>
        <c:delete val="1"/>
        <c:axPos val="b"/>
        <c:numFmt formatCode="General" sourceLinked="1"/>
        <c:majorTickMark val="out"/>
        <c:minorTickMark val="none"/>
        <c:tickLblPos val="nextTo"/>
        <c:crossAx val="811016640"/>
        <c:crosses val="autoZero"/>
        <c:auto val="1"/>
        <c:lblAlgn val="ctr"/>
        <c:lblOffset val="100"/>
        <c:noMultiLvlLbl val="0"/>
      </c:catAx>
      <c:spPr>
        <a:noFill/>
        <a:ln>
          <a:solidFill>
            <a:schemeClr val="bg1">
              <a:lumMod val="50000"/>
            </a:schemeClr>
          </a:solidFill>
        </a:ln>
        <a:effectLst/>
      </c:spPr>
    </c:plotArea>
    <c:legend>
      <c:legendPos val="b"/>
      <c:layout>
        <c:manualLayout>
          <c:xMode val="edge"/>
          <c:yMode val="edge"/>
          <c:x val="7.7172500000000005E-2"/>
          <c:y val="0.82434967906239454"/>
          <c:w val="0.86663611111111116"/>
          <c:h val="0.1756503209376055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800">
          <a:latin typeface="Arial "/>
        </a:defRPr>
      </a:pPr>
      <a:endParaRPr lang="sr-Latn-R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0999999999997"/>
          <c:y val="5.0925925925925923E-2"/>
          <c:w val="0.75649777777777794"/>
          <c:h val="0.63984199994802626"/>
        </c:manualLayout>
      </c:layout>
      <c:lineChart>
        <c:grouping val="standard"/>
        <c:varyColors val="0"/>
        <c:ser>
          <c:idx val="0"/>
          <c:order val="0"/>
          <c:tx>
            <c:strRef>
              <c:f>'Slika 5.1. - Figure 5.1'!$E$3</c:f>
              <c:strCache>
                <c:ptCount val="1"/>
                <c:pt idx="0">
                  <c:v>HICP</c:v>
                </c:pt>
              </c:strCache>
            </c:strRef>
          </c:tx>
          <c:spPr>
            <a:ln w="22225" cap="rnd">
              <a:solidFill>
                <a:srgbClr val="FF0000"/>
              </a:solidFill>
              <a:round/>
            </a:ln>
            <a:effectLst/>
          </c:spPr>
          <c:marker>
            <c:symbol val="none"/>
          </c:marker>
          <c:cat>
            <c:numRef>
              <c:f>'Slika 5.1. - Figure 5.1'!$A$5:$A$113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5.1. - Figure 5.1'!$E$5:$E$113</c:f>
              <c:numCache>
                <c:formatCode>0.0</c:formatCode>
                <c:ptCount val="109"/>
                <c:pt idx="0">
                  <c:v>3.0490122006135989</c:v>
                </c:pt>
                <c:pt idx="1">
                  <c:v>3.2468494523573366</c:v>
                </c:pt>
                <c:pt idx="2">
                  <c:v>2.3118935280417974</c:v>
                </c:pt>
                <c:pt idx="3">
                  <c:v>1.5666677058454148</c:v>
                </c:pt>
                <c:pt idx="4">
                  <c:v>4.4122059147166937E-3</c:v>
                </c:pt>
                <c:pt idx="5">
                  <c:v>-0.10622130581250389</c:v>
                </c:pt>
                <c:pt idx="6">
                  <c:v>-0.67865911798233869</c:v>
                </c:pt>
                <c:pt idx="7">
                  <c:v>0.25654678460313995</c:v>
                </c:pt>
                <c:pt idx="8">
                  <c:v>1.1521283310919284</c:v>
                </c:pt>
                <c:pt idx="9">
                  <c:v>2.368009773163493</c:v>
                </c:pt>
                <c:pt idx="10">
                  <c:v>2.8471937380069035</c:v>
                </c:pt>
                <c:pt idx="11">
                  <c:v>2.4057051333981727</c:v>
                </c:pt>
                <c:pt idx="12">
                  <c:v>2.1076545700242866</c:v>
                </c:pt>
                <c:pt idx="13">
                  <c:v>1.4407789343309219</c:v>
                </c:pt>
                <c:pt idx="14">
                  <c:v>1.0223939265877391</c:v>
                </c:pt>
                <c:pt idx="15">
                  <c:v>0.89383213790594773</c:v>
                </c:pt>
                <c:pt idx="16">
                  <c:v>1.4483843964220311</c:v>
                </c:pt>
                <c:pt idx="17">
                  <c:v>2.8067378134450038</c:v>
                </c:pt>
                <c:pt idx="18">
                  <c:v>3.0479427089531441</c:v>
                </c:pt>
                <c:pt idx="19">
                  <c:v>2.9953400836318256</c:v>
                </c:pt>
                <c:pt idx="20">
                  <c:v>1.7212941405712501</c:v>
                </c:pt>
                <c:pt idx="21">
                  <c:v>1.1870058406894257</c:v>
                </c:pt>
                <c:pt idx="22">
                  <c:v>0.20840667787289657</c:v>
                </c:pt>
                <c:pt idx="23">
                  <c:v>-0.35263361020371198</c:v>
                </c:pt>
                <c:pt idx="24">
                  <c:v>-1.3336139222332566</c:v>
                </c:pt>
                <c:pt idx="25">
                  <c:v>-1.5400229036413804</c:v>
                </c:pt>
                <c:pt idx="26">
                  <c:v>-0.87441439739839311</c:v>
                </c:pt>
                <c:pt idx="27">
                  <c:v>0.7756384192345589</c:v>
                </c:pt>
                <c:pt idx="28">
                  <c:v>2.4293820494148299</c:v>
                </c:pt>
                <c:pt idx="29">
                  <c:v>2.8166366774405649</c:v>
                </c:pt>
                <c:pt idx="30">
                  <c:v>2.6652254578316326</c:v>
                </c:pt>
                <c:pt idx="31">
                  <c:v>1.5090668605511004</c:v>
                </c:pt>
                <c:pt idx="32">
                  <c:v>1.0752662208397989</c:v>
                </c:pt>
                <c:pt idx="33">
                  <c:v>0.29855171514068246</c:v>
                </c:pt>
                <c:pt idx="34">
                  <c:v>0.27029652309757957</c:v>
                </c:pt>
                <c:pt idx="35">
                  <c:v>0.5399089433436588</c:v>
                </c:pt>
                <c:pt idx="36">
                  <c:v>1.2929844082825159</c:v>
                </c:pt>
                <c:pt idx="37">
                  <c:v>1.4658398284066454</c:v>
                </c:pt>
                <c:pt idx="38">
                  <c:v>0.21053700845310441</c:v>
                </c:pt>
                <c:pt idx="39">
                  <c:v>-2.0882574818832267</c:v>
                </c:pt>
                <c:pt idx="40">
                  <c:v>-3.5390289209707659</c:v>
                </c:pt>
                <c:pt idx="41">
                  <c:v>-3.3213528758803457</c:v>
                </c:pt>
                <c:pt idx="42">
                  <c:v>-1.7849198590643156</c:v>
                </c:pt>
                <c:pt idx="43">
                  <c:v>-0.22158566387373568</c:v>
                </c:pt>
                <c:pt idx="44">
                  <c:v>0.62606198460006812</c:v>
                </c:pt>
                <c:pt idx="45">
                  <c:v>1.3156707021072744</c:v>
                </c:pt>
                <c:pt idx="46">
                  <c:v>1.658000750864419</c:v>
                </c:pt>
                <c:pt idx="47">
                  <c:v>1.8774272812306814</c:v>
                </c:pt>
                <c:pt idx="48">
                  <c:v>2.1426540554482898</c:v>
                </c:pt>
                <c:pt idx="49">
                  <c:v>2.6672919496908865</c:v>
                </c:pt>
                <c:pt idx="50">
                  <c:v>3.9860087241776476</c:v>
                </c:pt>
                <c:pt idx="51">
                  <c:v>4.3443878574965566</c:v>
                </c:pt>
                <c:pt idx="52">
                  <c:v>4.2168185700340644</c:v>
                </c:pt>
                <c:pt idx="53">
                  <c:v>2.5432275702720997</c:v>
                </c:pt>
                <c:pt idx="54">
                  <c:v>1.9013557694207428</c:v>
                </c:pt>
                <c:pt idx="55">
                  <c:v>2.0218604253656514</c:v>
                </c:pt>
                <c:pt idx="56">
                  <c:v>3.9394130851812648</c:v>
                </c:pt>
                <c:pt idx="57">
                  <c:v>5.6858802207784942</c:v>
                </c:pt>
                <c:pt idx="58">
                  <c:v>7.3439399202185118</c:v>
                </c:pt>
                <c:pt idx="59">
                  <c:v>8.0308926959294489</c:v>
                </c:pt>
                <c:pt idx="60">
                  <c:v>8.7365632899023318</c:v>
                </c:pt>
                <c:pt idx="61">
                  <c:v>9.2857815740847727</c:v>
                </c:pt>
                <c:pt idx="62">
                  <c:v>11.226416913203362</c:v>
                </c:pt>
                <c:pt idx="63">
                  <c:v>15.075879720255948</c:v>
                </c:pt>
                <c:pt idx="64">
                  <c:v>18.929025335177574</c:v>
                </c:pt>
                <c:pt idx="65">
                  <c:v>20.735201339505814</c:v>
                </c:pt>
                <c:pt idx="66">
                  <c:v>18.133057416390109</c:v>
                </c:pt>
                <c:pt idx="67">
                  <c:v>14.205701248381919</c:v>
                </c:pt>
                <c:pt idx="68">
                  <c:v>10.440318901728872</c:v>
                </c:pt>
                <c:pt idx="69">
                  <c:v>8.6513686514202881</c:v>
                </c:pt>
                <c:pt idx="70">
                  <c:v>8.9029841627024542</c:v>
                </c:pt>
                <c:pt idx="71">
                  <c:v>9.1594977931520596</c:v>
                </c:pt>
                <c:pt idx="72">
                  <c:v>9.2903442844151751</c:v>
                </c:pt>
                <c:pt idx="73">
                  <c:v>7.6094430425032611</c:v>
                </c:pt>
                <c:pt idx="74">
                  <c:v>6.6801964079041598</c:v>
                </c:pt>
                <c:pt idx="75">
                  <c:v>5.98658819396376</c:v>
                </c:pt>
                <c:pt idx="76">
                  <c:v>6.4722673671185227</c:v>
                </c:pt>
                <c:pt idx="77">
                  <c:v>7.6801654314959444</c:v>
                </c:pt>
                <c:pt idx="78">
                  <c:v>8.7142963419795993</c:v>
                </c:pt>
                <c:pt idx="79">
                  <c:v>9.7129859807914229</c:v>
                </c:pt>
                <c:pt idx="80">
                  <c:v>8.0756332475069748</c:v>
                </c:pt>
                <c:pt idx="81">
                  <c:v>6.0215586826640077</c:v>
                </c:pt>
                <c:pt idx="82">
                  <c:v>2.6082800099097581</c:v>
                </c:pt>
                <c:pt idx="83">
                  <c:v>1.2391438948297084</c:v>
                </c:pt>
                <c:pt idx="84">
                  <c:v>0.39203850761382331</c:v>
                </c:pt>
                <c:pt idx="85">
                  <c:v>1.4139710821528428</c:v>
                </c:pt>
                <c:pt idx="86">
                  <c:v>2.5680402547906933</c:v>
                </c:pt>
                <c:pt idx="87">
                  <c:v>4.3683860168362898</c:v>
                </c:pt>
                <c:pt idx="88">
                  <c:v>5.0940392363955755</c:v>
                </c:pt>
                <c:pt idx="89">
                  <c:v>4.9277759760691042</c:v>
                </c:pt>
                <c:pt idx="90">
                  <c:v>4.0465500394629039</c:v>
                </c:pt>
                <c:pt idx="91">
                  <c:v>3.693483616778237</c:v>
                </c:pt>
                <c:pt idx="92">
                  <c:v>3.5459670589800707</c:v>
                </c:pt>
                <c:pt idx="93">
                  <c:v>3.8729783829350772</c:v>
                </c:pt>
                <c:pt idx="94">
                  <c:v>4.0282048428095019</c:v>
                </c:pt>
                <c:pt idx="95">
                  <c:v>5.124831440645683</c:v>
                </c:pt>
                <c:pt idx="96">
                  <c:v>5.8740697033230482</c:v>
                </c:pt>
                <c:pt idx="97">
                  <c:v>6.3627625780247499</c:v>
                </c:pt>
                <c:pt idx="98">
                  <c:v>5.2774725645967857</c:v>
                </c:pt>
                <c:pt idx="99">
                  <c:v>3.6612021829436792</c:v>
                </c:pt>
                <c:pt idx="100">
                  <c:v>2.7928654076070369</c:v>
                </c:pt>
                <c:pt idx="101">
                  <c:v>2.9458689867320809</c:v>
                </c:pt>
                <c:pt idx="102">
                  <c:v>4.1590602591590864</c:v>
                </c:pt>
                <c:pt idx="103">
                  <c:v>4.7274455169252994</c:v>
                </c:pt>
                <c:pt idx="104">
                  <c:v>4.9252215209582673</c:v>
                </c:pt>
                <c:pt idx="105">
                  <c:v>3.9076846300166945</c:v>
                </c:pt>
                <c:pt idx="106">
                  <c:v>3.4163165189776246</c:v>
                </c:pt>
                <c:pt idx="107">
                  <c:v>3.0351634720635623</c:v>
                </c:pt>
                <c:pt idx="108">
                  <c:v>3.9345324534777903</c:v>
                </c:pt>
              </c:numCache>
            </c:numRef>
          </c:val>
          <c:smooth val="0"/>
          <c:extLst>
            <c:ext xmlns:c16="http://schemas.microsoft.com/office/drawing/2014/chart" uri="{C3380CC4-5D6E-409C-BE32-E72D297353CC}">
              <c16:uniqueId val="{00000000-3894-4080-977D-B72451A8D59F}"/>
            </c:ext>
          </c:extLst>
        </c:ser>
        <c:ser>
          <c:idx val="1"/>
          <c:order val="1"/>
          <c:tx>
            <c:strRef>
              <c:f>'Slika 5.1. - Figure 5.1'!$F$3</c:f>
              <c:strCache>
                <c:ptCount val="1"/>
                <c:pt idx="0">
                  <c:v>HICP excluding energy, food, alcohol and tobacco</c:v>
                </c:pt>
              </c:strCache>
            </c:strRef>
          </c:tx>
          <c:spPr>
            <a:ln w="22225" cap="rnd">
              <a:solidFill>
                <a:schemeClr val="accent1"/>
              </a:solidFill>
              <a:prstDash val="solid"/>
              <a:round/>
            </a:ln>
            <a:effectLst/>
          </c:spPr>
          <c:marker>
            <c:symbol val="none"/>
          </c:marker>
          <c:cat>
            <c:numRef>
              <c:f>'Slika 5.1. - Figure 5.1'!$A$5:$A$113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5.1. - Figure 5.1'!$F$5:$F$113</c:f>
              <c:numCache>
                <c:formatCode>0.0</c:formatCode>
                <c:ptCount val="109"/>
                <c:pt idx="0">
                  <c:v>1.8649486900185197</c:v>
                </c:pt>
                <c:pt idx="1">
                  <c:v>1.5230222418156858</c:v>
                </c:pt>
                <c:pt idx="2">
                  <c:v>1.1204056865417256</c:v>
                </c:pt>
                <c:pt idx="3">
                  <c:v>1.0479281834778753</c:v>
                </c:pt>
                <c:pt idx="4">
                  <c:v>0.80974200054801937</c:v>
                </c:pt>
                <c:pt idx="5">
                  <c:v>1.3872005131966292</c:v>
                </c:pt>
                <c:pt idx="6">
                  <c:v>1.5502221129956029</c:v>
                </c:pt>
                <c:pt idx="7">
                  <c:v>1.8624558612914566</c:v>
                </c:pt>
                <c:pt idx="8">
                  <c:v>0.94435782471407048</c:v>
                </c:pt>
                <c:pt idx="9">
                  <c:v>0.5095420875811385</c:v>
                </c:pt>
                <c:pt idx="10">
                  <c:v>0.28360432395067026</c:v>
                </c:pt>
                <c:pt idx="11">
                  <c:v>0.75002904788872282</c:v>
                </c:pt>
                <c:pt idx="12">
                  <c:v>0.76683181475130091</c:v>
                </c:pt>
                <c:pt idx="13">
                  <c:v>0.53309257388205467</c:v>
                </c:pt>
                <c:pt idx="14">
                  <c:v>0.37854433758055528</c:v>
                </c:pt>
                <c:pt idx="15">
                  <c:v>0.6866343004092279</c:v>
                </c:pt>
                <c:pt idx="16">
                  <c:v>1.2070928209189757</c:v>
                </c:pt>
                <c:pt idx="17">
                  <c:v>1.8226909331902297</c:v>
                </c:pt>
                <c:pt idx="18">
                  <c:v>2.1030735441021964</c:v>
                </c:pt>
                <c:pt idx="19">
                  <c:v>2.3153856894221558</c:v>
                </c:pt>
                <c:pt idx="20">
                  <c:v>1.6642811173547711</c:v>
                </c:pt>
                <c:pt idx="21">
                  <c:v>0.92696361031832097</c:v>
                </c:pt>
                <c:pt idx="22">
                  <c:v>-6.4438274102851523E-3</c:v>
                </c:pt>
                <c:pt idx="23">
                  <c:v>-9.8462001980914593E-2</c:v>
                </c:pt>
                <c:pt idx="24">
                  <c:v>7.4288744871031653E-3</c:v>
                </c:pt>
                <c:pt idx="25">
                  <c:v>0.20356140094206499</c:v>
                </c:pt>
                <c:pt idx="26">
                  <c:v>1.9456771316983534E-3</c:v>
                </c:pt>
                <c:pt idx="27">
                  <c:v>0.12099668348422021</c:v>
                </c:pt>
                <c:pt idx="28">
                  <c:v>0.66341131801406217</c:v>
                </c:pt>
                <c:pt idx="29">
                  <c:v>1.4579819429689556</c:v>
                </c:pt>
                <c:pt idx="30">
                  <c:v>2.1870410073365987</c:v>
                </c:pt>
                <c:pt idx="31">
                  <c:v>1.8964903755499085</c:v>
                </c:pt>
                <c:pt idx="32">
                  <c:v>1.5250389285092592</c:v>
                </c:pt>
                <c:pt idx="33">
                  <c:v>0.48825630176403401</c:v>
                </c:pt>
                <c:pt idx="34">
                  <c:v>0.2996731909044037</c:v>
                </c:pt>
                <c:pt idx="35">
                  <c:v>-4.4413303315649078E-2</c:v>
                </c:pt>
                <c:pt idx="36">
                  <c:v>6.368973388348742E-2</c:v>
                </c:pt>
                <c:pt idx="37">
                  <c:v>0.10388160440713001</c:v>
                </c:pt>
                <c:pt idx="38">
                  <c:v>0.29920434270978014</c:v>
                </c:pt>
                <c:pt idx="39">
                  <c:v>0.38568954154609703</c:v>
                </c:pt>
                <c:pt idx="40">
                  <c:v>0.2361411632229693</c:v>
                </c:pt>
                <c:pt idx="41">
                  <c:v>-0.33629745220677965</c:v>
                </c:pt>
                <c:pt idx="42">
                  <c:v>-0.97784112434626813</c:v>
                </c:pt>
                <c:pt idx="43">
                  <c:v>-1.5804030015347137</c:v>
                </c:pt>
                <c:pt idx="44">
                  <c:v>-0.88656573320603504</c:v>
                </c:pt>
                <c:pt idx="45">
                  <c:v>0.59061693760773526</c:v>
                </c:pt>
                <c:pt idx="46">
                  <c:v>2.7163524111452952</c:v>
                </c:pt>
                <c:pt idx="47">
                  <c:v>3.2346301824977219</c:v>
                </c:pt>
                <c:pt idx="48">
                  <c:v>2.8811552161229992</c:v>
                </c:pt>
                <c:pt idx="49">
                  <c:v>1.8485931998007521</c:v>
                </c:pt>
                <c:pt idx="50">
                  <c:v>1.498575760290044</c:v>
                </c:pt>
                <c:pt idx="51">
                  <c:v>0.84047635370119167</c:v>
                </c:pt>
                <c:pt idx="52">
                  <c:v>0.25589071080225345</c:v>
                </c:pt>
                <c:pt idx="53">
                  <c:v>-0.38632919600403159</c:v>
                </c:pt>
                <c:pt idx="54">
                  <c:v>-0.19074907657176121</c:v>
                </c:pt>
                <c:pt idx="55">
                  <c:v>0.32861180018064484</c:v>
                </c:pt>
                <c:pt idx="56">
                  <c:v>1.7046718942359762</c:v>
                </c:pt>
                <c:pt idx="57">
                  <c:v>3.1652034126335549</c:v>
                </c:pt>
                <c:pt idx="58">
                  <c:v>4.8371827375567111</c:v>
                </c:pt>
                <c:pt idx="59">
                  <c:v>5.6574066178302518</c:v>
                </c:pt>
                <c:pt idx="60">
                  <c:v>6.0447125164762694</c:v>
                </c:pt>
                <c:pt idx="61">
                  <c:v>6.5442125719892941</c:v>
                </c:pt>
                <c:pt idx="62">
                  <c:v>7.9764230690555271</c:v>
                </c:pt>
                <c:pt idx="63">
                  <c:v>10.874204600497549</c:v>
                </c:pt>
                <c:pt idx="64">
                  <c:v>12.681324945988504</c:v>
                </c:pt>
                <c:pt idx="65">
                  <c:v>13.751349582100069</c:v>
                </c:pt>
                <c:pt idx="66">
                  <c:v>12.328898503268238</c:v>
                </c:pt>
                <c:pt idx="67">
                  <c:v>11.515836751897336</c:v>
                </c:pt>
                <c:pt idx="68">
                  <c:v>10.157582876792048</c:v>
                </c:pt>
                <c:pt idx="69">
                  <c:v>9.2892225989703814</c:v>
                </c:pt>
                <c:pt idx="70">
                  <c:v>8.5789922636103189</c:v>
                </c:pt>
                <c:pt idx="71">
                  <c:v>8.4766168656200449</c:v>
                </c:pt>
                <c:pt idx="72">
                  <c:v>9.9934779251999331</c:v>
                </c:pt>
                <c:pt idx="73">
                  <c:v>10.617673886919011</c:v>
                </c:pt>
                <c:pt idx="74">
                  <c:v>10.397204462734621</c:v>
                </c:pt>
                <c:pt idx="75">
                  <c:v>8.5927855904358363</c:v>
                </c:pt>
                <c:pt idx="76">
                  <c:v>8.0423756575172423</c:v>
                </c:pt>
                <c:pt idx="77">
                  <c:v>8.685819133927918</c:v>
                </c:pt>
                <c:pt idx="78">
                  <c:v>9.5770983576493727</c:v>
                </c:pt>
                <c:pt idx="79">
                  <c:v>9.3615628677413234</c:v>
                </c:pt>
                <c:pt idx="80">
                  <c:v>6.2697760538638736</c:v>
                </c:pt>
                <c:pt idx="81">
                  <c:v>3.5135921925590896</c:v>
                </c:pt>
                <c:pt idx="82">
                  <c:v>1.252656923392359</c:v>
                </c:pt>
                <c:pt idx="83">
                  <c:v>2.4052284610653674</c:v>
                </c:pt>
                <c:pt idx="84">
                  <c:v>3.0090140991255065</c:v>
                </c:pt>
                <c:pt idx="85">
                  <c:v>4.0331006364271449</c:v>
                </c:pt>
                <c:pt idx="86">
                  <c:v>4.3189973692158823</c:v>
                </c:pt>
                <c:pt idx="87">
                  <c:v>5.4846295017096036</c:v>
                </c:pt>
                <c:pt idx="88">
                  <c:v>6.1490054533960059</c:v>
                </c:pt>
                <c:pt idx="89">
                  <c:v>6.1064501348636391</c:v>
                </c:pt>
                <c:pt idx="90">
                  <c:v>5.7192482618421803</c:v>
                </c:pt>
                <c:pt idx="91">
                  <c:v>5.4525749691873182</c:v>
                </c:pt>
                <c:pt idx="92">
                  <c:v>4.7306901079939401</c:v>
                </c:pt>
                <c:pt idx="93">
                  <c:v>3.8462723743727167</c:v>
                </c:pt>
                <c:pt idx="94">
                  <c:v>2.7913867115267887</c:v>
                </c:pt>
                <c:pt idx="95">
                  <c:v>2.9959934482426398</c:v>
                </c:pt>
                <c:pt idx="96">
                  <c:v>3.4047378331692135</c:v>
                </c:pt>
                <c:pt idx="97">
                  <c:v>4.2564971162005527</c:v>
                </c:pt>
                <c:pt idx="98">
                  <c:v>4.3285071618341275</c:v>
                </c:pt>
                <c:pt idx="99">
                  <c:v>4.4072582639690605</c:v>
                </c:pt>
                <c:pt idx="100">
                  <c:v>4.4173186382607144</c:v>
                </c:pt>
                <c:pt idx="101">
                  <c:v>4.375355525467084</c:v>
                </c:pt>
                <c:pt idx="102">
                  <c:v>4.140065047575936</c:v>
                </c:pt>
                <c:pt idx="103">
                  <c:v>4.0299936736080122</c:v>
                </c:pt>
                <c:pt idx="104">
                  <c:v>3.8991994328821278</c:v>
                </c:pt>
                <c:pt idx="105">
                  <c:v>3.8874591671372194</c:v>
                </c:pt>
                <c:pt idx="106">
                  <c:v>3.3376764142232229</c:v>
                </c:pt>
                <c:pt idx="107">
                  <c:v>3.5196833231946334</c:v>
                </c:pt>
                <c:pt idx="108">
                  <c:v>3.8113683972994972</c:v>
                </c:pt>
              </c:numCache>
            </c:numRef>
          </c:val>
          <c:smooth val="0"/>
          <c:extLst>
            <c:ext xmlns:c16="http://schemas.microsoft.com/office/drawing/2014/chart" uri="{C3380CC4-5D6E-409C-BE32-E72D297353CC}">
              <c16:uniqueId val="{00000001-3894-4080-977D-B72451A8D59F}"/>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2"/>
          <c:order val="2"/>
          <c:tx>
            <c:strRef>
              <c:f>'Slika 5.1. - Figure 5.1'!$G$3</c:f>
              <c:strCache>
                <c:ptCount val="1"/>
                <c:pt idx="0">
                  <c:v>Inflation diffusion index - RHS</c:v>
                </c:pt>
              </c:strCache>
            </c:strRef>
          </c:tx>
          <c:spPr>
            <a:ln w="22225" cap="rnd">
              <a:solidFill>
                <a:schemeClr val="bg1">
                  <a:lumMod val="65000"/>
                </a:schemeClr>
              </a:solidFill>
              <a:round/>
            </a:ln>
            <a:effectLst/>
          </c:spPr>
          <c:marker>
            <c:symbol val="none"/>
          </c:marker>
          <c:cat>
            <c:numRef>
              <c:f>'Slika 5.1. - Figure 5.1'!$A$5:$A$113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5.1. - Figure 5.1'!$G$5:$G$113</c:f>
              <c:numCache>
                <c:formatCode>0.0</c:formatCode>
                <c:ptCount val="109"/>
                <c:pt idx="0">
                  <c:v>59.96884735202493</c:v>
                </c:pt>
                <c:pt idx="1">
                  <c:v>58.411214953271035</c:v>
                </c:pt>
                <c:pt idx="2">
                  <c:v>58.566978193146419</c:v>
                </c:pt>
                <c:pt idx="3">
                  <c:v>59.657320872274148</c:v>
                </c:pt>
                <c:pt idx="4">
                  <c:v>58.878504672897201</c:v>
                </c:pt>
                <c:pt idx="5">
                  <c:v>58.411214953271035</c:v>
                </c:pt>
                <c:pt idx="6">
                  <c:v>60.436137071651096</c:v>
                </c:pt>
                <c:pt idx="7">
                  <c:v>61.059190031152646</c:v>
                </c:pt>
                <c:pt idx="8">
                  <c:v>62.305295950155767</c:v>
                </c:pt>
                <c:pt idx="9">
                  <c:v>62.616822429906541</c:v>
                </c:pt>
                <c:pt idx="10">
                  <c:v>64.018691588785046</c:v>
                </c:pt>
                <c:pt idx="11">
                  <c:v>62.928348909657323</c:v>
                </c:pt>
                <c:pt idx="12">
                  <c:v>61.370716510903428</c:v>
                </c:pt>
                <c:pt idx="13">
                  <c:v>61.214953271028037</c:v>
                </c:pt>
                <c:pt idx="14">
                  <c:v>58.878504672897201</c:v>
                </c:pt>
                <c:pt idx="15">
                  <c:v>59.190031152647975</c:v>
                </c:pt>
                <c:pt idx="16">
                  <c:v>58.411214953271021</c:v>
                </c:pt>
                <c:pt idx="17">
                  <c:v>58.722741433021802</c:v>
                </c:pt>
                <c:pt idx="18">
                  <c:v>58.411214953271035</c:v>
                </c:pt>
                <c:pt idx="19">
                  <c:v>59.190031152647975</c:v>
                </c:pt>
                <c:pt idx="20">
                  <c:v>60.124610591900307</c:v>
                </c:pt>
                <c:pt idx="21">
                  <c:v>60.436137071651096</c:v>
                </c:pt>
                <c:pt idx="22">
                  <c:v>60.124610591900307</c:v>
                </c:pt>
                <c:pt idx="23">
                  <c:v>59.968847352024916</c:v>
                </c:pt>
                <c:pt idx="24">
                  <c:v>59.96884735202493</c:v>
                </c:pt>
                <c:pt idx="25">
                  <c:v>60.280373831775705</c:v>
                </c:pt>
                <c:pt idx="26">
                  <c:v>62.14953271028039</c:v>
                </c:pt>
                <c:pt idx="27">
                  <c:v>60.903426791277262</c:v>
                </c:pt>
                <c:pt idx="28">
                  <c:v>63.239875389408098</c:v>
                </c:pt>
                <c:pt idx="29">
                  <c:v>62.928348909657323</c:v>
                </c:pt>
                <c:pt idx="30">
                  <c:v>65.109034267912776</c:v>
                </c:pt>
                <c:pt idx="31">
                  <c:v>65.264797507788174</c:v>
                </c:pt>
                <c:pt idx="32">
                  <c:v>63.707165109034271</c:v>
                </c:pt>
                <c:pt idx="33">
                  <c:v>64.330218068535828</c:v>
                </c:pt>
                <c:pt idx="34">
                  <c:v>61.993769470404978</c:v>
                </c:pt>
                <c:pt idx="35">
                  <c:v>63.551401869158873</c:v>
                </c:pt>
                <c:pt idx="36">
                  <c:v>62.616822429906541</c:v>
                </c:pt>
                <c:pt idx="37">
                  <c:v>63.395638629283496</c:v>
                </c:pt>
                <c:pt idx="38">
                  <c:v>62.149532710280376</c:v>
                </c:pt>
                <c:pt idx="39">
                  <c:v>59.96884735202493</c:v>
                </c:pt>
                <c:pt idx="40">
                  <c:v>59.813084112149532</c:v>
                </c:pt>
                <c:pt idx="41">
                  <c:v>60.436137071651082</c:v>
                </c:pt>
                <c:pt idx="42">
                  <c:v>59.968847352024916</c:v>
                </c:pt>
                <c:pt idx="43">
                  <c:v>60.124610591900307</c:v>
                </c:pt>
                <c:pt idx="44">
                  <c:v>62.461059190031158</c:v>
                </c:pt>
                <c:pt idx="45">
                  <c:v>63.239875389408098</c:v>
                </c:pt>
                <c:pt idx="46">
                  <c:v>64.018691588785046</c:v>
                </c:pt>
                <c:pt idx="47">
                  <c:v>62.928348909657331</c:v>
                </c:pt>
                <c:pt idx="48">
                  <c:v>62.616822429906541</c:v>
                </c:pt>
                <c:pt idx="49">
                  <c:v>62.149532710280376</c:v>
                </c:pt>
                <c:pt idx="50">
                  <c:v>60.747663551401871</c:v>
                </c:pt>
                <c:pt idx="51">
                  <c:v>61.993769470404992</c:v>
                </c:pt>
                <c:pt idx="52">
                  <c:v>61.370716510903435</c:v>
                </c:pt>
                <c:pt idx="53">
                  <c:v>62.616822429906541</c:v>
                </c:pt>
                <c:pt idx="54">
                  <c:v>64.64174454828661</c:v>
                </c:pt>
                <c:pt idx="55">
                  <c:v>66.510903426791288</c:v>
                </c:pt>
                <c:pt idx="56">
                  <c:v>69.626168224299064</c:v>
                </c:pt>
                <c:pt idx="57">
                  <c:v>71.18380062305296</c:v>
                </c:pt>
                <c:pt idx="58">
                  <c:v>74.299065420560751</c:v>
                </c:pt>
                <c:pt idx="59">
                  <c:v>75.856697819314647</c:v>
                </c:pt>
                <c:pt idx="60">
                  <c:v>76.947040498442377</c:v>
                </c:pt>
                <c:pt idx="61">
                  <c:v>78.971962616822438</c:v>
                </c:pt>
                <c:pt idx="62">
                  <c:v>79.750778816199386</c:v>
                </c:pt>
                <c:pt idx="63">
                  <c:v>81.464174454828665</c:v>
                </c:pt>
                <c:pt idx="64">
                  <c:v>82.866043613707177</c:v>
                </c:pt>
                <c:pt idx="65">
                  <c:v>84.423676012461058</c:v>
                </c:pt>
                <c:pt idx="66">
                  <c:v>84.267912772585674</c:v>
                </c:pt>
                <c:pt idx="67">
                  <c:v>83.021806853582561</c:v>
                </c:pt>
                <c:pt idx="68">
                  <c:v>82.554517133956381</c:v>
                </c:pt>
                <c:pt idx="69">
                  <c:v>81.775700934579433</c:v>
                </c:pt>
                <c:pt idx="70">
                  <c:v>81.619937694704049</c:v>
                </c:pt>
                <c:pt idx="71">
                  <c:v>80.218068535825537</c:v>
                </c:pt>
                <c:pt idx="72">
                  <c:v>81.308411214953267</c:v>
                </c:pt>
                <c:pt idx="73">
                  <c:v>79.43925233644859</c:v>
                </c:pt>
                <c:pt idx="74">
                  <c:v>78.348909657320874</c:v>
                </c:pt>
                <c:pt idx="75">
                  <c:v>77.414330218068542</c:v>
                </c:pt>
                <c:pt idx="76">
                  <c:v>76.791277258566979</c:v>
                </c:pt>
                <c:pt idx="77">
                  <c:v>77.258566978193144</c:v>
                </c:pt>
                <c:pt idx="78">
                  <c:v>76.479750778816211</c:v>
                </c:pt>
                <c:pt idx="79">
                  <c:v>76.791277258566979</c:v>
                </c:pt>
                <c:pt idx="80">
                  <c:v>76.012461059190045</c:v>
                </c:pt>
                <c:pt idx="81">
                  <c:v>75.389408099688481</c:v>
                </c:pt>
                <c:pt idx="82">
                  <c:v>73.052959501557623</c:v>
                </c:pt>
                <c:pt idx="83">
                  <c:v>69.937694704049846</c:v>
                </c:pt>
                <c:pt idx="84">
                  <c:v>69.470404984423695</c:v>
                </c:pt>
                <c:pt idx="85">
                  <c:v>68.535825545171349</c:v>
                </c:pt>
                <c:pt idx="86">
                  <c:v>68.380062305295951</c:v>
                </c:pt>
                <c:pt idx="87">
                  <c:v>68.535825545171349</c:v>
                </c:pt>
                <c:pt idx="88">
                  <c:v>67.445482866043619</c:v>
                </c:pt>
                <c:pt idx="89">
                  <c:v>68.380062305295951</c:v>
                </c:pt>
                <c:pt idx="90">
                  <c:v>65.887850467289709</c:v>
                </c:pt>
                <c:pt idx="91">
                  <c:v>67.757009345794401</c:v>
                </c:pt>
                <c:pt idx="92">
                  <c:v>67.601246105919003</c:v>
                </c:pt>
                <c:pt idx="93">
                  <c:v>68.224299065420567</c:v>
                </c:pt>
                <c:pt idx="94">
                  <c:v>69.626168224299064</c:v>
                </c:pt>
                <c:pt idx="95">
                  <c:v>71.028037383177562</c:v>
                </c:pt>
                <c:pt idx="96">
                  <c:v>72.897196261682254</c:v>
                </c:pt>
                <c:pt idx="97">
                  <c:v>71.18380062305296</c:v>
                </c:pt>
                <c:pt idx="98">
                  <c:v>70.56074766355141</c:v>
                </c:pt>
                <c:pt idx="99">
                  <c:v>68.224299065420553</c:v>
                </c:pt>
                <c:pt idx="100">
                  <c:v>68.068535825545169</c:v>
                </c:pt>
                <c:pt idx="101">
                  <c:v>66.510903426791273</c:v>
                </c:pt>
                <c:pt idx="102">
                  <c:v>68.224299065420567</c:v>
                </c:pt>
                <c:pt idx="103">
                  <c:v>67.912772585669785</c:v>
                </c:pt>
                <c:pt idx="104">
                  <c:v>68.535825545171335</c:v>
                </c:pt>
                <c:pt idx="105">
                  <c:v>69.158878504672899</c:v>
                </c:pt>
                <c:pt idx="106">
                  <c:v>69.314641744548297</c:v>
                </c:pt>
                <c:pt idx="107">
                  <c:v>67.445482866043605</c:v>
                </c:pt>
              </c:numCache>
            </c:numRef>
          </c:val>
          <c:smooth val="0"/>
          <c:extLst>
            <c:ext xmlns:c16="http://schemas.microsoft.com/office/drawing/2014/chart" uri="{C3380CC4-5D6E-409C-BE32-E72D297353CC}">
              <c16:uniqueId val="{00000002-3894-4080-977D-B72451A8D59F}"/>
            </c:ext>
          </c:extLst>
        </c:ser>
        <c:dLbls>
          <c:showLegendKey val="0"/>
          <c:showVal val="0"/>
          <c:showCatName val="0"/>
          <c:showSerName val="0"/>
          <c:showPercent val="0"/>
          <c:showBubbleSize val="0"/>
        </c:dLbls>
        <c:marker val="1"/>
        <c:smooth val="0"/>
        <c:axId val="814617136"/>
        <c:axId val="814617968"/>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r>
                  <a:rPr lang="hr-HR" sz="800">
                    <a:solidFill>
                      <a:schemeClr val="tx1"/>
                    </a:solidFill>
                  </a:rPr>
                  <a:t>three month rate of change on annual basis, %</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
                <a:ea typeface="+mn-ea"/>
                <a:cs typeface="+mn-cs"/>
              </a:defRPr>
            </a:pPr>
            <a:endParaRPr lang="sr-Latn-RS"/>
          </a:p>
        </c:txPr>
        <c:crossAx val="1074397728"/>
        <c:crosses val="autoZero"/>
        <c:crossBetween val="between"/>
      </c:valAx>
      <c:valAx>
        <c:axId val="814617968"/>
        <c:scaling>
          <c:orientation val="minMax"/>
          <c:max val="100"/>
          <c:min val="40"/>
        </c:scaling>
        <c:delete val="0"/>
        <c:axPos val="r"/>
        <c:title>
          <c:tx>
            <c:rich>
              <a:bodyPr rot="-5400000" spcFirstLastPara="1" vertOverflow="ellipsis" vert="horz" wrap="square" anchor="ctr" anchorCtr="1"/>
              <a:lstStyle/>
              <a:p>
                <a:pPr>
                  <a:defRPr sz="700" b="0" i="0" u="none" strike="noStrike" kern="1200" baseline="0">
                    <a:solidFill>
                      <a:schemeClr val="tx1"/>
                    </a:solidFill>
                    <a:latin typeface="Arial "/>
                    <a:ea typeface="+mn-ea"/>
                    <a:cs typeface="+mn-cs"/>
                  </a:defRPr>
                </a:pPr>
                <a:r>
                  <a:rPr lang="hr-HR">
                    <a:solidFill>
                      <a:schemeClr val="tx1"/>
                    </a:solidFill>
                  </a:rPr>
                  <a:t>%</a:t>
                </a:r>
              </a:p>
            </c:rich>
          </c:tx>
          <c:overlay val="0"/>
          <c:spPr>
            <a:noFill/>
            <a:ln>
              <a:noFill/>
            </a:ln>
            <a:effectLst/>
          </c:spPr>
          <c:txPr>
            <a:bodyPr rot="-5400000" spcFirstLastPara="1" vertOverflow="ellipsis" vert="horz" wrap="square" anchor="ctr" anchorCtr="1"/>
            <a:lstStyle/>
            <a:p>
              <a:pPr>
                <a:defRPr sz="7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814617136"/>
        <c:crosses val="max"/>
        <c:crossBetween val="between"/>
      </c:valAx>
      <c:catAx>
        <c:axId val="814617136"/>
        <c:scaling>
          <c:orientation val="minMax"/>
        </c:scaling>
        <c:delete val="1"/>
        <c:axPos val="b"/>
        <c:numFmt formatCode="General" sourceLinked="1"/>
        <c:majorTickMark val="out"/>
        <c:minorTickMark val="none"/>
        <c:tickLblPos val="nextTo"/>
        <c:crossAx val="814617968"/>
        <c:crosses val="autoZero"/>
        <c:auto val="1"/>
        <c:lblAlgn val="ctr"/>
        <c:lblOffset val="100"/>
        <c:noMultiLvlLbl val="0"/>
      </c:catAx>
      <c:spPr>
        <a:noFill/>
        <a:ln>
          <a:solidFill>
            <a:schemeClr val="bg1">
              <a:lumMod val="50000"/>
            </a:schemeClr>
          </a:solidFill>
        </a:ln>
        <a:effectLst/>
      </c:spPr>
    </c:plotArea>
    <c:legend>
      <c:legendPos val="b"/>
      <c:layout>
        <c:manualLayout>
          <c:xMode val="edge"/>
          <c:yMode val="edge"/>
          <c:x val="0.10186694444444443"/>
          <c:y val="0.82434967906239454"/>
          <c:w val="0.8072813888888889"/>
          <c:h val="0.1666869364101764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700">
          <a:latin typeface="Arial "/>
        </a:defRPr>
      </a:pPr>
      <a:endParaRPr lang="sr-Latn-R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31805555555555"/>
          <c:y val="5.0925925925925923E-2"/>
          <c:w val="0.82470111111111111"/>
          <c:h val="0.61577910031585004"/>
        </c:manualLayout>
      </c:layout>
      <c:lineChart>
        <c:grouping val="standard"/>
        <c:varyColors val="0"/>
        <c:ser>
          <c:idx val="0"/>
          <c:order val="0"/>
          <c:tx>
            <c:strRef>
              <c:f>'Slika 5.2. - Figure 5.2'!$E$2</c:f>
              <c:strCache>
                <c:ptCount val="1"/>
                <c:pt idx="0">
                  <c:v>Inflacijska očekivanja potrošača</c:v>
                </c:pt>
              </c:strCache>
            </c:strRef>
          </c:tx>
          <c:spPr>
            <a:ln w="22225" cap="rnd">
              <a:solidFill>
                <a:srgbClr val="FF0000"/>
              </a:solidFill>
              <a:round/>
            </a:ln>
            <a:effectLst/>
          </c:spPr>
          <c:marker>
            <c:symbol val="none"/>
          </c:marker>
          <c:cat>
            <c:strRef>
              <c:f>'Slika 5.2. - Figure 5.2'!$B$5:$B$113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5.2. - Figure 5.2'!$E$5:$E$113</c:f>
              <c:numCache>
                <c:formatCode>0.0</c:formatCode>
                <c:ptCount val="109"/>
                <c:pt idx="0">
                  <c:v>9.9</c:v>
                </c:pt>
                <c:pt idx="1">
                  <c:v>9.15</c:v>
                </c:pt>
                <c:pt idx="2">
                  <c:v>11.44</c:v>
                </c:pt>
                <c:pt idx="3">
                  <c:v>15.3</c:v>
                </c:pt>
                <c:pt idx="4">
                  <c:v>15.12</c:v>
                </c:pt>
                <c:pt idx="5">
                  <c:v>8.91</c:v>
                </c:pt>
                <c:pt idx="6">
                  <c:v>11.29</c:v>
                </c:pt>
                <c:pt idx="7">
                  <c:v>11.21</c:v>
                </c:pt>
                <c:pt idx="8">
                  <c:v>16.29</c:v>
                </c:pt>
                <c:pt idx="9">
                  <c:v>17.88</c:v>
                </c:pt>
                <c:pt idx="10">
                  <c:v>18.97</c:v>
                </c:pt>
                <c:pt idx="11">
                  <c:v>21.11</c:v>
                </c:pt>
                <c:pt idx="12">
                  <c:v>16.350000000000001</c:v>
                </c:pt>
                <c:pt idx="13">
                  <c:v>18.829999999999998</c:v>
                </c:pt>
                <c:pt idx="14">
                  <c:v>18.5</c:v>
                </c:pt>
                <c:pt idx="15">
                  <c:v>23.23</c:v>
                </c:pt>
                <c:pt idx="16">
                  <c:v>21.92</c:v>
                </c:pt>
                <c:pt idx="17">
                  <c:v>21.05</c:v>
                </c:pt>
                <c:pt idx="18">
                  <c:v>17.920000000000002</c:v>
                </c:pt>
                <c:pt idx="19">
                  <c:v>17.39</c:v>
                </c:pt>
                <c:pt idx="20">
                  <c:v>14.78</c:v>
                </c:pt>
                <c:pt idx="21">
                  <c:v>18.260000000000002</c:v>
                </c:pt>
                <c:pt idx="22">
                  <c:v>14.51</c:v>
                </c:pt>
                <c:pt idx="23">
                  <c:v>12.28</c:v>
                </c:pt>
                <c:pt idx="24">
                  <c:v>2.13</c:v>
                </c:pt>
                <c:pt idx="25">
                  <c:v>8.5399999999999991</c:v>
                </c:pt>
                <c:pt idx="26">
                  <c:v>16.079999999999998</c:v>
                </c:pt>
                <c:pt idx="27">
                  <c:v>19.489999999999998</c:v>
                </c:pt>
                <c:pt idx="28">
                  <c:v>18.05</c:v>
                </c:pt>
                <c:pt idx="29">
                  <c:v>10.43</c:v>
                </c:pt>
                <c:pt idx="30">
                  <c:v>17.12</c:v>
                </c:pt>
                <c:pt idx="31">
                  <c:v>22.59</c:v>
                </c:pt>
                <c:pt idx="32">
                  <c:v>16.059999999999999</c:v>
                </c:pt>
                <c:pt idx="33">
                  <c:v>18.64</c:v>
                </c:pt>
                <c:pt idx="34">
                  <c:v>17.13</c:v>
                </c:pt>
                <c:pt idx="35">
                  <c:v>16.93</c:v>
                </c:pt>
                <c:pt idx="36">
                  <c:v>16.71</c:v>
                </c:pt>
                <c:pt idx="37">
                  <c:v>19.88</c:v>
                </c:pt>
                <c:pt idx="38">
                  <c:v>24.42</c:v>
                </c:pt>
                <c:pt idx="39">
                  <c:v>20.3</c:v>
                </c:pt>
                <c:pt idx="40">
                  <c:v>20.7</c:v>
                </c:pt>
                <c:pt idx="41">
                  <c:v>15.16</c:v>
                </c:pt>
                <c:pt idx="42">
                  <c:v>20.23</c:v>
                </c:pt>
                <c:pt idx="43">
                  <c:v>17.670000000000002</c:v>
                </c:pt>
                <c:pt idx="44">
                  <c:v>16.52</c:v>
                </c:pt>
                <c:pt idx="45">
                  <c:v>18.059999999999999</c:v>
                </c:pt>
                <c:pt idx="46">
                  <c:v>15.17</c:v>
                </c:pt>
                <c:pt idx="47">
                  <c:v>16.739999999999998</c:v>
                </c:pt>
                <c:pt idx="48">
                  <c:v>14.78</c:v>
                </c:pt>
                <c:pt idx="49">
                  <c:v>14.72</c:v>
                </c:pt>
                <c:pt idx="50">
                  <c:v>20.75</c:v>
                </c:pt>
                <c:pt idx="51">
                  <c:v>20.25</c:v>
                </c:pt>
                <c:pt idx="52">
                  <c:v>15.4</c:v>
                </c:pt>
                <c:pt idx="53">
                  <c:v>23.02</c:v>
                </c:pt>
                <c:pt idx="54">
                  <c:v>29.37</c:v>
                </c:pt>
                <c:pt idx="55">
                  <c:v>35.82</c:v>
                </c:pt>
                <c:pt idx="56">
                  <c:v>43.5</c:v>
                </c:pt>
                <c:pt idx="57">
                  <c:v>43.41</c:v>
                </c:pt>
                <c:pt idx="58">
                  <c:v>39.69</c:v>
                </c:pt>
                <c:pt idx="59">
                  <c:v>38.4</c:v>
                </c:pt>
                <c:pt idx="60">
                  <c:v>48.05</c:v>
                </c:pt>
                <c:pt idx="61">
                  <c:v>53.04</c:v>
                </c:pt>
                <c:pt idx="62">
                  <c:v>55.53</c:v>
                </c:pt>
                <c:pt idx="63">
                  <c:v>47.54</c:v>
                </c:pt>
                <c:pt idx="64">
                  <c:v>53.07</c:v>
                </c:pt>
                <c:pt idx="65">
                  <c:v>56.71</c:v>
                </c:pt>
                <c:pt idx="66">
                  <c:v>52.57</c:v>
                </c:pt>
                <c:pt idx="67">
                  <c:v>49.01</c:v>
                </c:pt>
                <c:pt idx="68">
                  <c:v>36.85</c:v>
                </c:pt>
                <c:pt idx="69">
                  <c:v>35.770000000000003</c:v>
                </c:pt>
                <c:pt idx="70">
                  <c:v>36.979999999999997</c:v>
                </c:pt>
                <c:pt idx="71">
                  <c:v>34.299999999999997</c:v>
                </c:pt>
                <c:pt idx="72">
                  <c:v>26.77</c:v>
                </c:pt>
                <c:pt idx="73">
                  <c:v>21.06</c:v>
                </c:pt>
                <c:pt idx="74">
                  <c:v>25.7</c:v>
                </c:pt>
                <c:pt idx="75">
                  <c:v>18.62</c:v>
                </c:pt>
                <c:pt idx="76">
                  <c:v>19.95</c:v>
                </c:pt>
                <c:pt idx="77">
                  <c:v>20.39</c:v>
                </c:pt>
                <c:pt idx="78">
                  <c:v>22.17</c:v>
                </c:pt>
                <c:pt idx="79">
                  <c:v>17.309999999999999</c:v>
                </c:pt>
                <c:pt idx="80">
                  <c:v>19.18</c:v>
                </c:pt>
                <c:pt idx="81">
                  <c:v>15.3</c:v>
                </c:pt>
                <c:pt idx="82">
                  <c:v>14.86</c:v>
                </c:pt>
                <c:pt idx="83">
                  <c:v>16.25</c:v>
                </c:pt>
                <c:pt idx="84">
                  <c:v>15.54</c:v>
                </c:pt>
                <c:pt idx="85">
                  <c:v>13.54</c:v>
                </c:pt>
                <c:pt idx="86">
                  <c:v>15.58</c:v>
                </c:pt>
                <c:pt idx="87">
                  <c:v>8.91</c:v>
                </c:pt>
                <c:pt idx="88">
                  <c:v>14.72</c:v>
                </c:pt>
                <c:pt idx="89">
                  <c:v>15.97</c:v>
                </c:pt>
                <c:pt idx="90">
                  <c:v>14.43</c:v>
                </c:pt>
                <c:pt idx="91">
                  <c:v>15.56</c:v>
                </c:pt>
                <c:pt idx="92">
                  <c:v>17</c:v>
                </c:pt>
                <c:pt idx="93">
                  <c:v>13.02</c:v>
                </c:pt>
                <c:pt idx="94">
                  <c:v>16.649999999999999</c:v>
                </c:pt>
                <c:pt idx="95">
                  <c:v>20.82</c:v>
                </c:pt>
                <c:pt idx="96">
                  <c:v>20.82</c:v>
                </c:pt>
                <c:pt idx="97">
                  <c:v>9.9</c:v>
                </c:pt>
                <c:pt idx="98">
                  <c:v>13.68</c:v>
                </c:pt>
                <c:pt idx="99">
                  <c:v>17.760000000000002</c:v>
                </c:pt>
                <c:pt idx="100">
                  <c:v>17.100000000000001</c:v>
                </c:pt>
                <c:pt idx="101">
                  <c:v>16.8</c:v>
                </c:pt>
                <c:pt idx="102">
                  <c:v>19.7</c:v>
                </c:pt>
                <c:pt idx="103">
                  <c:v>14.9</c:v>
                </c:pt>
                <c:pt idx="104">
                  <c:v>18</c:v>
                </c:pt>
                <c:pt idx="105">
                  <c:v>23.9</c:v>
                </c:pt>
                <c:pt idx="106">
                  <c:v>24.5</c:v>
                </c:pt>
                <c:pt idx="107">
                  <c:v>26.5</c:v>
                </c:pt>
                <c:pt idx="108">
                  <c:v>21</c:v>
                </c:pt>
              </c:numCache>
            </c:numRef>
          </c:val>
          <c:smooth val="0"/>
          <c:extLst>
            <c:ext xmlns:c16="http://schemas.microsoft.com/office/drawing/2014/chart" uri="{C3380CC4-5D6E-409C-BE32-E72D297353CC}">
              <c16:uniqueId val="{00000000-E764-4729-A50B-6B911A235CE2}"/>
            </c:ext>
          </c:extLst>
        </c:ser>
        <c:ser>
          <c:idx val="1"/>
          <c:order val="1"/>
          <c:tx>
            <c:strRef>
              <c:f>'Slika 5.2. - Figure 5.2'!$F$2</c:f>
              <c:strCache>
                <c:ptCount val="1"/>
                <c:pt idx="0">
                  <c:v>Inflacijska očekivanja poduzeća - industrija</c:v>
                </c:pt>
              </c:strCache>
            </c:strRef>
          </c:tx>
          <c:spPr>
            <a:ln w="22225" cap="rnd">
              <a:solidFill>
                <a:schemeClr val="accent1"/>
              </a:solidFill>
              <a:prstDash val="solid"/>
              <a:round/>
            </a:ln>
            <a:effectLst/>
          </c:spPr>
          <c:marker>
            <c:symbol val="none"/>
          </c:marker>
          <c:cat>
            <c:strRef>
              <c:f>'Slika 5.2. - Figure 5.2'!$B$5:$B$113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5.2. - Figure 5.2'!$F$5:$F$113</c:f>
              <c:numCache>
                <c:formatCode>0.0</c:formatCode>
                <c:ptCount val="109"/>
                <c:pt idx="0">
                  <c:v>8.92</c:v>
                </c:pt>
                <c:pt idx="1">
                  <c:v>12.33</c:v>
                </c:pt>
                <c:pt idx="2">
                  <c:v>13.41</c:v>
                </c:pt>
                <c:pt idx="3">
                  <c:v>15.18</c:v>
                </c:pt>
                <c:pt idx="4">
                  <c:v>7.95</c:v>
                </c:pt>
                <c:pt idx="5">
                  <c:v>4.26</c:v>
                </c:pt>
                <c:pt idx="6">
                  <c:v>5.94</c:v>
                </c:pt>
                <c:pt idx="7">
                  <c:v>5.16</c:v>
                </c:pt>
                <c:pt idx="8">
                  <c:v>10.35</c:v>
                </c:pt>
                <c:pt idx="9">
                  <c:v>4.03</c:v>
                </c:pt>
                <c:pt idx="10">
                  <c:v>8.6</c:v>
                </c:pt>
                <c:pt idx="11">
                  <c:v>11.78</c:v>
                </c:pt>
                <c:pt idx="12">
                  <c:v>15.6</c:v>
                </c:pt>
                <c:pt idx="13">
                  <c:v>12.55</c:v>
                </c:pt>
                <c:pt idx="14">
                  <c:v>10.62</c:v>
                </c:pt>
                <c:pt idx="15">
                  <c:v>7.69</c:v>
                </c:pt>
                <c:pt idx="16">
                  <c:v>12.01</c:v>
                </c:pt>
                <c:pt idx="17">
                  <c:v>11.7</c:v>
                </c:pt>
                <c:pt idx="18">
                  <c:v>9.15</c:v>
                </c:pt>
                <c:pt idx="19">
                  <c:v>10.11</c:v>
                </c:pt>
                <c:pt idx="20">
                  <c:v>12.49</c:v>
                </c:pt>
                <c:pt idx="21">
                  <c:v>4.47</c:v>
                </c:pt>
                <c:pt idx="22">
                  <c:v>13.32</c:v>
                </c:pt>
                <c:pt idx="23">
                  <c:v>16.16</c:v>
                </c:pt>
                <c:pt idx="24">
                  <c:v>9.93</c:v>
                </c:pt>
                <c:pt idx="25">
                  <c:v>9.86</c:v>
                </c:pt>
                <c:pt idx="26">
                  <c:v>11.34</c:v>
                </c:pt>
                <c:pt idx="27">
                  <c:v>16.02</c:v>
                </c:pt>
                <c:pt idx="28">
                  <c:v>10.59</c:v>
                </c:pt>
                <c:pt idx="29">
                  <c:v>4.63</c:v>
                </c:pt>
                <c:pt idx="30">
                  <c:v>1.5</c:v>
                </c:pt>
                <c:pt idx="31">
                  <c:v>5.45</c:v>
                </c:pt>
                <c:pt idx="32">
                  <c:v>9.74</c:v>
                </c:pt>
                <c:pt idx="33">
                  <c:v>5.15</c:v>
                </c:pt>
                <c:pt idx="34">
                  <c:v>10.56</c:v>
                </c:pt>
                <c:pt idx="35">
                  <c:v>15.77</c:v>
                </c:pt>
                <c:pt idx="36">
                  <c:v>10.79</c:v>
                </c:pt>
                <c:pt idx="37">
                  <c:v>17.53</c:v>
                </c:pt>
                <c:pt idx="38">
                  <c:v>10.72</c:v>
                </c:pt>
                <c:pt idx="39">
                  <c:v>-9.86</c:v>
                </c:pt>
                <c:pt idx="40">
                  <c:v>-11.56</c:v>
                </c:pt>
                <c:pt idx="41">
                  <c:v>-10.18</c:v>
                </c:pt>
                <c:pt idx="42">
                  <c:v>-6.08</c:v>
                </c:pt>
                <c:pt idx="43">
                  <c:v>-3.03</c:v>
                </c:pt>
                <c:pt idx="44">
                  <c:v>-0.46</c:v>
                </c:pt>
                <c:pt idx="45">
                  <c:v>-4.51</c:v>
                </c:pt>
                <c:pt idx="46">
                  <c:v>-5.73</c:v>
                </c:pt>
                <c:pt idx="47">
                  <c:v>6.19</c:v>
                </c:pt>
                <c:pt idx="48">
                  <c:v>8.25</c:v>
                </c:pt>
                <c:pt idx="49">
                  <c:v>14.58</c:v>
                </c:pt>
                <c:pt idx="50">
                  <c:v>17.45</c:v>
                </c:pt>
                <c:pt idx="51">
                  <c:v>26.19</c:v>
                </c:pt>
                <c:pt idx="52">
                  <c:v>25.54</c:v>
                </c:pt>
                <c:pt idx="53">
                  <c:v>27.85</c:v>
                </c:pt>
                <c:pt idx="54">
                  <c:v>30.89</c:v>
                </c:pt>
                <c:pt idx="55">
                  <c:v>26.73</c:v>
                </c:pt>
                <c:pt idx="56">
                  <c:v>33.01</c:v>
                </c:pt>
                <c:pt idx="57">
                  <c:v>41.37</c:v>
                </c:pt>
                <c:pt idx="58">
                  <c:v>40.31</c:v>
                </c:pt>
                <c:pt idx="59">
                  <c:v>43.6</c:v>
                </c:pt>
                <c:pt idx="60">
                  <c:v>54.13</c:v>
                </c:pt>
                <c:pt idx="61">
                  <c:v>63.01</c:v>
                </c:pt>
                <c:pt idx="62">
                  <c:v>62.79</c:v>
                </c:pt>
                <c:pt idx="63">
                  <c:v>64.739999999999995</c:v>
                </c:pt>
                <c:pt idx="64">
                  <c:v>60.14</c:v>
                </c:pt>
                <c:pt idx="65">
                  <c:v>56.89</c:v>
                </c:pt>
                <c:pt idx="66">
                  <c:v>51.03</c:v>
                </c:pt>
                <c:pt idx="67">
                  <c:v>55.82</c:v>
                </c:pt>
                <c:pt idx="68">
                  <c:v>44.9</c:v>
                </c:pt>
                <c:pt idx="69">
                  <c:v>39.24</c:v>
                </c:pt>
                <c:pt idx="70">
                  <c:v>33.43</c:v>
                </c:pt>
                <c:pt idx="71">
                  <c:v>34.71</c:v>
                </c:pt>
                <c:pt idx="72">
                  <c:v>34.97</c:v>
                </c:pt>
                <c:pt idx="73">
                  <c:v>28.33</c:v>
                </c:pt>
                <c:pt idx="74">
                  <c:v>18.82</c:v>
                </c:pt>
                <c:pt idx="75">
                  <c:v>11.47</c:v>
                </c:pt>
                <c:pt idx="76">
                  <c:v>13.69</c:v>
                </c:pt>
                <c:pt idx="77">
                  <c:v>7.43</c:v>
                </c:pt>
                <c:pt idx="78">
                  <c:v>8.1300000000000008</c:v>
                </c:pt>
                <c:pt idx="79">
                  <c:v>5.33</c:v>
                </c:pt>
                <c:pt idx="80">
                  <c:v>19.36</c:v>
                </c:pt>
                <c:pt idx="81">
                  <c:v>9.2100000000000009</c:v>
                </c:pt>
                <c:pt idx="82">
                  <c:v>7.88</c:v>
                </c:pt>
                <c:pt idx="83">
                  <c:v>16.04</c:v>
                </c:pt>
                <c:pt idx="84">
                  <c:v>22.72</c:v>
                </c:pt>
                <c:pt idx="85">
                  <c:v>18.850000000000001</c:v>
                </c:pt>
                <c:pt idx="86">
                  <c:v>20.84</c:v>
                </c:pt>
                <c:pt idx="87">
                  <c:v>14.6</c:v>
                </c:pt>
                <c:pt idx="88">
                  <c:v>11.1</c:v>
                </c:pt>
                <c:pt idx="89">
                  <c:v>8.4700000000000006</c:v>
                </c:pt>
                <c:pt idx="90">
                  <c:v>13.31</c:v>
                </c:pt>
                <c:pt idx="91">
                  <c:v>11.43</c:v>
                </c:pt>
                <c:pt idx="92">
                  <c:v>13.64</c:v>
                </c:pt>
                <c:pt idx="93">
                  <c:v>8.33</c:v>
                </c:pt>
                <c:pt idx="94">
                  <c:v>19.47</c:v>
                </c:pt>
                <c:pt idx="95">
                  <c:v>22.2</c:v>
                </c:pt>
                <c:pt idx="96">
                  <c:v>15.76</c:v>
                </c:pt>
                <c:pt idx="97">
                  <c:v>15.01</c:v>
                </c:pt>
                <c:pt idx="98">
                  <c:v>15.67</c:v>
                </c:pt>
                <c:pt idx="99">
                  <c:v>18.62</c:v>
                </c:pt>
                <c:pt idx="100">
                  <c:v>11.5</c:v>
                </c:pt>
                <c:pt idx="101">
                  <c:v>8.6999999999999993</c:v>
                </c:pt>
                <c:pt idx="102">
                  <c:v>9</c:v>
                </c:pt>
                <c:pt idx="103">
                  <c:v>7.4</c:v>
                </c:pt>
                <c:pt idx="104">
                  <c:v>8</c:v>
                </c:pt>
                <c:pt idx="105">
                  <c:v>11.9</c:v>
                </c:pt>
                <c:pt idx="106">
                  <c:v>6.4</c:v>
                </c:pt>
                <c:pt idx="107">
                  <c:v>14.7</c:v>
                </c:pt>
                <c:pt idx="108">
                  <c:v>14.6</c:v>
                </c:pt>
              </c:numCache>
            </c:numRef>
          </c:val>
          <c:smooth val="0"/>
          <c:extLst>
            <c:ext xmlns:c16="http://schemas.microsoft.com/office/drawing/2014/chart" uri="{C3380CC4-5D6E-409C-BE32-E72D297353CC}">
              <c16:uniqueId val="{00000001-E764-4729-A50B-6B911A235CE2}"/>
            </c:ext>
          </c:extLst>
        </c:ser>
        <c:ser>
          <c:idx val="2"/>
          <c:order val="2"/>
          <c:tx>
            <c:strRef>
              <c:f>'Slika 5.2. - Figure 5.2'!$G$2</c:f>
              <c:strCache>
                <c:ptCount val="1"/>
                <c:pt idx="0">
                  <c:v>Inflacijska očekivanja poduzeća -  usluge</c:v>
                </c:pt>
              </c:strCache>
            </c:strRef>
          </c:tx>
          <c:spPr>
            <a:ln w="22225" cap="rnd">
              <a:solidFill>
                <a:schemeClr val="bg1">
                  <a:lumMod val="65000"/>
                </a:schemeClr>
              </a:solidFill>
              <a:round/>
            </a:ln>
            <a:effectLst/>
          </c:spPr>
          <c:marker>
            <c:symbol val="none"/>
          </c:marker>
          <c:cat>
            <c:strRef>
              <c:f>'Slika 5.2. - Figure 5.2'!$B$5:$B$113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5.2. - Figure 5.2'!$G$5:$G$113</c:f>
              <c:numCache>
                <c:formatCode>0.0</c:formatCode>
                <c:ptCount val="109"/>
                <c:pt idx="0">
                  <c:v>7.47</c:v>
                </c:pt>
                <c:pt idx="1">
                  <c:v>5.09</c:v>
                </c:pt>
                <c:pt idx="2">
                  <c:v>3.36</c:v>
                </c:pt>
                <c:pt idx="3">
                  <c:v>5.77</c:v>
                </c:pt>
                <c:pt idx="4">
                  <c:v>5.61</c:v>
                </c:pt>
                <c:pt idx="5">
                  <c:v>3.43</c:v>
                </c:pt>
                <c:pt idx="6">
                  <c:v>4.71</c:v>
                </c:pt>
                <c:pt idx="7">
                  <c:v>3.07</c:v>
                </c:pt>
                <c:pt idx="8">
                  <c:v>0.3</c:v>
                </c:pt>
                <c:pt idx="9">
                  <c:v>0.31</c:v>
                </c:pt>
                <c:pt idx="10">
                  <c:v>-1.87</c:v>
                </c:pt>
                <c:pt idx="11">
                  <c:v>6.77</c:v>
                </c:pt>
                <c:pt idx="12">
                  <c:v>2.38</c:v>
                </c:pt>
                <c:pt idx="13">
                  <c:v>7.13</c:v>
                </c:pt>
                <c:pt idx="14">
                  <c:v>6.39</c:v>
                </c:pt>
                <c:pt idx="15">
                  <c:v>8.4499999999999993</c:v>
                </c:pt>
                <c:pt idx="16">
                  <c:v>7.95</c:v>
                </c:pt>
                <c:pt idx="17">
                  <c:v>4.3899999999999997</c:v>
                </c:pt>
                <c:pt idx="18">
                  <c:v>4.3099999999999996</c:v>
                </c:pt>
                <c:pt idx="19">
                  <c:v>-0.48</c:v>
                </c:pt>
                <c:pt idx="20">
                  <c:v>2.59</c:v>
                </c:pt>
                <c:pt idx="21">
                  <c:v>0.98</c:v>
                </c:pt>
                <c:pt idx="22">
                  <c:v>4.0999999999999996</c:v>
                </c:pt>
                <c:pt idx="23">
                  <c:v>5.07</c:v>
                </c:pt>
                <c:pt idx="24">
                  <c:v>4.17</c:v>
                </c:pt>
                <c:pt idx="25">
                  <c:v>13.48</c:v>
                </c:pt>
                <c:pt idx="26">
                  <c:v>10.98</c:v>
                </c:pt>
                <c:pt idx="27">
                  <c:v>20.74</c:v>
                </c:pt>
                <c:pt idx="28">
                  <c:v>11.47</c:v>
                </c:pt>
                <c:pt idx="29">
                  <c:v>12.42</c:v>
                </c:pt>
                <c:pt idx="30">
                  <c:v>9.6</c:v>
                </c:pt>
                <c:pt idx="31">
                  <c:v>5.44</c:v>
                </c:pt>
                <c:pt idx="32">
                  <c:v>2.4900000000000002</c:v>
                </c:pt>
                <c:pt idx="33">
                  <c:v>6.6</c:v>
                </c:pt>
                <c:pt idx="34">
                  <c:v>4.3</c:v>
                </c:pt>
                <c:pt idx="35">
                  <c:v>9.74</c:v>
                </c:pt>
                <c:pt idx="36">
                  <c:v>10.130000000000001</c:v>
                </c:pt>
                <c:pt idx="37">
                  <c:v>11.32</c:v>
                </c:pt>
                <c:pt idx="38">
                  <c:v>5.83</c:v>
                </c:pt>
                <c:pt idx="39">
                  <c:v>-19.88</c:v>
                </c:pt>
                <c:pt idx="40">
                  <c:v>-6.16</c:v>
                </c:pt>
                <c:pt idx="41">
                  <c:v>-7.15</c:v>
                </c:pt>
                <c:pt idx="42">
                  <c:v>-10.86</c:v>
                </c:pt>
                <c:pt idx="43">
                  <c:v>-2.3199999999999998</c:v>
                </c:pt>
                <c:pt idx="44">
                  <c:v>-6.45</c:v>
                </c:pt>
                <c:pt idx="45">
                  <c:v>-4.87</c:v>
                </c:pt>
                <c:pt idx="46">
                  <c:v>-10.64</c:v>
                </c:pt>
                <c:pt idx="47">
                  <c:v>-2.57</c:v>
                </c:pt>
                <c:pt idx="48">
                  <c:v>-0.56000000000000005</c:v>
                </c:pt>
                <c:pt idx="49">
                  <c:v>3</c:v>
                </c:pt>
                <c:pt idx="50">
                  <c:v>6.32</c:v>
                </c:pt>
                <c:pt idx="51">
                  <c:v>-0.79</c:v>
                </c:pt>
                <c:pt idx="52">
                  <c:v>10.84</c:v>
                </c:pt>
                <c:pt idx="53">
                  <c:v>16.28</c:v>
                </c:pt>
                <c:pt idx="54">
                  <c:v>6.5</c:v>
                </c:pt>
                <c:pt idx="55">
                  <c:v>5.38</c:v>
                </c:pt>
                <c:pt idx="56">
                  <c:v>8.06</c:v>
                </c:pt>
                <c:pt idx="57">
                  <c:v>13.91</c:v>
                </c:pt>
                <c:pt idx="58">
                  <c:v>19.89</c:v>
                </c:pt>
                <c:pt idx="59">
                  <c:v>21.98</c:v>
                </c:pt>
                <c:pt idx="60">
                  <c:v>35.53</c:v>
                </c:pt>
                <c:pt idx="61">
                  <c:v>39.94</c:v>
                </c:pt>
                <c:pt idx="62">
                  <c:v>37.42</c:v>
                </c:pt>
                <c:pt idx="63">
                  <c:v>36.9</c:v>
                </c:pt>
                <c:pt idx="64">
                  <c:v>39.159999999999997</c:v>
                </c:pt>
                <c:pt idx="65">
                  <c:v>42.52</c:v>
                </c:pt>
                <c:pt idx="66">
                  <c:v>35.46</c:v>
                </c:pt>
                <c:pt idx="67">
                  <c:v>27.99</c:v>
                </c:pt>
                <c:pt idx="68">
                  <c:v>23.89</c:v>
                </c:pt>
                <c:pt idx="69">
                  <c:v>22.59</c:v>
                </c:pt>
                <c:pt idx="70">
                  <c:v>35.36</c:v>
                </c:pt>
                <c:pt idx="71">
                  <c:v>41.34</c:v>
                </c:pt>
                <c:pt idx="72">
                  <c:v>31.43</c:v>
                </c:pt>
                <c:pt idx="73">
                  <c:v>31.75</c:v>
                </c:pt>
                <c:pt idx="74">
                  <c:v>22.77</c:v>
                </c:pt>
                <c:pt idx="75">
                  <c:v>20.36</c:v>
                </c:pt>
                <c:pt idx="76">
                  <c:v>19.829999999999998</c:v>
                </c:pt>
                <c:pt idx="77">
                  <c:v>17.82</c:v>
                </c:pt>
                <c:pt idx="78">
                  <c:v>16.170000000000002</c:v>
                </c:pt>
                <c:pt idx="79">
                  <c:v>11.24</c:v>
                </c:pt>
                <c:pt idx="80">
                  <c:v>8.1199999999999992</c:v>
                </c:pt>
                <c:pt idx="81">
                  <c:v>11.86</c:v>
                </c:pt>
                <c:pt idx="82">
                  <c:v>16.899999999999999</c:v>
                </c:pt>
                <c:pt idx="83">
                  <c:v>27.44</c:v>
                </c:pt>
                <c:pt idx="84">
                  <c:v>21.69</c:v>
                </c:pt>
                <c:pt idx="85">
                  <c:v>24.89</c:v>
                </c:pt>
                <c:pt idx="86">
                  <c:v>22.22</c:v>
                </c:pt>
                <c:pt idx="87">
                  <c:v>21.4</c:v>
                </c:pt>
                <c:pt idx="88">
                  <c:v>17.54</c:v>
                </c:pt>
                <c:pt idx="89">
                  <c:v>23.12</c:v>
                </c:pt>
                <c:pt idx="90">
                  <c:v>18.5</c:v>
                </c:pt>
                <c:pt idx="91">
                  <c:v>11.37</c:v>
                </c:pt>
                <c:pt idx="92">
                  <c:v>25.25</c:v>
                </c:pt>
                <c:pt idx="93">
                  <c:v>14.81</c:v>
                </c:pt>
                <c:pt idx="94">
                  <c:v>23.06</c:v>
                </c:pt>
                <c:pt idx="95">
                  <c:v>27.71</c:v>
                </c:pt>
                <c:pt idx="96">
                  <c:v>23.4</c:v>
                </c:pt>
                <c:pt idx="97">
                  <c:v>17.5</c:v>
                </c:pt>
                <c:pt idx="98">
                  <c:v>21.31</c:v>
                </c:pt>
                <c:pt idx="99">
                  <c:v>22.27</c:v>
                </c:pt>
                <c:pt idx="100">
                  <c:v>22.4</c:v>
                </c:pt>
                <c:pt idx="101">
                  <c:v>16.399999999999999</c:v>
                </c:pt>
                <c:pt idx="102">
                  <c:v>16.3</c:v>
                </c:pt>
                <c:pt idx="103">
                  <c:v>14.6</c:v>
                </c:pt>
                <c:pt idx="104">
                  <c:v>3.8</c:v>
                </c:pt>
                <c:pt idx="105">
                  <c:v>11.6</c:v>
                </c:pt>
                <c:pt idx="106">
                  <c:v>10</c:v>
                </c:pt>
                <c:pt idx="107">
                  <c:v>23.6</c:v>
                </c:pt>
                <c:pt idx="108">
                  <c:v>20.100000000000001</c:v>
                </c:pt>
              </c:numCache>
            </c:numRef>
          </c:val>
          <c:smooth val="0"/>
          <c:extLst>
            <c:ext xmlns:c16="http://schemas.microsoft.com/office/drawing/2014/chart" uri="{C3380CC4-5D6E-409C-BE32-E72D297353CC}">
              <c16:uniqueId val="{00000002-E764-4729-A50B-6B911A235CE2}"/>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max val="80"/>
          <c:min val="-4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r>
                  <a:rPr lang="hr-HR" sz="900">
                    <a:solidFill>
                      <a:schemeClr val="tx1"/>
                    </a:solidFill>
                  </a:rPr>
                  <a:t>saldo odgovora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majorUnit val="20"/>
      </c:valAx>
      <c:spPr>
        <a:noFill/>
        <a:ln>
          <a:solidFill>
            <a:schemeClr val="bg1">
              <a:lumMod val="50000"/>
            </a:schemeClr>
          </a:solidFill>
        </a:ln>
        <a:effectLst/>
      </c:spPr>
    </c:plotArea>
    <c:legend>
      <c:legendPos val="b"/>
      <c:layout>
        <c:manualLayout>
          <c:xMode val="edge"/>
          <c:yMode val="edge"/>
          <c:x val="7.7172500000000005E-2"/>
          <c:y val="0.78964246058687693"/>
          <c:w val="0.85954374453193361"/>
          <c:h val="0.1981436152216512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Arial "/>
        </a:defRPr>
      </a:pPr>
      <a:endParaRPr lang="sr-Latn-R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00638888888888"/>
          <c:y val="5.0925925925925923E-2"/>
          <c:w val="0.81444388888888886"/>
          <c:h val="0.61907983008036005"/>
        </c:manualLayout>
      </c:layout>
      <c:lineChart>
        <c:grouping val="standard"/>
        <c:varyColors val="0"/>
        <c:ser>
          <c:idx val="0"/>
          <c:order val="0"/>
          <c:tx>
            <c:strRef>
              <c:f>'Slika 5.2. - Figure 5.2'!$E$3</c:f>
              <c:strCache>
                <c:ptCount val="1"/>
                <c:pt idx="0">
                  <c:v>Consumer inflation expectations</c:v>
                </c:pt>
              </c:strCache>
            </c:strRef>
          </c:tx>
          <c:spPr>
            <a:ln w="22225" cap="rnd">
              <a:solidFill>
                <a:srgbClr val="FF0000"/>
              </a:solidFill>
              <a:round/>
            </a:ln>
            <a:effectLst/>
          </c:spPr>
          <c:marker>
            <c:symbol val="none"/>
          </c:marker>
          <c:cat>
            <c:numRef>
              <c:f>'Slika 5.2. - Figure 5.2'!$A$5:$A$113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5.2. - Figure 5.2'!$E$5:$E$113</c:f>
              <c:numCache>
                <c:formatCode>0.0</c:formatCode>
                <c:ptCount val="109"/>
                <c:pt idx="0">
                  <c:v>9.9</c:v>
                </c:pt>
                <c:pt idx="1">
                  <c:v>9.15</c:v>
                </c:pt>
                <c:pt idx="2">
                  <c:v>11.44</c:v>
                </c:pt>
                <c:pt idx="3">
                  <c:v>15.3</c:v>
                </c:pt>
                <c:pt idx="4">
                  <c:v>15.12</c:v>
                </c:pt>
                <c:pt idx="5">
                  <c:v>8.91</c:v>
                </c:pt>
                <c:pt idx="6">
                  <c:v>11.29</c:v>
                </c:pt>
                <c:pt idx="7">
                  <c:v>11.21</c:v>
                </c:pt>
                <c:pt idx="8">
                  <c:v>16.29</c:v>
                </c:pt>
                <c:pt idx="9">
                  <c:v>17.88</c:v>
                </c:pt>
                <c:pt idx="10">
                  <c:v>18.97</c:v>
                </c:pt>
                <c:pt idx="11">
                  <c:v>21.11</c:v>
                </c:pt>
                <c:pt idx="12">
                  <c:v>16.350000000000001</c:v>
                </c:pt>
                <c:pt idx="13">
                  <c:v>18.829999999999998</c:v>
                </c:pt>
                <c:pt idx="14">
                  <c:v>18.5</c:v>
                </c:pt>
                <c:pt idx="15">
                  <c:v>23.23</c:v>
                </c:pt>
                <c:pt idx="16">
                  <c:v>21.92</c:v>
                </c:pt>
                <c:pt idx="17">
                  <c:v>21.05</c:v>
                </c:pt>
                <c:pt idx="18">
                  <c:v>17.920000000000002</c:v>
                </c:pt>
                <c:pt idx="19">
                  <c:v>17.39</c:v>
                </c:pt>
                <c:pt idx="20">
                  <c:v>14.78</c:v>
                </c:pt>
                <c:pt idx="21">
                  <c:v>18.260000000000002</c:v>
                </c:pt>
                <c:pt idx="22">
                  <c:v>14.51</c:v>
                </c:pt>
                <c:pt idx="23">
                  <c:v>12.28</c:v>
                </c:pt>
                <c:pt idx="24">
                  <c:v>2.13</c:v>
                </c:pt>
                <c:pt idx="25">
                  <c:v>8.5399999999999991</c:v>
                </c:pt>
                <c:pt idx="26">
                  <c:v>16.079999999999998</c:v>
                </c:pt>
                <c:pt idx="27">
                  <c:v>19.489999999999998</c:v>
                </c:pt>
                <c:pt idx="28">
                  <c:v>18.05</c:v>
                </c:pt>
                <c:pt idx="29">
                  <c:v>10.43</c:v>
                </c:pt>
                <c:pt idx="30">
                  <c:v>17.12</c:v>
                </c:pt>
                <c:pt idx="31">
                  <c:v>22.59</c:v>
                </c:pt>
                <c:pt idx="32">
                  <c:v>16.059999999999999</c:v>
                </c:pt>
                <c:pt idx="33">
                  <c:v>18.64</c:v>
                </c:pt>
                <c:pt idx="34">
                  <c:v>17.13</c:v>
                </c:pt>
                <c:pt idx="35">
                  <c:v>16.93</c:v>
                </c:pt>
                <c:pt idx="36">
                  <c:v>16.71</c:v>
                </c:pt>
                <c:pt idx="37">
                  <c:v>19.88</c:v>
                </c:pt>
                <c:pt idx="38">
                  <c:v>24.42</c:v>
                </c:pt>
                <c:pt idx="39">
                  <c:v>20.3</c:v>
                </c:pt>
                <c:pt idx="40">
                  <c:v>20.7</c:v>
                </c:pt>
                <c:pt idx="41">
                  <c:v>15.16</c:v>
                </c:pt>
                <c:pt idx="42">
                  <c:v>20.23</c:v>
                </c:pt>
                <c:pt idx="43">
                  <c:v>17.670000000000002</c:v>
                </c:pt>
                <c:pt idx="44">
                  <c:v>16.52</c:v>
                </c:pt>
                <c:pt idx="45">
                  <c:v>18.059999999999999</c:v>
                </c:pt>
                <c:pt idx="46">
                  <c:v>15.17</c:v>
                </c:pt>
                <c:pt idx="47">
                  <c:v>16.739999999999998</c:v>
                </c:pt>
                <c:pt idx="48">
                  <c:v>14.78</c:v>
                </c:pt>
                <c:pt idx="49">
                  <c:v>14.72</c:v>
                </c:pt>
                <c:pt idx="50">
                  <c:v>20.75</c:v>
                </c:pt>
                <c:pt idx="51">
                  <c:v>20.25</c:v>
                </c:pt>
                <c:pt idx="52">
                  <c:v>15.4</c:v>
                </c:pt>
                <c:pt idx="53">
                  <c:v>23.02</c:v>
                </c:pt>
                <c:pt idx="54">
                  <c:v>29.37</c:v>
                </c:pt>
                <c:pt idx="55">
                  <c:v>35.82</c:v>
                </c:pt>
                <c:pt idx="56">
                  <c:v>43.5</c:v>
                </c:pt>
                <c:pt idx="57">
                  <c:v>43.41</c:v>
                </c:pt>
                <c:pt idx="58">
                  <c:v>39.69</c:v>
                </c:pt>
                <c:pt idx="59">
                  <c:v>38.4</c:v>
                </c:pt>
                <c:pt idx="60">
                  <c:v>48.05</c:v>
                </c:pt>
                <c:pt idx="61">
                  <c:v>53.04</c:v>
                </c:pt>
                <c:pt idx="62">
                  <c:v>55.53</c:v>
                </c:pt>
                <c:pt idx="63">
                  <c:v>47.54</c:v>
                </c:pt>
                <c:pt idx="64">
                  <c:v>53.07</c:v>
                </c:pt>
                <c:pt idx="65">
                  <c:v>56.71</c:v>
                </c:pt>
                <c:pt idx="66">
                  <c:v>52.57</c:v>
                </c:pt>
                <c:pt idx="67">
                  <c:v>49.01</c:v>
                </c:pt>
                <c:pt idx="68">
                  <c:v>36.85</c:v>
                </c:pt>
                <c:pt idx="69">
                  <c:v>35.770000000000003</c:v>
                </c:pt>
                <c:pt idx="70">
                  <c:v>36.979999999999997</c:v>
                </c:pt>
                <c:pt idx="71">
                  <c:v>34.299999999999997</c:v>
                </c:pt>
                <c:pt idx="72">
                  <c:v>26.77</c:v>
                </c:pt>
                <c:pt idx="73">
                  <c:v>21.06</c:v>
                </c:pt>
                <c:pt idx="74">
                  <c:v>25.7</c:v>
                </c:pt>
                <c:pt idx="75">
                  <c:v>18.62</c:v>
                </c:pt>
                <c:pt idx="76">
                  <c:v>19.95</c:v>
                </c:pt>
                <c:pt idx="77">
                  <c:v>20.39</c:v>
                </c:pt>
                <c:pt idx="78">
                  <c:v>22.17</c:v>
                </c:pt>
                <c:pt idx="79">
                  <c:v>17.309999999999999</c:v>
                </c:pt>
                <c:pt idx="80">
                  <c:v>19.18</c:v>
                </c:pt>
                <c:pt idx="81">
                  <c:v>15.3</c:v>
                </c:pt>
                <c:pt idx="82">
                  <c:v>14.86</c:v>
                </c:pt>
                <c:pt idx="83">
                  <c:v>16.25</c:v>
                </c:pt>
                <c:pt idx="84">
                  <c:v>15.54</c:v>
                </c:pt>
                <c:pt idx="85">
                  <c:v>13.54</c:v>
                </c:pt>
                <c:pt idx="86">
                  <c:v>15.58</c:v>
                </c:pt>
                <c:pt idx="87">
                  <c:v>8.91</c:v>
                </c:pt>
                <c:pt idx="88">
                  <c:v>14.72</c:v>
                </c:pt>
                <c:pt idx="89">
                  <c:v>15.97</c:v>
                </c:pt>
                <c:pt idx="90">
                  <c:v>14.43</c:v>
                </c:pt>
                <c:pt idx="91">
                  <c:v>15.56</c:v>
                </c:pt>
                <c:pt idx="92">
                  <c:v>17</c:v>
                </c:pt>
                <c:pt idx="93">
                  <c:v>13.02</c:v>
                </c:pt>
                <c:pt idx="94">
                  <c:v>16.649999999999999</c:v>
                </c:pt>
                <c:pt idx="95">
                  <c:v>20.82</c:v>
                </c:pt>
                <c:pt idx="96">
                  <c:v>20.82</c:v>
                </c:pt>
                <c:pt idx="97">
                  <c:v>9.9</c:v>
                </c:pt>
                <c:pt idx="98">
                  <c:v>13.68</c:v>
                </c:pt>
                <c:pt idx="99">
                  <c:v>17.760000000000002</c:v>
                </c:pt>
                <c:pt idx="100">
                  <c:v>17.100000000000001</c:v>
                </c:pt>
                <c:pt idx="101">
                  <c:v>16.8</c:v>
                </c:pt>
                <c:pt idx="102">
                  <c:v>19.7</c:v>
                </c:pt>
                <c:pt idx="103">
                  <c:v>14.9</c:v>
                </c:pt>
                <c:pt idx="104">
                  <c:v>18</c:v>
                </c:pt>
                <c:pt idx="105">
                  <c:v>23.9</c:v>
                </c:pt>
                <c:pt idx="106">
                  <c:v>24.5</c:v>
                </c:pt>
                <c:pt idx="107">
                  <c:v>26.5</c:v>
                </c:pt>
                <c:pt idx="108">
                  <c:v>21</c:v>
                </c:pt>
              </c:numCache>
            </c:numRef>
          </c:val>
          <c:smooth val="0"/>
          <c:extLst>
            <c:ext xmlns:c16="http://schemas.microsoft.com/office/drawing/2014/chart" uri="{C3380CC4-5D6E-409C-BE32-E72D297353CC}">
              <c16:uniqueId val="{00000000-4361-4CF1-AC6D-7C589D520E42}"/>
            </c:ext>
          </c:extLst>
        </c:ser>
        <c:ser>
          <c:idx val="1"/>
          <c:order val="1"/>
          <c:tx>
            <c:strRef>
              <c:f>'Slika 5.2. - Figure 5.2'!$F$3</c:f>
              <c:strCache>
                <c:ptCount val="1"/>
                <c:pt idx="0">
                  <c:v>Businesses inflation expectations - industry</c:v>
                </c:pt>
              </c:strCache>
            </c:strRef>
          </c:tx>
          <c:spPr>
            <a:ln w="22225" cap="rnd">
              <a:solidFill>
                <a:schemeClr val="accent1"/>
              </a:solidFill>
              <a:prstDash val="solid"/>
              <a:round/>
            </a:ln>
            <a:effectLst/>
          </c:spPr>
          <c:marker>
            <c:symbol val="none"/>
          </c:marker>
          <c:cat>
            <c:numRef>
              <c:f>'Slika 5.2. - Figure 5.2'!$A$5:$A$113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5.2. - Figure 5.2'!$F$5:$F$113</c:f>
              <c:numCache>
                <c:formatCode>0.0</c:formatCode>
                <c:ptCount val="109"/>
                <c:pt idx="0">
                  <c:v>8.92</c:v>
                </c:pt>
                <c:pt idx="1">
                  <c:v>12.33</c:v>
                </c:pt>
                <c:pt idx="2">
                  <c:v>13.41</c:v>
                </c:pt>
                <c:pt idx="3">
                  <c:v>15.18</c:v>
                </c:pt>
                <c:pt idx="4">
                  <c:v>7.95</c:v>
                </c:pt>
                <c:pt idx="5">
                  <c:v>4.26</c:v>
                </c:pt>
                <c:pt idx="6">
                  <c:v>5.94</c:v>
                </c:pt>
                <c:pt idx="7">
                  <c:v>5.16</c:v>
                </c:pt>
                <c:pt idx="8">
                  <c:v>10.35</c:v>
                </c:pt>
                <c:pt idx="9">
                  <c:v>4.03</c:v>
                </c:pt>
                <c:pt idx="10">
                  <c:v>8.6</c:v>
                </c:pt>
                <c:pt idx="11">
                  <c:v>11.78</c:v>
                </c:pt>
                <c:pt idx="12">
                  <c:v>15.6</c:v>
                </c:pt>
                <c:pt idx="13">
                  <c:v>12.55</c:v>
                </c:pt>
                <c:pt idx="14">
                  <c:v>10.62</c:v>
                </c:pt>
                <c:pt idx="15">
                  <c:v>7.69</c:v>
                </c:pt>
                <c:pt idx="16">
                  <c:v>12.01</c:v>
                </c:pt>
                <c:pt idx="17">
                  <c:v>11.7</c:v>
                </c:pt>
                <c:pt idx="18">
                  <c:v>9.15</c:v>
                </c:pt>
                <c:pt idx="19">
                  <c:v>10.11</c:v>
                </c:pt>
                <c:pt idx="20">
                  <c:v>12.49</c:v>
                </c:pt>
                <c:pt idx="21">
                  <c:v>4.47</c:v>
                </c:pt>
                <c:pt idx="22">
                  <c:v>13.32</c:v>
                </c:pt>
                <c:pt idx="23">
                  <c:v>16.16</c:v>
                </c:pt>
                <c:pt idx="24">
                  <c:v>9.93</c:v>
                </c:pt>
                <c:pt idx="25">
                  <c:v>9.86</c:v>
                </c:pt>
                <c:pt idx="26">
                  <c:v>11.34</c:v>
                </c:pt>
                <c:pt idx="27">
                  <c:v>16.02</c:v>
                </c:pt>
                <c:pt idx="28">
                  <c:v>10.59</c:v>
                </c:pt>
                <c:pt idx="29">
                  <c:v>4.63</c:v>
                </c:pt>
                <c:pt idx="30">
                  <c:v>1.5</c:v>
                </c:pt>
                <c:pt idx="31">
                  <c:v>5.45</c:v>
                </c:pt>
                <c:pt idx="32">
                  <c:v>9.74</c:v>
                </c:pt>
                <c:pt idx="33">
                  <c:v>5.15</c:v>
                </c:pt>
                <c:pt idx="34">
                  <c:v>10.56</c:v>
                </c:pt>
                <c:pt idx="35">
                  <c:v>15.77</c:v>
                </c:pt>
                <c:pt idx="36">
                  <c:v>10.79</c:v>
                </c:pt>
                <c:pt idx="37">
                  <c:v>17.53</c:v>
                </c:pt>
                <c:pt idx="38">
                  <c:v>10.72</c:v>
                </c:pt>
                <c:pt idx="39">
                  <c:v>-9.86</c:v>
                </c:pt>
                <c:pt idx="40">
                  <c:v>-11.56</c:v>
                </c:pt>
                <c:pt idx="41">
                  <c:v>-10.18</c:v>
                </c:pt>
                <c:pt idx="42">
                  <c:v>-6.08</c:v>
                </c:pt>
                <c:pt idx="43">
                  <c:v>-3.03</c:v>
                </c:pt>
                <c:pt idx="44">
                  <c:v>-0.46</c:v>
                </c:pt>
                <c:pt idx="45">
                  <c:v>-4.51</c:v>
                </c:pt>
                <c:pt idx="46">
                  <c:v>-5.73</c:v>
                </c:pt>
                <c:pt idx="47">
                  <c:v>6.19</c:v>
                </c:pt>
                <c:pt idx="48">
                  <c:v>8.25</c:v>
                </c:pt>
                <c:pt idx="49">
                  <c:v>14.58</c:v>
                </c:pt>
                <c:pt idx="50">
                  <c:v>17.45</c:v>
                </c:pt>
                <c:pt idx="51">
                  <c:v>26.19</c:v>
                </c:pt>
                <c:pt idx="52">
                  <c:v>25.54</c:v>
                </c:pt>
                <c:pt idx="53">
                  <c:v>27.85</c:v>
                </c:pt>
                <c:pt idx="54">
                  <c:v>30.89</c:v>
                </c:pt>
                <c:pt idx="55">
                  <c:v>26.73</c:v>
                </c:pt>
                <c:pt idx="56">
                  <c:v>33.01</c:v>
                </c:pt>
                <c:pt idx="57">
                  <c:v>41.37</c:v>
                </c:pt>
                <c:pt idx="58">
                  <c:v>40.31</c:v>
                </c:pt>
                <c:pt idx="59">
                  <c:v>43.6</c:v>
                </c:pt>
                <c:pt idx="60">
                  <c:v>54.13</c:v>
                </c:pt>
                <c:pt idx="61">
                  <c:v>63.01</c:v>
                </c:pt>
                <c:pt idx="62">
                  <c:v>62.79</c:v>
                </c:pt>
                <c:pt idx="63">
                  <c:v>64.739999999999995</c:v>
                </c:pt>
                <c:pt idx="64">
                  <c:v>60.14</c:v>
                </c:pt>
                <c:pt idx="65">
                  <c:v>56.89</c:v>
                </c:pt>
                <c:pt idx="66">
                  <c:v>51.03</c:v>
                </c:pt>
                <c:pt idx="67">
                  <c:v>55.82</c:v>
                </c:pt>
                <c:pt idx="68">
                  <c:v>44.9</c:v>
                </c:pt>
                <c:pt idx="69">
                  <c:v>39.24</c:v>
                </c:pt>
                <c:pt idx="70">
                  <c:v>33.43</c:v>
                </c:pt>
                <c:pt idx="71">
                  <c:v>34.71</c:v>
                </c:pt>
                <c:pt idx="72">
                  <c:v>34.97</c:v>
                </c:pt>
                <c:pt idx="73">
                  <c:v>28.33</c:v>
                </c:pt>
                <c:pt idx="74">
                  <c:v>18.82</c:v>
                </c:pt>
                <c:pt idx="75">
                  <c:v>11.47</c:v>
                </c:pt>
                <c:pt idx="76">
                  <c:v>13.69</c:v>
                </c:pt>
                <c:pt idx="77">
                  <c:v>7.43</c:v>
                </c:pt>
                <c:pt idx="78">
                  <c:v>8.1300000000000008</c:v>
                </c:pt>
                <c:pt idx="79">
                  <c:v>5.33</c:v>
                </c:pt>
                <c:pt idx="80">
                  <c:v>19.36</c:v>
                </c:pt>
                <c:pt idx="81">
                  <c:v>9.2100000000000009</c:v>
                </c:pt>
                <c:pt idx="82">
                  <c:v>7.88</c:v>
                </c:pt>
                <c:pt idx="83">
                  <c:v>16.04</c:v>
                </c:pt>
                <c:pt idx="84">
                  <c:v>22.72</c:v>
                </c:pt>
                <c:pt idx="85">
                  <c:v>18.850000000000001</c:v>
                </c:pt>
                <c:pt idx="86">
                  <c:v>20.84</c:v>
                </c:pt>
                <c:pt idx="87">
                  <c:v>14.6</c:v>
                </c:pt>
                <c:pt idx="88">
                  <c:v>11.1</c:v>
                </c:pt>
                <c:pt idx="89">
                  <c:v>8.4700000000000006</c:v>
                </c:pt>
                <c:pt idx="90">
                  <c:v>13.31</c:v>
                </c:pt>
                <c:pt idx="91">
                  <c:v>11.43</c:v>
                </c:pt>
                <c:pt idx="92">
                  <c:v>13.64</c:v>
                </c:pt>
                <c:pt idx="93">
                  <c:v>8.33</c:v>
                </c:pt>
                <c:pt idx="94">
                  <c:v>19.47</c:v>
                </c:pt>
                <c:pt idx="95">
                  <c:v>22.2</c:v>
                </c:pt>
                <c:pt idx="96">
                  <c:v>15.76</c:v>
                </c:pt>
                <c:pt idx="97">
                  <c:v>15.01</c:v>
                </c:pt>
                <c:pt idx="98">
                  <c:v>15.67</c:v>
                </c:pt>
                <c:pt idx="99">
                  <c:v>18.62</c:v>
                </c:pt>
                <c:pt idx="100">
                  <c:v>11.5</c:v>
                </c:pt>
                <c:pt idx="101">
                  <c:v>8.6999999999999993</c:v>
                </c:pt>
                <c:pt idx="102">
                  <c:v>9</c:v>
                </c:pt>
                <c:pt idx="103">
                  <c:v>7.4</c:v>
                </c:pt>
                <c:pt idx="104">
                  <c:v>8</c:v>
                </c:pt>
                <c:pt idx="105">
                  <c:v>11.9</c:v>
                </c:pt>
                <c:pt idx="106">
                  <c:v>6.4</c:v>
                </c:pt>
                <c:pt idx="107">
                  <c:v>14.7</c:v>
                </c:pt>
                <c:pt idx="108">
                  <c:v>14.6</c:v>
                </c:pt>
              </c:numCache>
            </c:numRef>
          </c:val>
          <c:smooth val="0"/>
          <c:extLst>
            <c:ext xmlns:c16="http://schemas.microsoft.com/office/drawing/2014/chart" uri="{C3380CC4-5D6E-409C-BE32-E72D297353CC}">
              <c16:uniqueId val="{00000001-4361-4CF1-AC6D-7C589D520E42}"/>
            </c:ext>
          </c:extLst>
        </c:ser>
        <c:ser>
          <c:idx val="2"/>
          <c:order val="2"/>
          <c:tx>
            <c:strRef>
              <c:f>'Slika 5.2. - Figure 5.2'!$G$3</c:f>
              <c:strCache>
                <c:ptCount val="1"/>
                <c:pt idx="0">
                  <c:v>Businesses inflation expectations - services</c:v>
                </c:pt>
              </c:strCache>
            </c:strRef>
          </c:tx>
          <c:spPr>
            <a:ln w="22225" cap="rnd">
              <a:solidFill>
                <a:schemeClr val="bg1">
                  <a:lumMod val="65000"/>
                </a:schemeClr>
              </a:solidFill>
              <a:round/>
            </a:ln>
            <a:effectLst/>
          </c:spPr>
          <c:marker>
            <c:symbol val="none"/>
          </c:marker>
          <c:cat>
            <c:numRef>
              <c:f>'Slika 5.2. - Figure 5.2'!$A$5:$A$113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5.2. - Figure 5.2'!$G$5:$G$113</c:f>
              <c:numCache>
                <c:formatCode>0.0</c:formatCode>
                <c:ptCount val="109"/>
                <c:pt idx="0">
                  <c:v>7.47</c:v>
                </c:pt>
                <c:pt idx="1">
                  <c:v>5.09</c:v>
                </c:pt>
                <c:pt idx="2">
                  <c:v>3.36</c:v>
                </c:pt>
                <c:pt idx="3">
                  <c:v>5.77</c:v>
                </c:pt>
                <c:pt idx="4">
                  <c:v>5.61</c:v>
                </c:pt>
                <c:pt idx="5">
                  <c:v>3.43</c:v>
                </c:pt>
                <c:pt idx="6">
                  <c:v>4.71</c:v>
                </c:pt>
                <c:pt idx="7">
                  <c:v>3.07</c:v>
                </c:pt>
                <c:pt idx="8">
                  <c:v>0.3</c:v>
                </c:pt>
                <c:pt idx="9">
                  <c:v>0.31</c:v>
                </c:pt>
                <c:pt idx="10">
                  <c:v>-1.87</c:v>
                </c:pt>
                <c:pt idx="11">
                  <c:v>6.77</c:v>
                </c:pt>
                <c:pt idx="12">
                  <c:v>2.38</c:v>
                </c:pt>
                <c:pt idx="13">
                  <c:v>7.13</c:v>
                </c:pt>
                <c:pt idx="14">
                  <c:v>6.39</c:v>
                </c:pt>
                <c:pt idx="15">
                  <c:v>8.4499999999999993</c:v>
                </c:pt>
                <c:pt idx="16">
                  <c:v>7.95</c:v>
                </c:pt>
                <c:pt idx="17">
                  <c:v>4.3899999999999997</c:v>
                </c:pt>
                <c:pt idx="18">
                  <c:v>4.3099999999999996</c:v>
                </c:pt>
                <c:pt idx="19">
                  <c:v>-0.48</c:v>
                </c:pt>
                <c:pt idx="20">
                  <c:v>2.59</c:v>
                </c:pt>
                <c:pt idx="21">
                  <c:v>0.98</c:v>
                </c:pt>
                <c:pt idx="22">
                  <c:v>4.0999999999999996</c:v>
                </c:pt>
                <c:pt idx="23">
                  <c:v>5.07</c:v>
                </c:pt>
                <c:pt idx="24">
                  <c:v>4.17</c:v>
                </c:pt>
                <c:pt idx="25">
                  <c:v>13.48</c:v>
                </c:pt>
                <c:pt idx="26">
                  <c:v>10.98</c:v>
                </c:pt>
                <c:pt idx="27">
                  <c:v>20.74</c:v>
                </c:pt>
                <c:pt idx="28">
                  <c:v>11.47</c:v>
                </c:pt>
                <c:pt idx="29">
                  <c:v>12.42</c:v>
                </c:pt>
                <c:pt idx="30">
                  <c:v>9.6</c:v>
                </c:pt>
                <c:pt idx="31">
                  <c:v>5.44</c:v>
                </c:pt>
                <c:pt idx="32">
                  <c:v>2.4900000000000002</c:v>
                </c:pt>
                <c:pt idx="33">
                  <c:v>6.6</c:v>
                </c:pt>
                <c:pt idx="34">
                  <c:v>4.3</c:v>
                </c:pt>
                <c:pt idx="35">
                  <c:v>9.74</c:v>
                </c:pt>
                <c:pt idx="36">
                  <c:v>10.130000000000001</c:v>
                </c:pt>
                <c:pt idx="37">
                  <c:v>11.32</c:v>
                </c:pt>
                <c:pt idx="38">
                  <c:v>5.83</c:v>
                </c:pt>
                <c:pt idx="39">
                  <c:v>-19.88</c:v>
                </c:pt>
                <c:pt idx="40">
                  <c:v>-6.16</c:v>
                </c:pt>
                <c:pt idx="41">
                  <c:v>-7.15</c:v>
                </c:pt>
                <c:pt idx="42">
                  <c:v>-10.86</c:v>
                </c:pt>
                <c:pt idx="43">
                  <c:v>-2.3199999999999998</c:v>
                </c:pt>
                <c:pt idx="44">
                  <c:v>-6.45</c:v>
                </c:pt>
                <c:pt idx="45">
                  <c:v>-4.87</c:v>
                </c:pt>
                <c:pt idx="46">
                  <c:v>-10.64</c:v>
                </c:pt>
                <c:pt idx="47">
                  <c:v>-2.57</c:v>
                </c:pt>
                <c:pt idx="48">
                  <c:v>-0.56000000000000005</c:v>
                </c:pt>
                <c:pt idx="49">
                  <c:v>3</c:v>
                </c:pt>
                <c:pt idx="50">
                  <c:v>6.32</c:v>
                </c:pt>
                <c:pt idx="51">
                  <c:v>-0.79</c:v>
                </c:pt>
                <c:pt idx="52">
                  <c:v>10.84</c:v>
                </c:pt>
                <c:pt idx="53">
                  <c:v>16.28</c:v>
                </c:pt>
                <c:pt idx="54">
                  <c:v>6.5</c:v>
                </c:pt>
                <c:pt idx="55">
                  <c:v>5.38</c:v>
                </c:pt>
                <c:pt idx="56">
                  <c:v>8.06</c:v>
                </c:pt>
                <c:pt idx="57">
                  <c:v>13.91</c:v>
                </c:pt>
                <c:pt idx="58">
                  <c:v>19.89</c:v>
                </c:pt>
                <c:pt idx="59">
                  <c:v>21.98</c:v>
                </c:pt>
                <c:pt idx="60">
                  <c:v>35.53</c:v>
                </c:pt>
                <c:pt idx="61">
                  <c:v>39.94</c:v>
                </c:pt>
                <c:pt idx="62">
                  <c:v>37.42</c:v>
                </c:pt>
                <c:pt idx="63">
                  <c:v>36.9</c:v>
                </c:pt>
                <c:pt idx="64">
                  <c:v>39.159999999999997</c:v>
                </c:pt>
                <c:pt idx="65">
                  <c:v>42.52</c:v>
                </c:pt>
                <c:pt idx="66">
                  <c:v>35.46</c:v>
                </c:pt>
                <c:pt idx="67">
                  <c:v>27.99</c:v>
                </c:pt>
                <c:pt idx="68">
                  <c:v>23.89</c:v>
                </c:pt>
                <c:pt idx="69">
                  <c:v>22.59</c:v>
                </c:pt>
                <c:pt idx="70">
                  <c:v>35.36</c:v>
                </c:pt>
                <c:pt idx="71">
                  <c:v>41.34</c:v>
                </c:pt>
                <c:pt idx="72">
                  <c:v>31.43</c:v>
                </c:pt>
                <c:pt idx="73">
                  <c:v>31.75</c:v>
                </c:pt>
                <c:pt idx="74">
                  <c:v>22.77</c:v>
                </c:pt>
                <c:pt idx="75">
                  <c:v>20.36</c:v>
                </c:pt>
                <c:pt idx="76">
                  <c:v>19.829999999999998</c:v>
                </c:pt>
                <c:pt idx="77">
                  <c:v>17.82</c:v>
                </c:pt>
                <c:pt idx="78">
                  <c:v>16.170000000000002</c:v>
                </c:pt>
                <c:pt idx="79">
                  <c:v>11.24</c:v>
                </c:pt>
                <c:pt idx="80">
                  <c:v>8.1199999999999992</c:v>
                </c:pt>
                <c:pt idx="81">
                  <c:v>11.86</c:v>
                </c:pt>
                <c:pt idx="82">
                  <c:v>16.899999999999999</c:v>
                </c:pt>
                <c:pt idx="83">
                  <c:v>27.44</c:v>
                </c:pt>
                <c:pt idx="84">
                  <c:v>21.69</c:v>
                </c:pt>
                <c:pt idx="85">
                  <c:v>24.89</c:v>
                </c:pt>
                <c:pt idx="86">
                  <c:v>22.22</c:v>
                </c:pt>
                <c:pt idx="87">
                  <c:v>21.4</c:v>
                </c:pt>
                <c:pt idx="88">
                  <c:v>17.54</c:v>
                </c:pt>
                <c:pt idx="89">
                  <c:v>23.12</c:v>
                </c:pt>
                <c:pt idx="90">
                  <c:v>18.5</c:v>
                </c:pt>
                <c:pt idx="91">
                  <c:v>11.37</c:v>
                </c:pt>
                <c:pt idx="92">
                  <c:v>25.25</c:v>
                </c:pt>
                <c:pt idx="93">
                  <c:v>14.81</c:v>
                </c:pt>
                <c:pt idx="94">
                  <c:v>23.06</c:v>
                </c:pt>
                <c:pt idx="95">
                  <c:v>27.71</c:v>
                </c:pt>
                <c:pt idx="96">
                  <c:v>23.4</c:v>
                </c:pt>
                <c:pt idx="97">
                  <c:v>17.5</c:v>
                </c:pt>
                <c:pt idx="98">
                  <c:v>21.31</c:v>
                </c:pt>
                <c:pt idx="99">
                  <c:v>22.27</c:v>
                </c:pt>
                <c:pt idx="100">
                  <c:v>22.4</c:v>
                </c:pt>
                <c:pt idx="101">
                  <c:v>16.399999999999999</c:v>
                </c:pt>
                <c:pt idx="102">
                  <c:v>16.3</c:v>
                </c:pt>
                <c:pt idx="103">
                  <c:v>14.6</c:v>
                </c:pt>
                <c:pt idx="104">
                  <c:v>3.8</c:v>
                </c:pt>
                <c:pt idx="105">
                  <c:v>11.6</c:v>
                </c:pt>
                <c:pt idx="106">
                  <c:v>10</c:v>
                </c:pt>
                <c:pt idx="107">
                  <c:v>23.6</c:v>
                </c:pt>
                <c:pt idx="108">
                  <c:v>20.100000000000001</c:v>
                </c:pt>
              </c:numCache>
            </c:numRef>
          </c:val>
          <c:smooth val="0"/>
          <c:extLst>
            <c:ext xmlns:c16="http://schemas.microsoft.com/office/drawing/2014/chart" uri="{C3380CC4-5D6E-409C-BE32-E72D297353CC}">
              <c16:uniqueId val="{00000002-4361-4CF1-AC6D-7C589D520E42}"/>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r>
                  <a:rPr lang="hr-HR" sz="900">
                    <a:solidFill>
                      <a:schemeClr val="tx1"/>
                    </a:solidFill>
                  </a:rPr>
                  <a:t>balance of responses</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valAx>
      <c:spPr>
        <a:noFill/>
        <a:ln>
          <a:solidFill>
            <a:schemeClr val="bg1">
              <a:lumMod val="50000"/>
            </a:schemeClr>
          </a:solidFill>
        </a:ln>
        <a:effectLst/>
      </c:spPr>
    </c:plotArea>
    <c:legend>
      <c:legendPos val="b"/>
      <c:layout>
        <c:manualLayout>
          <c:xMode val="edge"/>
          <c:yMode val="edge"/>
          <c:x val="7.7172500000000005E-2"/>
          <c:y val="0.80406127450980402"/>
          <c:w val="0.85954374453193361"/>
          <c:h val="0.183724846894138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1000">
          <a:latin typeface="Arial "/>
        </a:defRPr>
      </a:pPr>
      <a:endParaRPr lang="sr-Latn-R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0999999999997"/>
          <c:y val="5.0925925925925923E-2"/>
          <c:w val="0.73533111111111116"/>
          <c:h val="0.62587455192955055"/>
        </c:manualLayout>
      </c:layout>
      <c:lineChart>
        <c:grouping val="standard"/>
        <c:varyColors val="0"/>
        <c:ser>
          <c:idx val="0"/>
          <c:order val="0"/>
          <c:tx>
            <c:strRef>
              <c:f>'Slika 5.3. - Figure 5.3'!$E$2</c:f>
              <c:strCache>
                <c:ptCount val="1"/>
                <c:pt idx="0">
                  <c:v>Brent (u EUR - barel)</c:v>
                </c:pt>
              </c:strCache>
            </c:strRef>
          </c:tx>
          <c:spPr>
            <a:ln w="22225" cap="rnd">
              <a:solidFill>
                <a:srgbClr val="FF0000"/>
              </a:solidFill>
              <a:round/>
            </a:ln>
            <a:effectLst/>
          </c:spPr>
          <c:marker>
            <c:symbol val="none"/>
          </c:marker>
          <c:cat>
            <c:strRef>
              <c:f>'Slika 5.3. - Figure 5.3'!$B$5:$B$113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5.3. - Figure 5.3'!$E$5:$E$113</c:f>
              <c:numCache>
                <c:formatCode>0.0</c:formatCode>
                <c:ptCount val="109"/>
                <c:pt idx="0">
                  <c:v>51.583626597518062</c:v>
                </c:pt>
                <c:pt idx="1">
                  <c:v>52.557435945920389</c:v>
                </c:pt>
                <c:pt idx="2">
                  <c:v>49.596319939917393</c:v>
                </c:pt>
                <c:pt idx="3">
                  <c:v>47.471781224190153</c:v>
                </c:pt>
                <c:pt idx="4">
                  <c:v>44.745853159603328</c:v>
                </c:pt>
                <c:pt idx="5">
                  <c:v>41.939436373183973</c:v>
                </c:pt>
                <c:pt idx="6">
                  <c:v>44.460395203512931</c:v>
                </c:pt>
                <c:pt idx="7">
                  <c:v>43.979848866498742</c:v>
                </c:pt>
                <c:pt idx="8">
                  <c:v>48.704926358557643</c:v>
                </c:pt>
                <c:pt idx="9">
                  <c:v>52.696204705478273</c:v>
                </c:pt>
                <c:pt idx="10">
                  <c:v>53.402217741935488</c:v>
                </c:pt>
                <c:pt idx="11">
                  <c:v>55.734289048174702</c:v>
                </c:pt>
                <c:pt idx="12">
                  <c:v>55.591337251429032</c:v>
                </c:pt>
                <c:pt idx="13">
                  <c:v>53.942351059904063</c:v>
                </c:pt>
                <c:pt idx="14">
                  <c:v>57.025765875431112</c:v>
                </c:pt>
                <c:pt idx="15">
                  <c:v>62.234548992010602</c:v>
                </c:pt>
                <c:pt idx="16">
                  <c:v>66.361614779336307</c:v>
                </c:pt>
                <c:pt idx="17">
                  <c:v>67.984595635430026</c:v>
                </c:pt>
                <c:pt idx="18">
                  <c:v>63.507676517127841</c:v>
                </c:pt>
                <c:pt idx="19">
                  <c:v>66.735626239117323</c:v>
                </c:pt>
                <c:pt idx="20">
                  <c:v>71.255060728744937</c:v>
                </c:pt>
                <c:pt idx="21">
                  <c:v>66.716760961810465</c:v>
                </c:pt>
                <c:pt idx="22">
                  <c:v>51.877706105858451</c:v>
                </c:pt>
                <c:pt idx="23">
                  <c:v>46.90292489429406</c:v>
                </c:pt>
                <c:pt idx="24">
                  <c:v>54.071291280796792</c:v>
                </c:pt>
                <c:pt idx="25">
                  <c:v>58.068771436109401</c:v>
                </c:pt>
                <c:pt idx="26">
                  <c:v>60.964521305045473</c:v>
                </c:pt>
                <c:pt idx="27">
                  <c:v>64.904381937324473</c:v>
                </c:pt>
                <c:pt idx="28">
                  <c:v>57.740173695048789</c:v>
                </c:pt>
                <c:pt idx="29">
                  <c:v>58.531222515391377</c:v>
                </c:pt>
                <c:pt idx="30">
                  <c:v>58.841587287255663</c:v>
                </c:pt>
                <c:pt idx="31">
                  <c:v>54.981348375943952</c:v>
                </c:pt>
                <c:pt idx="32">
                  <c:v>55.761467889908253</c:v>
                </c:pt>
                <c:pt idx="33">
                  <c:v>54.008249641319942</c:v>
                </c:pt>
                <c:pt idx="34">
                  <c:v>56.666969229372789</c:v>
                </c:pt>
                <c:pt idx="35">
                  <c:v>58.865501248662149</c:v>
                </c:pt>
                <c:pt idx="36">
                  <c:v>52.424734090499371</c:v>
                </c:pt>
                <c:pt idx="37">
                  <c:v>45.816895660454371</c:v>
                </c:pt>
                <c:pt idx="38">
                  <c:v>20.614631493065001</c:v>
                </c:pt>
                <c:pt idx="39">
                  <c:v>23.062882175778039</c:v>
                </c:pt>
                <c:pt idx="40">
                  <c:v>31.831696549238661</c:v>
                </c:pt>
                <c:pt idx="41">
                  <c:v>36.633134514377282</c:v>
                </c:pt>
                <c:pt idx="42">
                  <c:v>36.769701086956523</c:v>
                </c:pt>
                <c:pt idx="43">
                  <c:v>37.934067775311021</c:v>
                </c:pt>
                <c:pt idx="44">
                  <c:v>34.940273037542667</c:v>
                </c:pt>
                <c:pt idx="45">
                  <c:v>32.157266718173233</c:v>
                </c:pt>
                <c:pt idx="46">
                  <c:v>39.891031014249791</c:v>
                </c:pt>
                <c:pt idx="47">
                  <c:v>42.406876790830943</c:v>
                </c:pt>
                <c:pt idx="48">
                  <c:v>46.042928356610233</c:v>
                </c:pt>
                <c:pt idx="49">
                  <c:v>54.761510433918509</c:v>
                </c:pt>
                <c:pt idx="50">
                  <c:v>54.168797953964187</c:v>
                </c:pt>
                <c:pt idx="51">
                  <c:v>55.948419301164733</c:v>
                </c:pt>
                <c:pt idx="52">
                  <c:v>56.694201357651103</c:v>
                </c:pt>
                <c:pt idx="53">
                  <c:v>63.366086113102511</c:v>
                </c:pt>
                <c:pt idx="54">
                  <c:v>64.299553533821921</c:v>
                </c:pt>
                <c:pt idx="55">
                  <c:v>61.808789906003888</c:v>
                </c:pt>
                <c:pt idx="56">
                  <c:v>67.78900112233444</c:v>
                </c:pt>
                <c:pt idx="57">
                  <c:v>72.974141658739072</c:v>
                </c:pt>
                <c:pt idx="58">
                  <c:v>62.244762954796023</c:v>
                </c:pt>
                <c:pt idx="59">
                  <c:v>68.408091468777485</c:v>
                </c:pt>
                <c:pt idx="60">
                  <c:v>81.18380062305296</c:v>
                </c:pt>
                <c:pt idx="61">
                  <c:v>90.000891186168772</c:v>
                </c:pt>
                <c:pt idx="62">
                  <c:v>97.506099213879097</c:v>
                </c:pt>
                <c:pt idx="63">
                  <c:v>103.7086218343925</c:v>
                </c:pt>
                <c:pt idx="64">
                  <c:v>114.4294364229157</c:v>
                </c:pt>
                <c:pt idx="65">
                  <c:v>109.51495206753469</c:v>
                </c:pt>
                <c:pt idx="66">
                  <c:v>107.6418786692759</c:v>
                </c:pt>
                <c:pt idx="67">
                  <c:v>95.924048116114918</c:v>
                </c:pt>
                <c:pt idx="68">
                  <c:v>89.745944291398828</c:v>
                </c:pt>
                <c:pt idx="69">
                  <c:v>95.933232169954479</c:v>
                </c:pt>
                <c:pt idx="70">
                  <c:v>82.088978572114939</c:v>
                </c:pt>
                <c:pt idx="71">
                  <c:v>80.259715994020922</c:v>
                </c:pt>
                <c:pt idx="72">
                  <c:v>77.777777777777771</c:v>
                </c:pt>
                <c:pt idx="73">
                  <c:v>79.306107014558506</c:v>
                </c:pt>
                <c:pt idx="74">
                  <c:v>73.581772899179029</c:v>
                </c:pt>
                <c:pt idx="75">
                  <c:v>72.164761386318276</c:v>
                </c:pt>
                <c:pt idx="76">
                  <c:v>67.970065481758652</c:v>
                </c:pt>
                <c:pt idx="77">
                  <c:v>68.640029325513211</c:v>
                </c:pt>
                <c:pt idx="78">
                  <c:v>77.817189631650763</c:v>
                </c:pt>
                <c:pt idx="79">
                  <c:v>80.106981462694819</c:v>
                </c:pt>
                <c:pt idx="80">
                  <c:v>90.153234960272442</c:v>
                </c:pt>
                <c:pt idx="81">
                  <c:v>82.633768198147095</c:v>
                </c:pt>
                <c:pt idx="82">
                  <c:v>76.081565169468178</c:v>
                </c:pt>
                <c:pt idx="83">
                  <c:v>69.801576515357439</c:v>
                </c:pt>
                <c:pt idx="84">
                  <c:v>75.531521538177103</c:v>
                </c:pt>
                <c:pt idx="85">
                  <c:v>77.390097177232761</c:v>
                </c:pt>
                <c:pt idx="86">
                  <c:v>81.037517369152397</c:v>
                </c:pt>
                <c:pt idx="87">
                  <c:v>82.377760067507381</c:v>
                </c:pt>
                <c:pt idx="88">
                  <c:v>75.274370561652674</c:v>
                </c:pt>
                <c:pt idx="89">
                  <c:v>80.643957069528696</c:v>
                </c:pt>
                <c:pt idx="90">
                  <c:v>74.564685233938391</c:v>
                </c:pt>
                <c:pt idx="91">
                  <c:v>71.328354831409825</c:v>
                </c:pt>
                <c:pt idx="92">
                  <c:v>64.457317346984595</c:v>
                </c:pt>
                <c:pt idx="93">
                  <c:v>67.221022648964023</c:v>
                </c:pt>
                <c:pt idx="94">
                  <c:v>68.964213113979099</c:v>
                </c:pt>
                <c:pt idx="95">
                  <c:v>72.091563239484231</c:v>
                </c:pt>
                <c:pt idx="96">
                  <c:v>74.067641240893522</c:v>
                </c:pt>
                <c:pt idx="97">
                  <c:v>70.528141865844262</c:v>
                </c:pt>
                <c:pt idx="98">
                  <c:v>69.091749480009241</c:v>
                </c:pt>
                <c:pt idx="99">
                  <c:v>55.717879683982879</c:v>
                </c:pt>
                <c:pt idx="100">
                  <c:v>56.309481847021502</c:v>
                </c:pt>
                <c:pt idx="101">
                  <c:v>57.359803172987192</c:v>
                </c:pt>
                <c:pt idx="102">
                  <c:v>63.536419780123524</c:v>
                </c:pt>
                <c:pt idx="103">
                  <c:v>58.291973301386271</c:v>
                </c:pt>
                <c:pt idx="104">
                  <c:v>57.118506839391493</c:v>
                </c:pt>
                <c:pt idx="105">
                  <c:v>56.408478176065181</c:v>
                </c:pt>
                <c:pt idx="106">
                  <c:v>54.501552259399787</c:v>
                </c:pt>
                <c:pt idx="107">
                  <c:v>51.807075050019158</c:v>
                </c:pt>
                <c:pt idx="108">
                  <c:v>59.654008438818558</c:v>
                </c:pt>
              </c:numCache>
            </c:numRef>
          </c:val>
          <c:smooth val="0"/>
          <c:extLst>
            <c:ext xmlns:c16="http://schemas.microsoft.com/office/drawing/2014/chart" uri="{C3380CC4-5D6E-409C-BE32-E72D297353CC}">
              <c16:uniqueId val="{00000000-CDE4-4730-8550-B0AE7AED5BDC}"/>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1"/>
          <c:order val="1"/>
          <c:tx>
            <c:strRef>
              <c:f>'Slika 5.3. - Figure 5.3'!$F$2</c:f>
              <c:strCache>
                <c:ptCount val="1"/>
                <c:pt idx="0">
                  <c:v>HWWI indeks cijena hrane (u EUR) - desno</c:v>
                </c:pt>
              </c:strCache>
            </c:strRef>
          </c:tx>
          <c:spPr>
            <a:ln w="22225" cap="rnd">
              <a:solidFill>
                <a:schemeClr val="accent1"/>
              </a:solidFill>
              <a:prstDash val="solid"/>
              <a:round/>
            </a:ln>
            <a:effectLst/>
          </c:spPr>
          <c:marker>
            <c:symbol val="none"/>
          </c:marker>
          <c:cat>
            <c:strRef>
              <c:f>'Slika 5.3. - Figure 5.3'!$B$5:$B$113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5.3. - Figure 5.3'!$F$5:$F$113</c:f>
              <c:numCache>
                <c:formatCode>0.0</c:formatCode>
                <c:ptCount val="109"/>
                <c:pt idx="0">
                  <c:v>112.37</c:v>
                </c:pt>
                <c:pt idx="1">
                  <c:v>111.87</c:v>
                </c:pt>
                <c:pt idx="2">
                  <c:v>107.6</c:v>
                </c:pt>
                <c:pt idx="3">
                  <c:v>103.96</c:v>
                </c:pt>
                <c:pt idx="4">
                  <c:v>101.09</c:v>
                </c:pt>
                <c:pt idx="5">
                  <c:v>97.97</c:v>
                </c:pt>
                <c:pt idx="6">
                  <c:v>99.77</c:v>
                </c:pt>
                <c:pt idx="7">
                  <c:v>92.76</c:v>
                </c:pt>
                <c:pt idx="8">
                  <c:v>92.4</c:v>
                </c:pt>
                <c:pt idx="9">
                  <c:v>94.22</c:v>
                </c:pt>
                <c:pt idx="10">
                  <c:v>94.77</c:v>
                </c:pt>
                <c:pt idx="11">
                  <c:v>92.63</c:v>
                </c:pt>
                <c:pt idx="12">
                  <c:v>91.07</c:v>
                </c:pt>
                <c:pt idx="13">
                  <c:v>93.87</c:v>
                </c:pt>
                <c:pt idx="14">
                  <c:v>96.77</c:v>
                </c:pt>
                <c:pt idx="15">
                  <c:v>98.08</c:v>
                </c:pt>
                <c:pt idx="16">
                  <c:v>103.33</c:v>
                </c:pt>
                <c:pt idx="17">
                  <c:v>98.04</c:v>
                </c:pt>
                <c:pt idx="18">
                  <c:v>94.6</c:v>
                </c:pt>
                <c:pt idx="19">
                  <c:v>94.38</c:v>
                </c:pt>
                <c:pt idx="20">
                  <c:v>90.88</c:v>
                </c:pt>
                <c:pt idx="21">
                  <c:v>95.68</c:v>
                </c:pt>
                <c:pt idx="22">
                  <c:v>94.69</c:v>
                </c:pt>
                <c:pt idx="23">
                  <c:v>94.58</c:v>
                </c:pt>
                <c:pt idx="24">
                  <c:v>95.59</c:v>
                </c:pt>
                <c:pt idx="25">
                  <c:v>95.19</c:v>
                </c:pt>
                <c:pt idx="26">
                  <c:v>93.49</c:v>
                </c:pt>
                <c:pt idx="27">
                  <c:v>93.73</c:v>
                </c:pt>
                <c:pt idx="28">
                  <c:v>94.04</c:v>
                </c:pt>
                <c:pt idx="29">
                  <c:v>99.38</c:v>
                </c:pt>
                <c:pt idx="30">
                  <c:v>99.03</c:v>
                </c:pt>
                <c:pt idx="31">
                  <c:v>93.85</c:v>
                </c:pt>
                <c:pt idx="32">
                  <c:v>94</c:v>
                </c:pt>
                <c:pt idx="33">
                  <c:v>97.11</c:v>
                </c:pt>
                <c:pt idx="34">
                  <c:v>98.67</c:v>
                </c:pt>
                <c:pt idx="35">
                  <c:v>100.55</c:v>
                </c:pt>
                <c:pt idx="36">
                  <c:v>102.56</c:v>
                </c:pt>
                <c:pt idx="37">
                  <c:v>102.16</c:v>
                </c:pt>
                <c:pt idx="38">
                  <c:v>97.45</c:v>
                </c:pt>
                <c:pt idx="39">
                  <c:v>96.52</c:v>
                </c:pt>
                <c:pt idx="40">
                  <c:v>95.4</c:v>
                </c:pt>
                <c:pt idx="41">
                  <c:v>93.55</c:v>
                </c:pt>
                <c:pt idx="42">
                  <c:v>92.02</c:v>
                </c:pt>
                <c:pt idx="43">
                  <c:v>92.27</c:v>
                </c:pt>
                <c:pt idx="44">
                  <c:v>99.97</c:v>
                </c:pt>
                <c:pt idx="45">
                  <c:v>105.38</c:v>
                </c:pt>
                <c:pt idx="46">
                  <c:v>110.91</c:v>
                </c:pt>
                <c:pt idx="47">
                  <c:v>111.67</c:v>
                </c:pt>
                <c:pt idx="48">
                  <c:v>121.18</c:v>
                </c:pt>
                <c:pt idx="49">
                  <c:v>125.18</c:v>
                </c:pt>
                <c:pt idx="50">
                  <c:v>128.84</c:v>
                </c:pt>
                <c:pt idx="51">
                  <c:v>130.31</c:v>
                </c:pt>
                <c:pt idx="52">
                  <c:v>134.28</c:v>
                </c:pt>
                <c:pt idx="53">
                  <c:v>127.2</c:v>
                </c:pt>
                <c:pt idx="54">
                  <c:v>126.09</c:v>
                </c:pt>
                <c:pt idx="55">
                  <c:v>130.22999999999999</c:v>
                </c:pt>
                <c:pt idx="56">
                  <c:v>128.51</c:v>
                </c:pt>
                <c:pt idx="57">
                  <c:v>134.19</c:v>
                </c:pt>
                <c:pt idx="58">
                  <c:v>142.21</c:v>
                </c:pt>
                <c:pt idx="59">
                  <c:v>145.84</c:v>
                </c:pt>
                <c:pt idx="60">
                  <c:v>148.68</c:v>
                </c:pt>
                <c:pt idx="61">
                  <c:v>157.16999999999999</c:v>
                </c:pt>
                <c:pt idx="62">
                  <c:v>178.59</c:v>
                </c:pt>
                <c:pt idx="63">
                  <c:v>187.62</c:v>
                </c:pt>
                <c:pt idx="64">
                  <c:v>189.16</c:v>
                </c:pt>
                <c:pt idx="65">
                  <c:v>179.89</c:v>
                </c:pt>
                <c:pt idx="66">
                  <c:v>170.9</c:v>
                </c:pt>
                <c:pt idx="67">
                  <c:v>172.77</c:v>
                </c:pt>
                <c:pt idx="68">
                  <c:v>173.19</c:v>
                </c:pt>
                <c:pt idx="69">
                  <c:v>172.24</c:v>
                </c:pt>
                <c:pt idx="70">
                  <c:v>164.81</c:v>
                </c:pt>
                <c:pt idx="71">
                  <c:v>158.96</c:v>
                </c:pt>
                <c:pt idx="72">
                  <c:v>158.4</c:v>
                </c:pt>
                <c:pt idx="73">
                  <c:v>163.38</c:v>
                </c:pt>
                <c:pt idx="74">
                  <c:v>156.25</c:v>
                </c:pt>
                <c:pt idx="75">
                  <c:v>155.79</c:v>
                </c:pt>
                <c:pt idx="76">
                  <c:v>150.86000000000001</c:v>
                </c:pt>
                <c:pt idx="77">
                  <c:v>150.77000000000001</c:v>
                </c:pt>
                <c:pt idx="78">
                  <c:v>150.55000000000001</c:v>
                </c:pt>
                <c:pt idx="79">
                  <c:v>146.15</c:v>
                </c:pt>
                <c:pt idx="80">
                  <c:v>146.58000000000001</c:v>
                </c:pt>
                <c:pt idx="81">
                  <c:v>147.31</c:v>
                </c:pt>
                <c:pt idx="82">
                  <c:v>150.37</c:v>
                </c:pt>
                <c:pt idx="83">
                  <c:v>145.01</c:v>
                </c:pt>
                <c:pt idx="84">
                  <c:v>141.32</c:v>
                </c:pt>
                <c:pt idx="85">
                  <c:v>144.99</c:v>
                </c:pt>
                <c:pt idx="86">
                  <c:v>150.4</c:v>
                </c:pt>
                <c:pt idx="87">
                  <c:v>167.71</c:v>
                </c:pt>
                <c:pt idx="88">
                  <c:v>161.06</c:v>
                </c:pt>
                <c:pt idx="89">
                  <c:v>164.59</c:v>
                </c:pt>
                <c:pt idx="90">
                  <c:v>155.96</c:v>
                </c:pt>
                <c:pt idx="91">
                  <c:v>146.47999999999999</c:v>
                </c:pt>
                <c:pt idx="92">
                  <c:v>149.04</c:v>
                </c:pt>
                <c:pt idx="93">
                  <c:v>155.46</c:v>
                </c:pt>
                <c:pt idx="94">
                  <c:v>165.65</c:v>
                </c:pt>
                <c:pt idx="95">
                  <c:v>180.99</c:v>
                </c:pt>
                <c:pt idx="96">
                  <c:v>186.92</c:v>
                </c:pt>
                <c:pt idx="97">
                  <c:v>188.29</c:v>
                </c:pt>
                <c:pt idx="98">
                  <c:v>169.94</c:v>
                </c:pt>
                <c:pt idx="99">
                  <c:v>162.97999999999999</c:v>
                </c:pt>
                <c:pt idx="100">
                  <c:v>165.99</c:v>
                </c:pt>
                <c:pt idx="101">
                  <c:v>154.55000000000001</c:v>
                </c:pt>
                <c:pt idx="102">
                  <c:v>140.55000000000001</c:v>
                </c:pt>
                <c:pt idx="103">
                  <c:v>145.4</c:v>
                </c:pt>
                <c:pt idx="104">
                  <c:v>146.32</c:v>
                </c:pt>
                <c:pt idx="105">
                  <c:v>143.26</c:v>
                </c:pt>
                <c:pt idx="106">
                  <c:v>146.19</c:v>
                </c:pt>
                <c:pt idx="107">
                  <c:v>142.28</c:v>
                </c:pt>
                <c:pt idx="108">
                  <c:v>139.34</c:v>
                </c:pt>
              </c:numCache>
            </c:numRef>
          </c:val>
          <c:smooth val="0"/>
          <c:extLst>
            <c:ext xmlns:c16="http://schemas.microsoft.com/office/drawing/2014/chart" uri="{C3380CC4-5D6E-409C-BE32-E72D297353CC}">
              <c16:uniqueId val="{00000001-CDE4-4730-8550-B0AE7AED5BDC}"/>
            </c:ext>
          </c:extLst>
        </c:ser>
        <c:ser>
          <c:idx val="2"/>
          <c:order val="2"/>
          <c:tx>
            <c:strRef>
              <c:f>'Slika 5.3. - Figure 5.3'!$G$2</c:f>
              <c:strCache>
                <c:ptCount val="1"/>
                <c:pt idx="0">
                  <c:v>HWWI indeks cijena industrijskih sirovina (u EUR) - desno</c:v>
                </c:pt>
              </c:strCache>
            </c:strRef>
          </c:tx>
          <c:spPr>
            <a:ln w="22225" cap="rnd">
              <a:solidFill>
                <a:schemeClr val="bg1">
                  <a:lumMod val="65000"/>
                </a:schemeClr>
              </a:solidFill>
              <a:round/>
            </a:ln>
            <a:effectLst/>
          </c:spPr>
          <c:marker>
            <c:symbol val="none"/>
          </c:marker>
          <c:cat>
            <c:strRef>
              <c:f>'Slika 5.3. - Figure 5.3'!$B$5:$B$113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5.3. - Figure 5.3'!$G$5:$G$113</c:f>
              <c:numCache>
                <c:formatCode>0.0</c:formatCode>
                <c:ptCount val="109"/>
                <c:pt idx="0">
                  <c:v>108.86</c:v>
                </c:pt>
                <c:pt idx="1">
                  <c:v>112.42</c:v>
                </c:pt>
                <c:pt idx="2">
                  <c:v>114.21</c:v>
                </c:pt>
                <c:pt idx="3">
                  <c:v>114.83</c:v>
                </c:pt>
                <c:pt idx="4">
                  <c:v>110.1</c:v>
                </c:pt>
                <c:pt idx="5">
                  <c:v>106.39</c:v>
                </c:pt>
                <c:pt idx="6">
                  <c:v>105.98</c:v>
                </c:pt>
                <c:pt idx="7">
                  <c:v>109.57</c:v>
                </c:pt>
                <c:pt idx="8">
                  <c:v>111.93</c:v>
                </c:pt>
                <c:pt idx="9">
                  <c:v>113.85</c:v>
                </c:pt>
                <c:pt idx="10">
                  <c:v>113.49</c:v>
                </c:pt>
                <c:pt idx="11">
                  <c:v>112.24</c:v>
                </c:pt>
                <c:pt idx="12">
                  <c:v>116.06</c:v>
                </c:pt>
                <c:pt idx="13">
                  <c:v>114.05</c:v>
                </c:pt>
                <c:pt idx="14">
                  <c:v>110.55</c:v>
                </c:pt>
                <c:pt idx="15">
                  <c:v>117.2</c:v>
                </c:pt>
                <c:pt idx="16">
                  <c:v>124.34</c:v>
                </c:pt>
                <c:pt idx="17">
                  <c:v>124.05</c:v>
                </c:pt>
                <c:pt idx="18">
                  <c:v>116.78</c:v>
                </c:pt>
                <c:pt idx="19">
                  <c:v>113.95</c:v>
                </c:pt>
                <c:pt idx="20">
                  <c:v>111.14</c:v>
                </c:pt>
                <c:pt idx="21">
                  <c:v>112.09</c:v>
                </c:pt>
                <c:pt idx="22">
                  <c:v>109.95</c:v>
                </c:pt>
                <c:pt idx="23">
                  <c:v>108.04</c:v>
                </c:pt>
                <c:pt idx="24">
                  <c:v>104.12</c:v>
                </c:pt>
                <c:pt idx="25">
                  <c:v>107.42</c:v>
                </c:pt>
                <c:pt idx="26">
                  <c:v>108.04</c:v>
                </c:pt>
                <c:pt idx="27">
                  <c:v>107.28</c:v>
                </c:pt>
                <c:pt idx="28">
                  <c:v>103.21</c:v>
                </c:pt>
                <c:pt idx="29">
                  <c:v>100.58</c:v>
                </c:pt>
                <c:pt idx="30">
                  <c:v>101.95</c:v>
                </c:pt>
                <c:pt idx="31">
                  <c:v>99.35</c:v>
                </c:pt>
                <c:pt idx="32">
                  <c:v>100.87</c:v>
                </c:pt>
                <c:pt idx="33">
                  <c:v>98.32</c:v>
                </c:pt>
                <c:pt idx="34">
                  <c:v>101.8</c:v>
                </c:pt>
                <c:pt idx="35">
                  <c:v>102.73</c:v>
                </c:pt>
                <c:pt idx="36">
                  <c:v>103.31</c:v>
                </c:pt>
                <c:pt idx="37">
                  <c:v>100.48</c:v>
                </c:pt>
                <c:pt idx="38">
                  <c:v>94.72</c:v>
                </c:pt>
                <c:pt idx="39">
                  <c:v>86.94</c:v>
                </c:pt>
                <c:pt idx="40">
                  <c:v>88.28</c:v>
                </c:pt>
                <c:pt idx="41">
                  <c:v>91.66</c:v>
                </c:pt>
                <c:pt idx="42">
                  <c:v>96.07</c:v>
                </c:pt>
                <c:pt idx="43">
                  <c:v>100.98</c:v>
                </c:pt>
                <c:pt idx="44">
                  <c:v>106.04</c:v>
                </c:pt>
                <c:pt idx="45">
                  <c:v>106.86</c:v>
                </c:pt>
                <c:pt idx="46">
                  <c:v>108</c:v>
                </c:pt>
                <c:pt idx="47">
                  <c:v>115.89</c:v>
                </c:pt>
                <c:pt idx="48">
                  <c:v>120.3</c:v>
                </c:pt>
                <c:pt idx="49">
                  <c:v>123.7</c:v>
                </c:pt>
                <c:pt idx="50">
                  <c:v>133.62</c:v>
                </c:pt>
                <c:pt idx="51">
                  <c:v>139.52000000000001</c:v>
                </c:pt>
                <c:pt idx="52">
                  <c:v>151.6</c:v>
                </c:pt>
                <c:pt idx="53">
                  <c:v>148.27000000000001</c:v>
                </c:pt>
                <c:pt idx="54">
                  <c:v>142.61000000000001</c:v>
                </c:pt>
                <c:pt idx="55">
                  <c:v>143.27000000000001</c:v>
                </c:pt>
                <c:pt idx="56">
                  <c:v>150.61000000000001</c:v>
                </c:pt>
                <c:pt idx="57">
                  <c:v>160.62</c:v>
                </c:pt>
                <c:pt idx="58">
                  <c:v>153.88</c:v>
                </c:pt>
                <c:pt idx="59">
                  <c:v>159.97</c:v>
                </c:pt>
                <c:pt idx="60">
                  <c:v>176.46</c:v>
                </c:pt>
                <c:pt idx="61">
                  <c:v>189.33</c:v>
                </c:pt>
                <c:pt idx="62">
                  <c:v>213.45</c:v>
                </c:pt>
                <c:pt idx="63">
                  <c:v>203.53</c:v>
                </c:pt>
                <c:pt idx="64">
                  <c:v>180.68</c:v>
                </c:pt>
                <c:pt idx="65">
                  <c:v>158.47999999999999</c:v>
                </c:pt>
                <c:pt idx="66">
                  <c:v>152.24</c:v>
                </c:pt>
                <c:pt idx="67">
                  <c:v>154.77000000000001</c:v>
                </c:pt>
                <c:pt idx="68">
                  <c:v>146.41</c:v>
                </c:pt>
                <c:pt idx="69">
                  <c:v>145.91999999999999</c:v>
                </c:pt>
                <c:pt idx="70">
                  <c:v>144.72</c:v>
                </c:pt>
                <c:pt idx="71">
                  <c:v>142.71</c:v>
                </c:pt>
                <c:pt idx="72">
                  <c:v>146.38999999999999</c:v>
                </c:pt>
                <c:pt idx="73">
                  <c:v>146.91999999999999</c:v>
                </c:pt>
                <c:pt idx="74">
                  <c:v>141.58000000000001</c:v>
                </c:pt>
                <c:pt idx="75">
                  <c:v>138.47999999999999</c:v>
                </c:pt>
                <c:pt idx="76">
                  <c:v>134.22</c:v>
                </c:pt>
                <c:pt idx="77">
                  <c:v>130.94</c:v>
                </c:pt>
                <c:pt idx="78">
                  <c:v>127.91</c:v>
                </c:pt>
                <c:pt idx="79">
                  <c:v>127.23</c:v>
                </c:pt>
                <c:pt idx="80">
                  <c:v>132.49</c:v>
                </c:pt>
                <c:pt idx="81">
                  <c:v>132.63</c:v>
                </c:pt>
                <c:pt idx="82">
                  <c:v>130.94999999999999</c:v>
                </c:pt>
                <c:pt idx="83">
                  <c:v>131.08000000000001</c:v>
                </c:pt>
                <c:pt idx="84">
                  <c:v>132.78</c:v>
                </c:pt>
                <c:pt idx="85">
                  <c:v>133.52000000000001</c:v>
                </c:pt>
                <c:pt idx="86">
                  <c:v>133.86000000000001</c:v>
                </c:pt>
                <c:pt idx="87">
                  <c:v>147.16999999999999</c:v>
                </c:pt>
                <c:pt idx="88">
                  <c:v>149.76</c:v>
                </c:pt>
                <c:pt idx="89">
                  <c:v>146.59</c:v>
                </c:pt>
                <c:pt idx="90">
                  <c:v>139.38999999999999</c:v>
                </c:pt>
                <c:pt idx="91">
                  <c:v>135.76</c:v>
                </c:pt>
                <c:pt idx="92">
                  <c:v>139.41999999999999</c:v>
                </c:pt>
                <c:pt idx="93">
                  <c:v>148.84</c:v>
                </c:pt>
                <c:pt idx="94">
                  <c:v>151.13</c:v>
                </c:pt>
                <c:pt idx="95">
                  <c:v>150.94999999999999</c:v>
                </c:pt>
                <c:pt idx="96">
                  <c:v>153.29</c:v>
                </c:pt>
                <c:pt idx="97">
                  <c:v>157.21</c:v>
                </c:pt>
                <c:pt idx="98">
                  <c:v>154.53</c:v>
                </c:pt>
                <c:pt idx="99">
                  <c:v>136.55000000000001</c:v>
                </c:pt>
                <c:pt idx="100">
                  <c:v>136.76</c:v>
                </c:pt>
                <c:pt idx="101">
                  <c:v>137.61000000000001</c:v>
                </c:pt>
                <c:pt idx="102">
                  <c:v>139.56</c:v>
                </c:pt>
                <c:pt idx="103">
                  <c:v>139.94999999999999</c:v>
                </c:pt>
                <c:pt idx="104">
                  <c:v>139.65</c:v>
                </c:pt>
                <c:pt idx="105">
                  <c:v>147.34</c:v>
                </c:pt>
                <c:pt idx="106">
                  <c:v>150.26</c:v>
                </c:pt>
                <c:pt idx="107">
                  <c:v>151.55000000000001</c:v>
                </c:pt>
                <c:pt idx="108">
                  <c:v>164.04</c:v>
                </c:pt>
              </c:numCache>
            </c:numRef>
          </c:val>
          <c:smooth val="0"/>
          <c:extLst>
            <c:ext xmlns:c16="http://schemas.microsoft.com/office/drawing/2014/chart" uri="{C3380CC4-5D6E-409C-BE32-E72D297353CC}">
              <c16:uniqueId val="{00000002-CDE4-4730-8550-B0AE7AED5BDC}"/>
            </c:ext>
          </c:extLst>
        </c:ser>
        <c:dLbls>
          <c:showLegendKey val="0"/>
          <c:showVal val="0"/>
          <c:showCatName val="0"/>
          <c:showSerName val="0"/>
          <c:showPercent val="0"/>
          <c:showBubbleSize val="0"/>
        </c:dLbls>
        <c:marker val="1"/>
        <c:smooth val="0"/>
        <c:axId val="811017056"/>
        <c:axId val="811016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400640"/>
        <c:crosses val="autoZero"/>
        <c:auto val="1"/>
        <c:lblAlgn val="ctr"/>
        <c:lblOffset val="100"/>
        <c:tickLblSkip val="2"/>
        <c:tickMarkSkip val="12"/>
        <c:noMultiLvlLbl val="0"/>
      </c:catAx>
      <c:valAx>
        <c:axId val="1074400640"/>
        <c:scaling>
          <c:orientation val="minMax"/>
          <c:max val="14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800">
                    <a:solidFill>
                      <a:schemeClr val="tx1"/>
                    </a:solidFill>
                    <a:latin typeface="Arial" panose="020B0604020202020204" pitchFamily="34" charset="0"/>
                    <a:cs typeface="Arial" panose="020B0604020202020204" pitchFamily="34" charset="0"/>
                  </a:rPr>
                  <a:t>EUR</a:t>
                </a:r>
                <a:r>
                  <a:rPr lang="hr-HR" sz="800" baseline="0">
                    <a:solidFill>
                      <a:schemeClr val="tx1"/>
                    </a:solidFill>
                    <a:latin typeface="Arial" panose="020B0604020202020204" pitchFamily="34" charset="0"/>
                    <a:cs typeface="Arial" panose="020B0604020202020204" pitchFamily="34" charset="0"/>
                  </a:rPr>
                  <a:t>/barel</a:t>
                </a:r>
                <a:endParaRPr lang="hr-HR" sz="800">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397728"/>
        <c:crosses val="autoZero"/>
        <c:crossBetween val="between"/>
        <c:majorUnit val="20"/>
      </c:valAx>
      <c:valAx>
        <c:axId val="811016640"/>
        <c:scaling>
          <c:orientation val="minMax"/>
          <c:max val="220"/>
          <c:min val="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900">
                    <a:solidFill>
                      <a:schemeClr val="tx1"/>
                    </a:solidFill>
                    <a:latin typeface="Arial" panose="020B0604020202020204" pitchFamily="34" charset="0"/>
                    <a:cs typeface="Arial" panose="020B0604020202020204" pitchFamily="34" charset="0"/>
                  </a:rPr>
                  <a:t>2020.=100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811017056"/>
        <c:crosses val="max"/>
        <c:crossBetween val="between"/>
        <c:majorUnit val="20"/>
      </c:valAx>
      <c:catAx>
        <c:axId val="811017056"/>
        <c:scaling>
          <c:orientation val="minMax"/>
        </c:scaling>
        <c:delete val="1"/>
        <c:axPos val="b"/>
        <c:numFmt formatCode="General" sourceLinked="1"/>
        <c:majorTickMark val="out"/>
        <c:minorTickMark val="none"/>
        <c:tickLblPos val="nextTo"/>
        <c:crossAx val="811016640"/>
        <c:crosses val="autoZero"/>
        <c:auto val="1"/>
        <c:lblAlgn val="ctr"/>
        <c:lblOffset val="100"/>
        <c:noMultiLvlLbl val="0"/>
      </c:catAx>
      <c:spPr>
        <a:noFill/>
        <a:ln>
          <a:solidFill>
            <a:schemeClr val="bg1">
              <a:lumMod val="50000"/>
            </a:schemeClr>
          </a:solidFill>
        </a:ln>
        <a:effectLst/>
      </c:spPr>
    </c:plotArea>
    <c:legend>
      <c:legendPos val="b"/>
      <c:layout>
        <c:manualLayout>
          <c:xMode val="edge"/>
          <c:yMode val="edge"/>
          <c:x val="7.7172500000000005E-2"/>
          <c:y val="0.81711096677258943"/>
          <c:w val="0.86663611111111116"/>
          <c:h val="0.1828890332274105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sr-Latn-R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40999999999997"/>
          <c:y val="5.0925925925925923E-2"/>
          <c:w val="0.73533111111111116"/>
          <c:h val="0.6306360572144476"/>
        </c:manualLayout>
      </c:layout>
      <c:lineChart>
        <c:grouping val="standard"/>
        <c:varyColors val="0"/>
        <c:ser>
          <c:idx val="0"/>
          <c:order val="0"/>
          <c:tx>
            <c:strRef>
              <c:f>'Slika 5.3. - Figure 5.3'!$E$4</c:f>
              <c:strCache>
                <c:ptCount val="1"/>
                <c:pt idx="0">
                  <c:v>Brent crude oil (EUR/barrel)</c:v>
                </c:pt>
              </c:strCache>
            </c:strRef>
          </c:tx>
          <c:spPr>
            <a:ln w="22225" cap="rnd">
              <a:solidFill>
                <a:srgbClr val="FF0000"/>
              </a:solidFill>
              <a:round/>
            </a:ln>
            <a:effectLst/>
          </c:spPr>
          <c:marker>
            <c:symbol val="none"/>
          </c:marker>
          <c:cat>
            <c:numRef>
              <c:f>'Slika 5.3. - Figure 5.3'!$A$5:$A$113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5.3. - Figure 5.3'!$E$5:$E$113</c:f>
              <c:numCache>
                <c:formatCode>0.0</c:formatCode>
                <c:ptCount val="109"/>
                <c:pt idx="0">
                  <c:v>51.583626597518062</c:v>
                </c:pt>
                <c:pt idx="1">
                  <c:v>52.557435945920389</c:v>
                </c:pt>
                <c:pt idx="2">
                  <c:v>49.596319939917393</c:v>
                </c:pt>
                <c:pt idx="3">
                  <c:v>47.471781224190153</c:v>
                </c:pt>
                <c:pt idx="4">
                  <c:v>44.745853159603328</c:v>
                </c:pt>
                <c:pt idx="5">
                  <c:v>41.939436373183973</c:v>
                </c:pt>
                <c:pt idx="6">
                  <c:v>44.460395203512931</c:v>
                </c:pt>
                <c:pt idx="7">
                  <c:v>43.979848866498742</c:v>
                </c:pt>
                <c:pt idx="8">
                  <c:v>48.704926358557643</c:v>
                </c:pt>
                <c:pt idx="9">
                  <c:v>52.696204705478273</c:v>
                </c:pt>
                <c:pt idx="10">
                  <c:v>53.402217741935488</c:v>
                </c:pt>
                <c:pt idx="11">
                  <c:v>55.734289048174702</c:v>
                </c:pt>
                <c:pt idx="12">
                  <c:v>55.591337251429032</c:v>
                </c:pt>
                <c:pt idx="13">
                  <c:v>53.942351059904063</c:v>
                </c:pt>
                <c:pt idx="14">
                  <c:v>57.025765875431112</c:v>
                </c:pt>
                <c:pt idx="15">
                  <c:v>62.234548992010602</c:v>
                </c:pt>
                <c:pt idx="16">
                  <c:v>66.361614779336307</c:v>
                </c:pt>
                <c:pt idx="17">
                  <c:v>67.984595635430026</c:v>
                </c:pt>
                <c:pt idx="18">
                  <c:v>63.507676517127841</c:v>
                </c:pt>
                <c:pt idx="19">
                  <c:v>66.735626239117323</c:v>
                </c:pt>
                <c:pt idx="20">
                  <c:v>71.255060728744937</c:v>
                </c:pt>
                <c:pt idx="21">
                  <c:v>66.716760961810465</c:v>
                </c:pt>
                <c:pt idx="22">
                  <c:v>51.877706105858451</c:v>
                </c:pt>
                <c:pt idx="23">
                  <c:v>46.90292489429406</c:v>
                </c:pt>
                <c:pt idx="24">
                  <c:v>54.071291280796792</c:v>
                </c:pt>
                <c:pt idx="25">
                  <c:v>58.068771436109401</c:v>
                </c:pt>
                <c:pt idx="26">
                  <c:v>60.964521305045473</c:v>
                </c:pt>
                <c:pt idx="27">
                  <c:v>64.904381937324473</c:v>
                </c:pt>
                <c:pt idx="28">
                  <c:v>57.740173695048789</c:v>
                </c:pt>
                <c:pt idx="29">
                  <c:v>58.531222515391377</c:v>
                </c:pt>
                <c:pt idx="30">
                  <c:v>58.841587287255663</c:v>
                </c:pt>
                <c:pt idx="31">
                  <c:v>54.981348375943952</c:v>
                </c:pt>
                <c:pt idx="32">
                  <c:v>55.761467889908253</c:v>
                </c:pt>
                <c:pt idx="33">
                  <c:v>54.008249641319942</c:v>
                </c:pt>
                <c:pt idx="34">
                  <c:v>56.666969229372789</c:v>
                </c:pt>
                <c:pt idx="35">
                  <c:v>58.865501248662149</c:v>
                </c:pt>
                <c:pt idx="36">
                  <c:v>52.424734090499371</c:v>
                </c:pt>
                <c:pt idx="37">
                  <c:v>45.816895660454371</c:v>
                </c:pt>
                <c:pt idx="38">
                  <c:v>20.614631493065001</c:v>
                </c:pt>
                <c:pt idx="39">
                  <c:v>23.062882175778039</c:v>
                </c:pt>
                <c:pt idx="40">
                  <c:v>31.831696549238661</c:v>
                </c:pt>
                <c:pt idx="41">
                  <c:v>36.633134514377282</c:v>
                </c:pt>
                <c:pt idx="42">
                  <c:v>36.769701086956523</c:v>
                </c:pt>
                <c:pt idx="43">
                  <c:v>37.934067775311021</c:v>
                </c:pt>
                <c:pt idx="44">
                  <c:v>34.940273037542667</c:v>
                </c:pt>
                <c:pt idx="45">
                  <c:v>32.157266718173233</c:v>
                </c:pt>
                <c:pt idx="46">
                  <c:v>39.891031014249791</c:v>
                </c:pt>
                <c:pt idx="47">
                  <c:v>42.406876790830943</c:v>
                </c:pt>
                <c:pt idx="48">
                  <c:v>46.042928356610233</c:v>
                </c:pt>
                <c:pt idx="49">
                  <c:v>54.761510433918509</c:v>
                </c:pt>
                <c:pt idx="50">
                  <c:v>54.168797953964187</c:v>
                </c:pt>
                <c:pt idx="51">
                  <c:v>55.948419301164733</c:v>
                </c:pt>
                <c:pt idx="52">
                  <c:v>56.694201357651103</c:v>
                </c:pt>
                <c:pt idx="53">
                  <c:v>63.366086113102511</c:v>
                </c:pt>
                <c:pt idx="54">
                  <c:v>64.299553533821921</c:v>
                </c:pt>
                <c:pt idx="55">
                  <c:v>61.808789906003888</c:v>
                </c:pt>
                <c:pt idx="56">
                  <c:v>67.78900112233444</c:v>
                </c:pt>
                <c:pt idx="57">
                  <c:v>72.974141658739072</c:v>
                </c:pt>
                <c:pt idx="58">
                  <c:v>62.244762954796023</c:v>
                </c:pt>
                <c:pt idx="59">
                  <c:v>68.408091468777485</c:v>
                </c:pt>
                <c:pt idx="60">
                  <c:v>81.18380062305296</c:v>
                </c:pt>
                <c:pt idx="61">
                  <c:v>90.000891186168772</c:v>
                </c:pt>
                <c:pt idx="62">
                  <c:v>97.506099213879097</c:v>
                </c:pt>
                <c:pt idx="63">
                  <c:v>103.7086218343925</c:v>
                </c:pt>
                <c:pt idx="64">
                  <c:v>114.4294364229157</c:v>
                </c:pt>
                <c:pt idx="65">
                  <c:v>109.51495206753469</c:v>
                </c:pt>
                <c:pt idx="66">
                  <c:v>107.6418786692759</c:v>
                </c:pt>
                <c:pt idx="67">
                  <c:v>95.924048116114918</c:v>
                </c:pt>
                <c:pt idx="68">
                  <c:v>89.745944291398828</c:v>
                </c:pt>
                <c:pt idx="69">
                  <c:v>95.933232169954479</c:v>
                </c:pt>
                <c:pt idx="70">
                  <c:v>82.088978572114939</c:v>
                </c:pt>
                <c:pt idx="71">
                  <c:v>80.259715994020922</c:v>
                </c:pt>
                <c:pt idx="72">
                  <c:v>77.777777777777771</c:v>
                </c:pt>
                <c:pt idx="73">
                  <c:v>79.306107014558506</c:v>
                </c:pt>
                <c:pt idx="74">
                  <c:v>73.581772899179029</c:v>
                </c:pt>
                <c:pt idx="75">
                  <c:v>72.164761386318276</c:v>
                </c:pt>
                <c:pt idx="76">
                  <c:v>67.970065481758652</c:v>
                </c:pt>
                <c:pt idx="77">
                  <c:v>68.640029325513211</c:v>
                </c:pt>
                <c:pt idx="78">
                  <c:v>77.817189631650763</c:v>
                </c:pt>
                <c:pt idx="79">
                  <c:v>80.106981462694819</c:v>
                </c:pt>
                <c:pt idx="80">
                  <c:v>90.153234960272442</c:v>
                </c:pt>
                <c:pt idx="81">
                  <c:v>82.633768198147095</c:v>
                </c:pt>
                <c:pt idx="82">
                  <c:v>76.081565169468178</c:v>
                </c:pt>
                <c:pt idx="83">
                  <c:v>69.801576515357439</c:v>
                </c:pt>
                <c:pt idx="84">
                  <c:v>75.531521538177103</c:v>
                </c:pt>
                <c:pt idx="85">
                  <c:v>77.390097177232761</c:v>
                </c:pt>
                <c:pt idx="86">
                  <c:v>81.037517369152397</c:v>
                </c:pt>
                <c:pt idx="87">
                  <c:v>82.377760067507381</c:v>
                </c:pt>
                <c:pt idx="88">
                  <c:v>75.274370561652674</c:v>
                </c:pt>
                <c:pt idx="89">
                  <c:v>80.643957069528696</c:v>
                </c:pt>
                <c:pt idx="90">
                  <c:v>74.564685233938391</c:v>
                </c:pt>
                <c:pt idx="91">
                  <c:v>71.328354831409825</c:v>
                </c:pt>
                <c:pt idx="92">
                  <c:v>64.457317346984595</c:v>
                </c:pt>
                <c:pt idx="93">
                  <c:v>67.221022648964023</c:v>
                </c:pt>
                <c:pt idx="94">
                  <c:v>68.964213113979099</c:v>
                </c:pt>
                <c:pt idx="95">
                  <c:v>72.091563239484231</c:v>
                </c:pt>
                <c:pt idx="96">
                  <c:v>74.067641240893522</c:v>
                </c:pt>
                <c:pt idx="97">
                  <c:v>70.528141865844262</c:v>
                </c:pt>
                <c:pt idx="98">
                  <c:v>69.091749480009241</c:v>
                </c:pt>
                <c:pt idx="99">
                  <c:v>55.717879683982879</c:v>
                </c:pt>
                <c:pt idx="100">
                  <c:v>56.309481847021502</c:v>
                </c:pt>
                <c:pt idx="101">
                  <c:v>57.359803172987192</c:v>
                </c:pt>
                <c:pt idx="102">
                  <c:v>63.536419780123524</c:v>
                </c:pt>
                <c:pt idx="103">
                  <c:v>58.291973301386271</c:v>
                </c:pt>
                <c:pt idx="104">
                  <c:v>57.118506839391493</c:v>
                </c:pt>
                <c:pt idx="105">
                  <c:v>56.408478176065181</c:v>
                </c:pt>
                <c:pt idx="106">
                  <c:v>54.501552259399787</c:v>
                </c:pt>
                <c:pt idx="107">
                  <c:v>51.807075050019158</c:v>
                </c:pt>
                <c:pt idx="108">
                  <c:v>59.654008438818558</c:v>
                </c:pt>
              </c:numCache>
            </c:numRef>
          </c:val>
          <c:smooth val="0"/>
          <c:extLst>
            <c:ext xmlns:c16="http://schemas.microsoft.com/office/drawing/2014/chart" uri="{C3380CC4-5D6E-409C-BE32-E72D297353CC}">
              <c16:uniqueId val="{00000000-75B3-456D-9B28-9FD322BFD0C4}"/>
            </c:ext>
          </c:extLst>
        </c:ser>
        <c:dLbls>
          <c:showLegendKey val="0"/>
          <c:showVal val="0"/>
          <c:showCatName val="0"/>
          <c:showSerName val="0"/>
          <c:showPercent val="0"/>
          <c:showBubbleSize val="0"/>
        </c:dLbls>
        <c:marker val="1"/>
        <c:smooth val="0"/>
        <c:axId val="1074397728"/>
        <c:axId val="1074400640"/>
      </c:lineChart>
      <c:lineChart>
        <c:grouping val="standard"/>
        <c:varyColors val="0"/>
        <c:ser>
          <c:idx val="1"/>
          <c:order val="1"/>
          <c:tx>
            <c:strRef>
              <c:f>'Slika 5.3. - Figure 5.3'!$F$4</c:f>
              <c:strCache>
                <c:ptCount val="1"/>
                <c:pt idx="0">
                  <c:v>HWWI food price index (EUR) - RHS</c:v>
                </c:pt>
              </c:strCache>
            </c:strRef>
          </c:tx>
          <c:spPr>
            <a:ln w="22225" cap="rnd">
              <a:solidFill>
                <a:schemeClr val="accent1"/>
              </a:solidFill>
              <a:prstDash val="solid"/>
              <a:round/>
            </a:ln>
            <a:effectLst/>
          </c:spPr>
          <c:marker>
            <c:symbol val="none"/>
          </c:marker>
          <c:cat>
            <c:numRef>
              <c:f>'Slika 5.3. - Figure 5.3'!$A$5:$A$113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5.3. - Figure 5.3'!$F$5:$F$113</c:f>
              <c:numCache>
                <c:formatCode>0.0</c:formatCode>
                <c:ptCount val="109"/>
                <c:pt idx="0">
                  <c:v>112.37</c:v>
                </c:pt>
                <c:pt idx="1">
                  <c:v>111.87</c:v>
                </c:pt>
                <c:pt idx="2">
                  <c:v>107.6</c:v>
                </c:pt>
                <c:pt idx="3">
                  <c:v>103.96</c:v>
                </c:pt>
                <c:pt idx="4">
                  <c:v>101.09</c:v>
                </c:pt>
                <c:pt idx="5">
                  <c:v>97.97</c:v>
                </c:pt>
                <c:pt idx="6">
                  <c:v>99.77</c:v>
                </c:pt>
                <c:pt idx="7">
                  <c:v>92.76</c:v>
                </c:pt>
                <c:pt idx="8">
                  <c:v>92.4</c:v>
                </c:pt>
                <c:pt idx="9">
                  <c:v>94.22</c:v>
                </c:pt>
                <c:pt idx="10">
                  <c:v>94.77</c:v>
                </c:pt>
                <c:pt idx="11">
                  <c:v>92.63</c:v>
                </c:pt>
                <c:pt idx="12">
                  <c:v>91.07</c:v>
                </c:pt>
                <c:pt idx="13">
                  <c:v>93.87</c:v>
                </c:pt>
                <c:pt idx="14">
                  <c:v>96.77</c:v>
                </c:pt>
                <c:pt idx="15">
                  <c:v>98.08</c:v>
                </c:pt>
                <c:pt idx="16">
                  <c:v>103.33</c:v>
                </c:pt>
                <c:pt idx="17">
                  <c:v>98.04</c:v>
                </c:pt>
                <c:pt idx="18">
                  <c:v>94.6</c:v>
                </c:pt>
                <c:pt idx="19">
                  <c:v>94.38</c:v>
                </c:pt>
                <c:pt idx="20">
                  <c:v>90.88</c:v>
                </c:pt>
                <c:pt idx="21">
                  <c:v>95.68</c:v>
                </c:pt>
                <c:pt idx="22">
                  <c:v>94.69</c:v>
                </c:pt>
                <c:pt idx="23">
                  <c:v>94.58</c:v>
                </c:pt>
                <c:pt idx="24">
                  <c:v>95.59</c:v>
                </c:pt>
                <c:pt idx="25">
                  <c:v>95.19</c:v>
                </c:pt>
                <c:pt idx="26">
                  <c:v>93.49</c:v>
                </c:pt>
                <c:pt idx="27">
                  <c:v>93.73</c:v>
                </c:pt>
                <c:pt idx="28">
                  <c:v>94.04</c:v>
                </c:pt>
                <c:pt idx="29">
                  <c:v>99.38</c:v>
                </c:pt>
                <c:pt idx="30">
                  <c:v>99.03</c:v>
                </c:pt>
                <c:pt idx="31">
                  <c:v>93.85</c:v>
                </c:pt>
                <c:pt idx="32">
                  <c:v>94</c:v>
                </c:pt>
                <c:pt idx="33">
                  <c:v>97.11</c:v>
                </c:pt>
                <c:pt idx="34">
                  <c:v>98.67</c:v>
                </c:pt>
                <c:pt idx="35">
                  <c:v>100.55</c:v>
                </c:pt>
                <c:pt idx="36">
                  <c:v>102.56</c:v>
                </c:pt>
                <c:pt idx="37">
                  <c:v>102.16</c:v>
                </c:pt>
                <c:pt idx="38">
                  <c:v>97.45</c:v>
                </c:pt>
                <c:pt idx="39">
                  <c:v>96.52</c:v>
                </c:pt>
                <c:pt idx="40">
                  <c:v>95.4</c:v>
                </c:pt>
                <c:pt idx="41">
                  <c:v>93.55</c:v>
                </c:pt>
                <c:pt idx="42">
                  <c:v>92.02</c:v>
                </c:pt>
                <c:pt idx="43">
                  <c:v>92.27</c:v>
                </c:pt>
                <c:pt idx="44">
                  <c:v>99.97</c:v>
                </c:pt>
                <c:pt idx="45">
                  <c:v>105.38</c:v>
                </c:pt>
                <c:pt idx="46">
                  <c:v>110.91</c:v>
                </c:pt>
                <c:pt idx="47">
                  <c:v>111.67</c:v>
                </c:pt>
                <c:pt idx="48">
                  <c:v>121.18</c:v>
                </c:pt>
                <c:pt idx="49">
                  <c:v>125.18</c:v>
                </c:pt>
                <c:pt idx="50">
                  <c:v>128.84</c:v>
                </c:pt>
                <c:pt idx="51">
                  <c:v>130.31</c:v>
                </c:pt>
                <c:pt idx="52">
                  <c:v>134.28</c:v>
                </c:pt>
                <c:pt idx="53">
                  <c:v>127.2</c:v>
                </c:pt>
                <c:pt idx="54">
                  <c:v>126.09</c:v>
                </c:pt>
                <c:pt idx="55">
                  <c:v>130.22999999999999</c:v>
                </c:pt>
                <c:pt idx="56">
                  <c:v>128.51</c:v>
                </c:pt>
                <c:pt idx="57">
                  <c:v>134.19</c:v>
                </c:pt>
                <c:pt idx="58">
                  <c:v>142.21</c:v>
                </c:pt>
                <c:pt idx="59">
                  <c:v>145.84</c:v>
                </c:pt>
                <c:pt idx="60">
                  <c:v>148.68</c:v>
                </c:pt>
                <c:pt idx="61">
                  <c:v>157.16999999999999</c:v>
                </c:pt>
                <c:pt idx="62">
                  <c:v>178.59</c:v>
                </c:pt>
                <c:pt idx="63">
                  <c:v>187.62</c:v>
                </c:pt>
                <c:pt idx="64">
                  <c:v>189.16</c:v>
                </c:pt>
                <c:pt idx="65">
                  <c:v>179.89</c:v>
                </c:pt>
                <c:pt idx="66">
                  <c:v>170.9</c:v>
                </c:pt>
                <c:pt idx="67">
                  <c:v>172.77</c:v>
                </c:pt>
                <c:pt idx="68">
                  <c:v>173.19</c:v>
                </c:pt>
                <c:pt idx="69">
                  <c:v>172.24</c:v>
                </c:pt>
                <c:pt idx="70">
                  <c:v>164.81</c:v>
                </c:pt>
                <c:pt idx="71">
                  <c:v>158.96</c:v>
                </c:pt>
                <c:pt idx="72">
                  <c:v>158.4</c:v>
                </c:pt>
                <c:pt idx="73">
                  <c:v>163.38</c:v>
                </c:pt>
                <c:pt idx="74">
                  <c:v>156.25</c:v>
                </c:pt>
                <c:pt idx="75">
                  <c:v>155.79</c:v>
                </c:pt>
                <c:pt idx="76">
                  <c:v>150.86000000000001</c:v>
                </c:pt>
                <c:pt idx="77">
                  <c:v>150.77000000000001</c:v>
                </c:pt>
                <c:pt idx="78">
                  <c:v>150.55000000000001</c:v>
                </c:pt>
                <c:pt idx="79">
                  <c:v>146.15</c:v>
                </c:pt>
                <c:pt idx="80">
                  <c:v>146.58000000000001</c:v>
                </c:pt>
                <c:pt idx="81">
                  <c:v>147.31</c:v>
                </c:pt>
                <c:pt idx="82">
                  <c:v>150.37</c:v>
                </c:pt>
                <c:pt idx="83">
                  <c:v>145.01</c:v>
                </c:pt>
                <c:pt idx="84">
                  <c:v>141.32</c:v>
                </c:pt>
                <c:pt idx="85">
                  <c:v>144.99</c:v>
                </c:pt>
                <c:pt idx="86">
                  <c:v>150.4</c:v>
                </c:pt>
                <c:pt idx="87">
                  <c:v>167.71</c:v>
                </c:pt>
                <c:pt idx="88">
                  <c:v>161.06</c:v>
                </c:pt>
                <c:pt idx="89">
                  <c:v>164.59</c:v>
                </c:pt>
                <c:pt idx="90">
                  <c:v>155.96</c:v>
                </c:pt>
                <c:pt idx="91">
                  <c:v>146.47999999999999</c:v>
                </c:pt>
                <c:pt idx="92">
                  <c:v>149.04</c:v>
                </c:pt>
                <c:pt idx="93">
                  <c:v>155.46</c:v>
                </c:pt>
                <c:pt idx="94">
                  <c:v>165.65</c:v>
                </c:pt>
                <c:pt idx="95">
                  <c:v>180.99</c:v>
                </c:pt>
                <c:pt idx="96">
                  <c:v>186.92</c:v>
                </c:pt>
                <c:pt idx="97">
                  <c:v>188.29</c:v>
                </c:pt>
                <c:pt idx="98">
                  <c:v>169.94</c:v>
                </c:pt>
                <c:pt idx="99">
                  <c:v>162.97999999999999</c:v>
                </c:pt>
                <c:pt idx="100">
                  <c:v>165.99</c:v>
                </c:pt>
                <c:pt idx="101">
                  <c:v>154.55000000000001</c:v>
                </c:pt>
                <c:pt idx="102">
                  <c:v>140.55000000000001</c:v>
                </c:pt>
                <c:pt idx="103">
                  <c:v>145.4</c:v>
                </c:pt>
                <c:pt idx="104">
                  <c:v>146.32</c:v>
                </c:pt>
                <c:pt idx="105">
                  <c:v>143.26</c:v>
                </c:pt>
                <c:pt idx="106">
                  <c:v>146.19</c:v>
                </c:pt>
                <c:pt idx="107">
                  <c:v>142.28</c:v>
                </c:pt>
                <c:pt idx="108">
                  <c:v>139.34</c:v>
                </c:pt>
              </c:numCache>
            </c:numRef>
          </c:val>
          <c:smooth val="0"/>
          <c:extLst>
            <c:ext xmlns:c16="http://schemas.microsoft.com/office/drawing/2014/chart" uri="{C3380CC4-5D6E-409C-BE32-E72D297353CC}">
              <c16:uniqueId val="{00000001-75B3-456D-9B28-9FD322BFD0C4}"/>
            </c:ext>
          </c:extLst>
        </c:ser>
        <c:ser>
          <c:idx val="2"/>
          <c:order val="2"/>
          <c:tx>
            <c:strRef>
              <c:f>'Slika 5.3. - Figure 5.3'!$G$4</c:f>
              <c:strCache>
                <c:ptCount val="1"/>
                <c:pt idx="0">
                  <c:v>HWWI industrial commodities prices index (EUR) - RHS</c:v>
                </c:pt>
              </c:strCache>
            </c:strRef>
          </c:tx>
          <c:spPr>
            <a:ln w="22225" cap="rnd">
              <a:solidFill>
                <a:schemeClr val="bg1">
                  <a:lumMod val="65000"/>
                </a:schemeClr>
              </a:solidFill>
              <a:round/>
            </a:ln>
            <a:effectLst/>
          </c:spPr>
          <c:marker>
            <c:symbol val="none"/>
          </c:marker>
          <c:cat>
            <c:numRef>
              <c:f>'Slika 5.3. - Figure 5.3'!$A$5:$A$113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5.3. - Figure 5.3'!$G$5:$G$113</c:f>
              <c:numCache>
                <c:formatCode>0.0</c:formatCode>
                <c:ptCount val="109"/>
                <c:pt idx="0">
                  <c:v>108.86</c:v>
                </c:pt>
                <c:pt idx="1">
                  <c:v>112.42</c:v>
                </c:pt>
                <c:pt idx="2">
                  <c:v>114.21</c:v>
                </c:pt>
                <c:pt idx="3">
                  <c:v>114.83</c:v>
                </c:pt>
                <c:pt idx="4">
                  <c:v>110.1</c:v>
                </c:pt>
                <c:pt idx="5">
                  <c:v>106.39</c:v>
                </c:pt>
                <c:pt idx="6">
                  <c:v>105.98</c:v>
                </c:pt>
                <c:pt idx="7">
                  <c:v>109.57</c:v>
                </c:pt>
                <c:pt idx="8">
                  <c:v>111.93</c:v>
                </c:pt>
                <c:pt idx="9">
                  <c:v>113.85</c:v>
                </c:pt>
                <c:pt idx="10">
                  <c:v>113.49</c:v>
                </c:pt>
                <c:pt idx="11">
                  <c:v>112.24</c:v>
                </c:pt>
                <c:pt idx="12">
                  <c:v>116.06</c:v>
                </c:pt>
                <c:pt idx="13">
                  <c:v>114.05</c:v>
                </c:pt>
                <c:pt idx="14">
                  <c:v>110.55</c:v>
                </c:pt>
                <c:pt idx="15">
                  <c:v>117.2</c:v>
                </c:pt>
                <c:pt idx="16">
                  <c:v>124.34</c:v>
                </c:pt>
                <c:pt idx="17">
                  <c:v>124.05</c:v>
                </c:pt>
                <c:pt idx="18">
                  <c:v>116.78</c:v>
                </c:pt>
                <c:pt idx="19">
                  <c:v>113.95</c:v>
                </c:pt>
                <c:pt idx="20">
                  <c:v>111.14</c:v>
                </c:pt>
                <c:pt idx="21">
                  <c:v>112.09</c:v>
                </c:pt>
                <c:pt idx="22">
                  <c:v>109.95</c:v>
                </c:pt>
                <c:pt idx="23">
                  <c:v>108.04</c:v>
                </c:pt>
                <c:pt idx="24">
                  <c:v>104.12</c:v>
                </c:pt>
                <c:pt idx="25">
                  <c:v>107.42</c:v>
                </c:pt>
                <c:pt idx="26">
                  <c:v>108.04</c:v>
                </c:pt>
                <c:pt idx="27">
                  <c:v>107.28</c:v>
                </c:pt>
                <c:pt idx="28">
                  <c:v>103.21</c:v>
                </c:pt>
                <c:pt idx="29">
                  <c:v>100.58</c:v>
                </c:pt>
                <c:pt idx="30">
                  <c:v>101.95</c:v>
                </c:pt>
                <c:pt idx="31">
                  <c:v>99.35</c:v>
                </c:pt>
                <c:pt idx="32">
                  <c:v>100.87</c:v>
                </c:pt>
                <c:pt idx="33">
                  <c:v>98.32</c:v>
                </c:pt>
                <c:pt idx="34">
                  <c:v>101.8</c:v>
                </c:pt>
                <c:pt idx="35">
                  <c:v>102.73</c:v>
                </c:pt>
                <c:pt idx="36">
                  <c:v>103.31</c:v>
                </c:pt>
                <c:pt idx="37">
                  <c:v>100.48</c:v>
                </c:pt>
                <c:pt idx="38">
                  <c:v>94.72</c:v>
                </c:pt>
                <c:pt idx="39">
                  <c:v>86.94</c:v>
                </c:pt>
                <c:pt idx="40">
                  <c:v>88.28</c:v>
                </c:pt>
                <c:pt idx="41">
                  <c:v>91.66</c:v>
                </c:pt>
                <c:pt idx="42">
                  <c:v>96.07</c:v>
                </c:pt>
                <c:pt idx="43">
                  <c:v>100.98</c:v>
                </c:pt>
                <c:pt idx="44">
                  <c:v>106.04</c:v>
                </c:pt>
                <c:pt idx="45">
                  <c:v>106.86</c:v>
                </c:pt>
                <c:pt idx="46">
                  <c:v>108</c:v>
                </c:pt>
                <c:pt idx="47">
                  <c:v>115.89</c:v>
                </c:pt>
                <c:pt idx="48">
                  <c:v>120.3</c:v>
                </c:pt>
                <c:pt idx="49">
                  <c:v>123.7</c:v>
                </c:pt>
                <c:pt idx="50">
                  <c:v>133.62</c:v>
                </c:pt>
                <c:pt idx="51">
                  <c:v>139.52000000000001</c:v>
                </c:pt>
                <c:pt idx="52">
                  <c:v>151.6</c:v>
                </c:pt>
                <c:pt idx="53">
                  <c:v>148.27000000000001</c:v>
                </c:pt>
                <c:pt idx="54">
                  <c:v>142.61000000000001</c:v>
                </c:pt>
                <c:pt idx="55">
                  <c:v>143.27000000000001</c:v>
                </c:pt>
                <c:pt idx="56">
                  <c:v>150.61000000000001</c:v>
                </c:pt>
                <c:pt idx="57">
                  <c:v>160.62</c:v>
                </c:pt>
                <c:pt idx="58">
                  <c:v>153.88</c:v>
                </c:pt>
                <c:pt idx="59">
                  <c:v>159.97</c:v>
                </c:pt>
                <c:pt idx="60">
                  <c:v>176.46</c:v>
                </c:pt>
                <c:pt idx="61">
                  <c:v>189.33</c:v>
                </c:pt>
                <c:pt idx="62">
                  <c:v>213.45</c:v>
                </c:pt>
                <c:pt idx="63">
                  <c:v>203.53</c:v>
                </c:pt>
                <c:pt idx="64">
                  <c:v>180.68</c:v>
                </c:pt>
                <c:pt idx="65">
                  <c:v>158.47999999999999</c:v>
                </c:pt>
                <c:pt idx="66">
                  <c:v>152.24</c:v>
                </c:pt>
                <c:pt idx="67">
                  <c:v>154.77000000000001</c:v>
                </c:pt>
                <c:pt idx="68">
                  <c:v>146.41</c:v>
                </c:pt>
                <c:pt idx="69">
                  <c:v>145.91999999999999</c:v>
                </c:pt>
                <c:pt idx="70">
                  <c:v>144.72</c:v>
                </c:pt>
                <c:pt idx="71">
                  <c:v>142.71</c:v>
                </c:pt>
                <c:pt idx="72">
                  <c:v>146.38999999999999</c:v>
                </c:pt>
                <c:pt idx="73">
                  <c:v>146.91999999999999</c:v>
                </c:pt>
                <c:pt idx="74">
                  <c:v>141.58000000000001</c:v>
                </c:pt>
                <c:pt idx="75">
                  <c:v>138.47999999999999</c:v>
                </c:pt>
                <c:pt idx="76">
                  <c:v>134.22</c:v>
                </c:pt>
                <c:pt idx="77">
                  <c:v>130.94</c:v>
                </c:pt>
                <c:pt idx="78">
                  <c:v>127.91</c:v>
                </c:pt>
                <c:pt idx="79">
                  <c:v>127.23</c:v>
                </c:pt>
                <c:pt idx="80">
                  <c:v>132.49</c:v>
                </c:pt>
                <c:pt idx="81">
                  <c:v>132.63</c:v>
                </c:pt>
                <c:pt idx="82">
                  <c:v>130.94999999999999</c:v>
                </c:pt>
                <c:pt idx="83">
                  <c:v>131.08000000000001</c:v>
                </c:pt>
                <c:pt idx="84">
                  <c:v>132.78</c:v>
                </c:pt>
                <c:pt idx="85">
                  <c:v>133.52000000000001</c:v>
                </c:pt>
                <c:pt idx="86">
                  <c:v>133.86000000000001</c:v>
                </c:pt>
                <c:pt idx="87">
                  <c:v>147.16999999999999</c:v>
                </c:pt>
                <c:pt idx="88">
                  <c:v>149.76</c:v>
                </c:pt>
                <c:pt idx="89">
                  <c:v>146.59</c:v>
                </c:pt>
                <c:pt idx="90">
                  <c:v>139.38999999999999</c:v>
                </c:pt>
                <c:pt idx="91">
                  <c:v>135.76</c:v>
                </c:pt>
                <c:pt idx="92">
                  <c:v>139.41999999999999</c:v>
                </c:pt>
                <c:pt idx="93">
                  <c:v>148.84</c:v>
                </c:pt>
                <c:pt idx="94">
                  <c:v>151.13</c:v>
                </c:pt>
                <c:pt idx="95">
                  <c:v>150.94999999999999</c:v>
                </c:pt>
                <c:pt idx="96">
                  <c:v>153.29</c:v>
                </c:pt>
                <c:pt idx="97">
                  <c:v>157.21</c:v>
                </c:pt>
                <c:pt idx="98">
                  <c:v>154.53</c:v>
                </c:pt>
                <c:pt idx="99">
                  <c:v>136.55000000000001</c:v>
                </c:pt>
                <c:pt idx="100">
                  <c:v>136.76</c:v>
                </c:pt>
                <c:pt idx="101">
                  <c:v>137.61000000000001</c:v>
                </c:pt>
                <c:pt idx="102">
                  <c:v>139.56</c:v>
                </c:pt>
                <c:pt idx="103">
                  <c:v>139.94999999999999</c:v>
                </c:pt>
                <c:pt idx="104">
                  <c:v>139.65</c:v>
                </c:pt>
                <c:pt idx="105">
                  <c:v>147.34</c:v>
                </c:pt>
                <c:pt idx="106">
                  <c:v>150.26</c:v>
                </c:pt>
                <c:pt idx="107">
                  <c:v>151.55000000000001</c:v>
                </c:pt>
                <c:pt idx="108">
                  <c:v>164.04</c:v>
                </c:pt>
              </c:numCache>
            </c:numRef>
          </c:val>
          <c:smooth val="0"/>
          <c:extLst>
            <c:ext xmlns:c16="http://schemas.microsoft.com/office/drawing/2014/chart" uri="{C3380CC4-5D6E-409C-BE32-E72D297353CC}">
              <c16:uniqueId val="{00000002-75B3-456D-9B28-9FD322BFD0C4}"/>
            </c:ext>
          </c:extLst>
        </c:ser>
        <c:dLbls>
          <c:showLegendKey val="0"/>
          <c:showVal val="0"/>
          <c:showCatName val="0"/>
          <c:showSerName val="0"/>
          <c:showPercent val="0"/>
          <c:showBubbleSize val="0"/>
        </c:dLbls>
        <c:marker val="1"/>
        <c:smooth val="0"/>
        <c:axId val="814617136"/>
        <c:axId val="814617968"/>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400640"/>
        <c:crosses val="autoZero"/>
        <c:auto val="1"/>
        <c:lblAlgn val="ctr"/>
        <c:lblOffset val="100"/>
        <c:tickLblSkip val="2"/>
        <c:tickMarkSkip val="12"/>
        <c:noMultiLvlLbl val="0"/>
      </c:catAx>
      <c:valAx>
        <c:axId val="1074400640"/>
        <c:scaling>
          <c:orientation val="minMax"/>
          <c:max val="140"/>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800">
                    <a:solidFill>
                      <a:schemeClr val="tx1"/>
                    </a:solidFill>
                    <a:latin typeface="Arial" panose="020B0604020202020204" pitchFamily="34" charset="0"/>
                    <a:cs typeface="Arial" panose="020B0604020202020204" pitchFamily="34" charset="0"/>
                  </a:rPr>
                  <a:t>EUR/barrel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074397728"/>
        <c:crosses val="autoZero"/>
        <c:crossBetween val="between"/>
      </c:valAx>
      <c:valAx>
        <c:axId val="814617968"/>
        <c:scaling>
          <c:orientation val="minMax"/>
          <c:max val="220"/>
          <c:min val="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900">
                    <a:solidFill>
                      <a:schemeClr val="tx1"/>
                    </a:solidFill>
                    <a:latin typeface="Arial" panose="020B0604020202020204" pitchFamily="34" charset="0"/>
                    <a:cs typeface="Arial" panose="020B0604020202020204" pitchFamily="34" charset="0"/>
                  </a:rPr>
                  <a:t>2020 = 100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814617136"/>
        <c:crosses val="max"/>
        <c:crossBetween val="between"/>
        <c:majorUnit val="20"/>
      </c:valAx>
      <c:catAx>
        <c:axId val="814617136"/>
        <c:scaling>
          <c:orientation val="minMax"/>
        </c:scaling>
        <c:delete val="1"/>
        <c:axPos val="b"/>
        <c:numFmt formatCode="General" sourceLinked="1"/>
        <c:majorTickMark val="out"/>
        <c:minorTickMark val="none"/>
        <c:tickLblPos val="nextTo"/>
        <c:crossAx val="814617968"/>
        <c:crosses val="autoZero"/>
        <c:auto val="1"/>
        <c:lblAlgn val="ctr"/>
        <c:lblOffset val="100"/>
        <c:noMultiLvlLbl val="0"/>
      </c:catAx>
      <c:spPr>
        <a:noFill/>
        <a:ln>
          <a:solidFill>
            <a:schemeClr val="bg1">
              <a:lumMod val="50000"/>
            </a:schemeClr>
          </a:solidFill>
        </a:ln>
        <a:effectLst/>
      </c:spPr>
    </c:plotArea>
    <c:legend>
      <c:legendPos val="b"/>
      <c:layout>
        <c:manualLayout>
          <c:xMode val="edge"/>
          <c:yMode val="edge"/>
          <c:x val="0.11950583333333334"/>
          <c:y val="0.80920947181451519"/>
          <c:w val="0.8072813888888889"/>
          <c:h val="0.1752270731685661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sr-Latn-R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7426055106501"/>
          <c:y val="5.6891278302979048E-2"/>
          <c:w val="0.76033883976511973"/>
          <c:h val="0.66376433396760182"/>
        </c:manualLayout>
      </c:layout>
      <c:barChart>
        <c:barDir val="col"/>
        <c:grouping val="clustered"/>
        <c:varyColors val="0"/>
        <c:ser>
          <c:idx val="2"/>
          <c:order val="0"/>
          <c:tx>
            <c:strRef>
              <c:f>'Slika 3.1. - Figure 3.1'!$I$4</c:f>
              <c:strCache>
                <c:ptCount val="1"/>
                <c:pt idx="0">
                  <c:v>Total exports (quarterly rate of change) - right</c:v>
                </c:pt>
              </c:strCache>
            </c:strRef>
          </c:tx>
          <c:spPr>
            <a:solidFill>
              <a:schemeClr val="accent1">
                <a:lumMod val="60000"/>
                <a:lumOff val="40000"/>
              </a:schemeClr>
            </a:solidFill>
          </c:spPr>
          <c:invertIfNegative val="0"/>
          <c:cat>
            <c:multiLvlStrRef>
              <c:extLst>
                <c:ext xmlns:c15="http://schemas.microsoft.com/office/drawing/2012/chart" uri="{02D57815-91ED-43cb-92C2-25804820EDAC}">
                  <c15:fullRef>
                    <c15:sqref>'Slika 3.1. - Figure 3.1'!$A$6:$B$149</c15:sqref>
                  </c15:fullRef>
                </c:ext>
              </c:extLst>
              <c:f>'Slika 3.1. - Figure 3.1'!$A$30:$B$149</c:f>
              <c:multiLvlStrCache>
                <c:ptCount val="115"/>
                <c:lvl>
                  <c:pt idx="6">
                    <c:v>2016.</c:v>
                  </c:pt>
                  <c:pt idx="18">
                    <c:v>2017.</c:v>
                  </c:pt>
                  <c:pt idx="30">
                    <c:v>2018.</c:v>
                  </c:pt>
                  <c:pt idx="42">
                    <c:v>2019.</c:v>
                  </c:pt>
                  <c:pt idx="54">
                    <c:v>2020.</c:v>
                  </c:pt>
                  <c:pt idx="66">
                    <c:v>2021.</c:v>
                  </c:pt>
                  <c:pt idx="78">
                    <c:v>2022.</c:v>
                  </c:pt>
                  <c:pt idx="90">
                    <c:v>2023.</c:v>
                  </c:pt>
                  <c:pt idx="102">
                    <c:v>2024.</c:v>
                  </c:pt>
                  <c:pt idx="114">
                    <c:v>2025.</c:v>
                  </c:pt>
                </c:lvl>
                <c:lvl>
                  <c:pt idx="6">
                    <c:v>2016</c:v>
                  </c:pt>
                  <c:pt idx="18">
                    <c:v>2017</c:v>
                  </c:pt>
                  <c:pt idx="30">
                    <c:v>2018</c:v>
                  </c:pt>
                  <c:pt idx="42">
                    <c:v>2019</c:v>
                  </c:pt>
                  <c:pt idx="54">
                    <c:v>2020</c:v>
                  </c:pt>
                  <c:pt idx="66">
                    <c:v>2021</c:v>
                  </c:pt>
                  <c:pt idx="78">
                    <c:v>2022</c:v>
                  </c:pt>
                  <c:pt idx="90">
                    <c:v>2023</c:v>
                  </c:pt>
                  <c:pt idx="102">
                    <c:v>2024</c:v>
                  </c:pt>
                  <c:pt idx="114">
                    <c:v>2025</c:v>
                  </c:pt>
                </c:lvl>
              </c:multiLvlStrCache>
            </c:multiLvlStrRef>
          </c:cat>
          <c:val>
            <c:numRef>
              <c:extLst>
                <c:ext xmlns:c15="http://schemas.microsoft.com/office/drawing/2012/chart" uri="{02D57815-91ED-43cb-92C2-25804820EDAC}">
                  <c15:fullRef>
                    <c15:sqref>'Slika 3.1. - Figure 3.1'!$I$8:$I$149</c15:sqref>
                  </c15:fullRef>
                </c:ext>
              </c:extLst>
              <c:f>'Slika 3.1. - Figure 3.1'!$I$32:$I$149</c:f>
              <c:numCache>
                <c:formatCode>0.0</c:formatCode>
                <c:ptCount val="118"/>
                <c:pt idx="0">
                  <c:v>-0.12978998788298668</c:v>
                </c:pt>
                <c:pt idx="3">
                  <c:v>4.4509778506480586</c:v>
                </c:pt>
                <c:pt idx="6">
                  <c:v>0.73748426878825057</c:v>
                </c:pt>
                <c:pt idx="9">
                  <c:v>10.021827571245211</c:v>
                </c:pt>
                <c:pt idx="12">
                  <c:v>6.1201092804266182</c:v>
                </c:pt>
                <c:pt idx="15">
                  <c:v>-5.6170529527301483</c:v>
                </c:pt>
                <c:pt idx="18">
                  <c:v>3.4134771395483767</c:v>
                </c:pt>
                <c:pt idx="21">
                  <c:v>6.4979385898920725</c:v>
                </c:pt>
                <c:pt idx="24">
                  <c:v>-6.031307989212479</c:v>
                </c:pt>
                <c:pt idx="27">
                  <c:v>6.7132805520170251</c:v>
                </c:pt>
                <c:pt idx="30">
                  <c:v>0.90751715079294115</c:v>
                </c:pt>
                <c:pt idx="33">
                  <c:v>-0.13429262227839445</c:v>
                </c:pt>
                <c:pt idx="36">
                  <c:v>3.3644456774110836</c:v>
                </c:pt>
                <c:pt idx="39">
                  <c:v>-3.3453878655852805</c:v>
                </c:pt>
                <c:pt idx="42">
                  <c:v>6.3924835208364357</c:v>
                </c:pt>
                <c:pt idx="45">
                  <c:v>-5.3654421560003271</c:v>
                </c:pt>
                <c:pt idx="48">
                  <c:v>4.1584234525286377</c:v>
                </c:pt>
                <c:pt idx="51">
                  <c:v>-18.169078460778167</c:v>
                </c:pt>
                <c:pt idx="54">
                  <c:v>18.348786235050653</c:v>
                </c:pt>
                <c:pt idx="57">
                  <c:v>4.9456790776336987</c:v>
                </c:pt>
                <c:pt idx="60">
                  <c:v>7.8390504183698511</c:v>
                </c:pt>
                <c:pt idx="63">
                  <c:v>6.6251665783794351</c:v>
                </c:pt>
                <c:pt idx="66">
                  <c:v>-1.995469132734911</c:v>
                </c:pt>
                <c:pt idx="69">
                  <c:v>10.493365709781585</c:v>
                </c:pt>
                <c:pt idx="72">
                  <c:v>8.6194256389777735</c:v>
                </c:pt>
                <c:pt idx="75">
                  <c:v>11.419312431938806</c:v>
                </c:pt>
                <c:pt idx="78">
                  <c:v>10.732466506298692</c:v>
                </c:pt>
                <c:pt idx="81">
                  <c:v>-6.1611729424818549</c:v>
                </c:pt>
                <c:pt idx="84">
                  <c:v>-2.7508869098193713</c:v>
                </c:pt>
                <c:pt idx="87">
                  <c:v>-6.4338965632145744</c:v>
                </c:pt>
                <c:pt idx="90">
                  <c:v>-2.4707622928423518</c:v>
                </c:pt>
                <c:pt idx="93">
                  <c:v>4.9259662741732342</c:v>
                </c:pt>
                <c:pt idx="96">
                  <c:v>1.0963432244361258</c:v>
                </c:pt>
                <c:pt idx="99">
                  <c:v>-0.61188031218149774</c:v>
                </c:pt>
                <c:pt idx="102">
                  <c:v>3.8640754049588821</c:v>
                </c:pt>
                <c:pt idx="105">
                  <c:v>4.3054605804699833</c:v>
                </c:pt>
                <c:pt idx="108">
                  <c:v>4.4936187875866693</c:v>
                </c:pt>
                <c:pt idx="111">
                  <c:v>-7.0131805547886898</c:v>
                </c:pt>
                <c:pt idx="114">
                  <c:v>2.9635931136431424</c:v>
                </c:pt>
                <c:pt idx="117">
                  <c:v>0.49239806358242788</c:v>
                </c:pt>
              </c:numCache>
            </c:numRef>
          </c:val>
          <c:extLst>
            <c:ext xmlns:c16="http://schemas.microsoft.com/office/drawing/2014/chart" uri="{C3380CC4-5D6E-409C-BE32-E72D297353CC}">
              <c16:uniqueId val="{00000000-F0F3-45DC-A272-EDC063C82F36}"/>
            </c:ext>
          </c:extLst>
        </c:ser>
        <c:ser>
          <c:idx val="0"/>
          <c:order val="1"/>
          <c:tx>
            <c:strRef>
              <c:f>'Slika 3.1. - Figure 3.1'!$J$4</c:f>
              <c:strCache>
                <c:ptCount val="1"/>
                <c:pt idx="0">
                  <c:v>Exports excl. energy (quarterly rate of change) - right*</c:v>
                </c:pt>
              </c:strCache>
            </c:strRef>
          </c:tx>
          <c:spPr>
            <a:solidFill>
              <a:srgbClr val="FF0000"/>
            </a:solidFill>
            <a:ln w="25400">
              <a:noFill/>
              <a:prstDash val="solid"/>
            </a:ln>
          </c:spPr>
          <c:invertIfNegative val="0"/>
          <c:cat>
            <c:multiLvlStrRef>
              <c:extLst>
                <c:ext xmlns:c15="http://schemas.microsoft.com/office/drawing/2012/chart" uri="{02D57815-91ED-43cb-92C2-25804820EDAC}">
                  <c15:fullRef>
                    <c15:sqref>'Slika 3.1. - Figure 3.1'!$A$6:$B$149</c15:sqref>
                  </c15:fullRef>
                </c:ext>
              </c:extLst>
              <c:f>'Slika 3.1. - Figure 3.1'!$A$30:$B$149</c:f>
              <c:multiLvlStrCache>
                <c:ptCount val="115"/>
                <c:lvl>
                  <c:pt idx="6">
                    <c:v>2016.</c:v>
                  </c:pt>
                  <c:pt idx="18">
                    <c:v>2017.</c:v>
                  </c:pt>
                  <c:pt idx="30">
                    <c:v>2018.</c:v>
                  </c:pt>
                  <c:pt idx="42">
                    <c:v>2019.</c:v>
                  </c:pt>
                  <c:pt idx="54">
                    <c:v>2020.</c:v>
                  </c:pt>
                  <c:pt idx="66">
                    <c:v>2021.</c:v>
                  </c:pt>
                  <c:pt idx="78">
                    <c:v>2022.</c:v>
                  </c:pt>
                  <c:pt idx="90">
                    <c:v>2023.</c:v>
                  </c:pt>
                  <c:pt idx="102">
                    <c:v>2024.</c:v>
                  </c:pt>
                  <c:pt idx="114">
                    <c:v>2025.</c:v>
                  </c:pt>
                </c:lvl>
                <c:lvl>
                  <c:pt idx="6">
                    <c:v>2016</c:v>
                  </c:pt>
                  <c:pt idx="18">
                    <c:v>2017</c:v>
                  </c:pt>
                  <c:pt idx="30">
                    <c:v>2018</c:v>
                  </c:pt>
                  <c:pt idx="42">
                    <c:v>2019</c:v>
                  </c:pt>
                  <c:pt idx="54">
                    <c:v>2020</c:v>
                  </c:pt>
                  <c:pt idx="66">
                    <c:v>2021</c:v>
                  </c:pt>
                  <c:pt idx="78">
                    <c:v>2022</c:v>
                  </c:pt>
                  <c:pt idx="90">
                    <c:v>2023</c:v>
                  </c:pt>
                  <c:pt idx="102">
                    <c:v>2024</c:v>
                  </c:pt>
                  <c:pt idx="114">
                    <c:v>2025</c:v>
                  </c:pt>
                </c:lvl>
              </c:multiLvlStrCache>
            </c:multiLvlStrRef>
          </c:cat>
          <c:val>
            <c:numRef>
              <c:extLst>
                <c:ext xmlns:c15="http://schemas.microsoft.com/office/drawing/2012/chart" uri="{02D57815-91ED-43cb-92C2-25804820EDAC}">
                  <c15:fullRef>
                    <c15:sqref>'Slika 3.1. - Figure 3.1'!$J$7:$J$149</c15:sqref>
                  </c15:fullRef>
                </c:ext>
              </c:extLst>
              <c:f>'Slika 3.1. - Figure 3.1'!$J$31:$J$149</c:f>
              <c:numCache>
                <c:formatCode>0.0</c:formatCode>
                <c:ptCount val="119"/>
                <c:pt idx="1">
                  <c:v>-1.1405171002408849</c:v>
                </c:pt>
                <c:pt idx="4">
                  <c:v>6.9646499959294346</c:v>
                </c:pt>
                <c:pt idx="7">
                  <c:v>-3.2433256471453689</c:v>
                </c:pt>
                <c:pt idx="10">
                  <c:v>10.899793046356706</c:v>
                </c:pt>
                <c:pt idx="13">
                  <c:v>4.2199273563519313</c:v>
                </c:pt>
                <c:pt idx="16">
                  <c:v>-4.6291229238598675</c:v>
                </c:pt>
                <c:pt idx="19">
                  <c:v>5.6214662354013569</c:v>
                </c:pt>
                <c:pt idx="22">
                  <c:v>3.1228913243752032</c:v>
                </c:pt>
                <c:pt idx="25">
                  <c:v>-4.0751096794749486</c:v>
                </c:pt>
                <c:pt idx="28">
                  <c:v>2.247068055574772</c:v>
                </c:pt>
                <c:pt idx="31">
                  <c:v>5.5428287754145913</c:v>
                </c:pt>
                <c:pt idx="34">
                  <c:v>-1.7574257951013124</c:v>
                </c:pt>
                <c:pt idx="37">
                  <c:v>4.8425972232889052</c:v>
                </c:pt>
                <c:pt idx="40">
                  <c:v>-2.628081843389424</c:v>
                </c:pt>
                <c:pt idx="43">
                  <c:v>5.4343117301951764</c:v>
                </c:pt>
                <c:pt idx="46">
                  <c:v>-7.1925426391891705</c:v>
                </c:pt>
                <c:pt idx="49">
                  <c:v>5.1144712734480606</c:v>
                </c:pt>
                <c:pt idx="52">
                  <c:v>-15.712169992222329</c:v>
                </c:pt>
                <c:pt idx="55">
                  <c:v>17.71636159395058</c:v>
                </c:pt>
                <c:pt idx="58">
                  <c:v>5.8283809782776927</c:v>
                </c:pt>
                <c:pt idx="61">
                  <c:v>2.7283752637576697</c:v>
                </c:pt>
                <c:pt idx="64">
                  <c:v>8.5234832728181402</c:v>
                </c:pt>
                <c:pt idx="67">
                  <c:v>-2.546398359561266</c:v>
                </c:pt>
                <c:pt idx="70">
                  <c:v>9.3324223390719254</c:v>
                </c:pt>
                <c:pt idx="73">
                  <c:v>7.3152033289887868</c:v>
                </c:pt>
                <c:pt idx="76">
                  <c:v>4.284212459190087</c:v>
                </c:pt>
                <c:pt idx="79">
                  <c:v>1.5271899646294997</c:v>
                </c:pt>
                <c:pt idx="82">
                  <c:v>0.19776773189035168</c:v>
                </c:pt>
                <c:pt idx="85">
                  <c:v>5.2539109209509292</c:v>
                </c:pt>
                <c:pt idx="88">
                  <c:v>-5.4320554143006774</c:v>
                </c:pt>
                <c:pt idx="91">
                  <c:v>0.20637330075588523</c:v>
                </c:pt>
                <c:pt idx="94">
                  <c:v>3.5797355845913756</c:v>
                </c:pt>
                <c:pt idx="97">
                  <c:v>1.2711603275855907</c:v>
                </c:pt>
                <c:pt idx="100">
                  <c:v>-0.83938860178099617</c:v>
                </c:pt>
                <c:pt idx="103">
                  <c:v>-0.86339234413253507</c:v>
                </c:pt>
                <c:pt idx="106">
                  <c:v>6.8710226512392722</c:v>
                </c:pt>
                <c:pt idx="109">
                  <c:v>1.3681199333335172</c:v>
                </c:pt>
                <c:pt idx="112">
                  <c:v>-1.8850539896605483</c:v>
                </c:pt>
                <c:pt idx="115">
                  <c:v>3.0885723933740792</c:v>
                </c:pt>
                <c:pt idx="118">
                  <c:v>0.73740334255217022</c:v>
                </c:pt>
              </c:numCache>
            </c:numRef>
          </c:val>
          <c:extLst>
            <c:ext xmlns:c16="http://schemas.microsoft.com/office/drawing/2014/chart" uri="{C3380CC4-5D6E-409C-BE32-E72D297353CC}">
              <c16:uniqueId val="{00000001-F0F3-45DC-A272-EDC063C82F36}"/>
            </c:ext>
          </c:extLst>
        </c:ser>
        <c:dLbls>
          <c:showLegendKey val="0"/>
          <c:showVal val="0"/>
          <c:showCatName val="0"/>
          <c:showSerName val="0"/>
          <c:showPercent val="0"/>
          <c:showBubbleSize val="0"/>
        </c:dLbls>
        <c:gapWidth val="0"/>
        <c:overlap val="100"/>
        <c:axId val="1798349024"/>
        <c:axId val="1798348464"/>
      </c:barChart>
      <c:lineChart>
        <c:grouping val="standard"/>
        <c:varyColors val="0"/>
        <c:ser>
          <c:idx val="3"/>
          <c:order val="2"/>
          <c:tx>
            <c:strRef>
              <c:f>'Slika 3.1. - Figure 3.1'!$E$4</c:f>
              <c:strCache>
                <c:ptCount val="1"/>
                <c:pt idx="0">
                  <c:v>Total exports (trend-cycle)</c:v>
                </c:pt>
              </c:strCache>
            </c:strRef>
          </c:tx>
          <c:spPr>
            <a:ln w="25400">
              <a:solidFill>
                <a:schemeClr val="accent1">
                  <a:lumMod val="60000"/>
                  <a:lumOff val="40000"/>
                </a:schemeClr>
              </a:solidFill>
            </a:ln>
          </c:spPr>
          <c:marker>
            <c:symbol val="none"/>
          </c:marker>
          <c:cat>
            <c:numRef>
              <c:extLst>
                <c:ext xmlns:c15="http://schemas.microsoft.com/office/drawing/2012/chart" uri="{02D57815-91ED-43cb-92C2-25804820EDAC}">
                  <c15:fullRef>
                    <c15:sqref>'Slika 3.1. - Figure 3.1'!$A$6:$A$149</c15:sqref>
                  </c15:fullRef>
                </c:ext>
              </c:extLst>
              <c:f>'Slika 3.1. - Figure 3.1'!$A$30:$A$149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3.1. - Figure 3.1'!$E$6:$E$149</c15:sqref>
                  </c15:fullRef>
                </c:ext>
              </c:extLst>
              <c:f>'Slika 3.1. - Figure 3.1'!$E$30:$E$149</c:f>
              <c:numCache>
                <c:formatCode>0.0</c:formatCode>
                <c:ptCount val="120"/>
                <c:pt idx="0">
                  <c:v>0.97766751839980504</c:v>
                </c:pt>
                <c:pt idx="1">
                  <c:v>0.97524263262331246</c:v>
                </c:pt>
                <c:pt idx="2">
                  <c:v>0.9748374843651727</c:v>
                </c:pt>
                <c:pt idx="3">
                  <c:v>0.97752688278210342</c:v>
                </c:pt>
                <c:pt idx="4">
                  <c:v>0.98438497184341678</c:v>
                </c:pt>
                <c:pt idx="5">
                  <c:v>0.99616245659550118</c:v>
                </c:pt>
                <c:pt idx="6">
                  <c:v>1.0127195430717997</c:v>
                </c:pt>
                <c:pt idx="7">
                  <c:v>1.0333837353406317</c:v>
                </c:pt>
                <c:pt idx="8">
                  <c:v>1.0564902278663517</c:v>
                </c:pt>
                <c:pt idx="9">
                  <c:v>1.0800411459960615</c:v>
                </c:pt>
                <c:pt idx="10">
                  <c:v>1.1021666672575867</c:v>
                </c:pt>
                <c:pt idx="11">
                  <c:v>1.121061083900676</c:v>
                </c:pt>
                <c:pt idx="12">
                  <c:v>1.1357658050172643</c:v>
                </c:pt>
                <c:pt idx="13">
                  <c:v>1.1461713647322944</c:v>
                </c:pt>
                <c:pt idx="14">
                  <c:v>1.1529083807785316</c:v>
                </c:pt>
                <c:pt idx="15">
                  <c:v>1.1570188315201102</c:v>
                </c:pt>
                <c:pt idx="16">
                  <c:v>1.1593180273869728</c:v>
                </c:pt>
                <c:pt idx="17">
                  <c:v>1.16069247017323</c:v>
                </c:pt>
                <c:pt idx="18">
                  <c:v>1.1622577578556126</c:v>
                </c:pt>
                <c:pt idx="19">
                  <c:v>1.1648346998180281</c:v>
                </c:pt>
                <c:pt idx="20">
                  <c:v>1.1685576310597185</c:v>
                </c:pt>
                <c:pt idx="21">
                  <c:v>1.1734798570223033</c:v>
                </c:pt>
                <c:pt idx="22">
                  <c:v>1.1791231210087321</c:v>
                </c:pt>
                <c:pt idx="23">
                  <c:v>1.1850280282378447</c:v>
                </c:pt>
                <c:pt idx="24">
                  <c:v>1.1910424223889393</c:v>
                </c:pt>
                <c:pt idx="25">
                  <c:v>1.1971043100333683</c:v>
                </c:pt>
                <c:pt idx="26">
                  <c:v>1.2030065010936501</c:v>
                </c:pt>
                <c:pt idx="27">
                  <c:v>1.208768325893212</c:v>
                </c:pt>
                <c:pt idx="28">
                  <c:v>1.2149553252620129</c:v>
                </c:pt>
                <c:pt idx="29">
                  <c:v>1.2216474918751652</c:v>
                </c:pt>
                <c:pt idx="30">
                  <c:v>1.2291028489871663</c:v>
                </c:pt>
                <c:pt idx="31">
                  <c:v>1.2368722803996162</c:v>
                </c:pt>
                <c:pt idx="32">
                  <c:v>1.2443010119053555</c:v>
                </c:pt>
                <c:pt idx="33">
                  <c:v>1.2504971966547402</c:v>
                </c:pt>
                <c:pt idx="34">
                  <c:v>1.254758390588671</c:v>
                </c:pt>
                <c:pt idx="35">
                  <c:v>1.2569152145174363</c:v>
                </c:pt>
                <c:pt idx="36">
                  <c:v>1.2573751288539781</c:v>
                </c:pt>
                <c:pt idx="37">
                  <c:v>1.2564362042399724</c:v>
                </c:pt>
                <c:pt idx="38">
                  <c:v>1.2540745951475865</c:v>
                </c:pt>
                <c:pt idx="39">
                  <c:v>1.2507493875788604</c:v>
                </c:pt>
                <c:pt idx="40">
                  <c:v>1.2470832504334877</c:v>
                </c:pt>
                <c:pt idx="41">
                  <c:v>1.2442794237949228</c:v>
                </c:pt>
                <c:pt idx="42">
                  <c:v>1.2433027350092321</c:v>
                </c:pt>
                <c:pt idx="43">
                  <c:v>1.2445881217984203</c:v>
                </c:pt>
                <c:pt idx="44">
                  <c:v>1.2489602461148708</c:v>
                </c:pt>
                <c:pt idx="45">
                  <c:v>1.2569783014121119</c:v>
                </c:pt>
                <c:pt idx="46">
                  <c:v>1.2686399782981614</c:v>
                </c:pt>
                <c:pt idx="47">
                  <c:v>1.2840933893856947</c:v>
                </c:pt>
                <c:pt idx="48">
                  <c:v>1.3027850017709017</c:v>
                </c:pt>
                <c:pt idx="49">
                  <c:v>1.3232729946604342</c:v>
                </c:pt>
                <c:pt idx="50">
                  <c:v>1.2444184642127691</c:v>
                </c:pt>
                <c:pt idx="51">
                  <c:v>1.2630168894267744</c:v>
                </c:pt>
                <c:pt idx="52">
                  <c:v>1.2800999869431928</c:v>
                </c:pt>
                <c:pt idx="53">
                  <c:v>1.2957190884845906</c:v>
                </c:pt>
                <c:pt idx="54">
                  <c:v>1.3102032316730099</c:v>
                </c:pt>
                <c:pt idx="55">
                  <c:v>1.3243416734839029</c:v>
                </c:pt>
                <c:pt idx="56">
                  <c:v>1.3393759947851853</c:v>
                </c:pt>
                <c:pt idx="57">
                  <c:v>1.3558456217604815</c:v>
                </c:pt>
                <c:pt idx="58">
                  <c:v>1.3736726221751281</c:v>
                </c:pt>
                <c:pt idx="59">
                  <c:v>1.3919215303503167</c:v>
                </c:pt>
                <c:pt idx="60">
                  <c:v>1.4101705627736472</c:v>
                </c:pt>
                <c:pt idx="61">
                  <c:v>1.427790813924948</c:v>
                </c:pt>
                <c:pt idx="62">
                  <c:v>1.4449069067681015</c:v>
                </c:pt>
                <c:pt idx="63">
                  <c:v>1.4621687254579183</c:v>
                </c:pt>
                <c:pt idx="64">
                  <c:v>1.4798423842515465</c:v>
                </c:pt>
                <c:pt idx="65">
                  <c:v>1.4983191954635107</c:v>
                </c:pt>
                <c:pt idx="66">
                  <c:v>1.5177977336618378</c:v>
                </c:pt>
                <c:pt idx="67">
                  <c:v>1.5394792569816982</c:v>
                </c:pt>
                <c:pt idx="68">
                  <c:v>1.565120152735217</c:v>
                </c:pt>
                <c:pt idx="69">
                  <c:v>1.5965258056751361</c:v>
                </c:pt>
                <c:pt idx="70">
                  <c:v>1.6357727151721422</c:v>
                </c:pt>
                <c:pt idx="71">
                  <c:v>1.6834673862016225</c:v>
                </c:pt>
                <c:pt idx="72">
                  <c:v>1.7388992919909145</c:v>
                </c:pt>
                <c:pt idx="73">
                  <c:v>1.8000565540881253</c:v>
                </c:pt>
                <c:pt idx="74">
                  <c:v>1.8638298793529597</c:v>
                </c:pt>
                <c:pt idx="75">
                  <c:v>1.9258294165395069</c:v>
                </c:pt>
                <c:pt idx="76">
                  <c:v>1.9818775051721738</c:v>
                </c:pt>
                <c:pt idx="77">
                  <c:v>2.0284192040631597</c:v>
                </c:pt>
                <c:pt idx="78">
                  <c:v>2.0625038668032363</c:v>
                </c:pt>
                <c:pt idx="79">
                  <c:v>2.0829695196889135</c:v>
                </c:pt>
                <c:pt idx="80">
                  <c:v>2.088919193000049</c:v>
                </c:pt>
                <c:pt idx="81">
                  <c:v>2.0805668542371736</c:v>
                </c:pt>
                <c:pt idx="82">
                  <c:v>2.0594027252930625</c:v>
                </c:pt>
                <c:pt idx="83">
                  <c:v>2.0288102536426695</c:v>
                </c:pt>
                <c:pt idx="84">
                  <c:v>1.992975746981019</c:v>
                </c:pt>
                <c:pt idx="85">
                  <c:v>1.9560583968677534</c:v>
                </c:pt>
                <c:pt idx="86">
                  <c:v>1.9223321502165358</c:v>
                </c:pt>
                <c:pt idx="87">
                  <c:v>1.894735535996064</c:v>
                </c:pt>
                <c:pt idx="88">
                  <c:v>1.8747453881072202</c:v>
                </c:pt>
                <c:pt idx="89">
                  <c:v>1.862904719553969</c:v>
                </c:pt>
                <c:pt idx="90">
                  <c:v>1.8590577394060646</c:v>
                </c:pt>
                <c:pt idx="91">
                  <c:v>1.8624298256798968</c:v>
                </c:pt>
                <c:pt idx="92">
                  <c:v>1.8718001018836987</c:v>
                </c:pt>
                <c:pt idx="93">
                  <c:v>1.8855839978728122</c:v>
                </c:pt>
                <c:pt idx="94">
                  <c:v>1.9014318116783107</c:v>
                </c:pt>
                <c:pt idx="95">
                  <c:v>1.9168562016608153</c:v>
                </c:pt>
                <c:pt idx="96">
                  <c:v>1.930125482541079</c:v>
                </c:pt>
                <c:pt idx="97">
                  <c:v>1.9399056364909735</c:v>
                </c:pt>
                <c:pt idx="98">
                  <c:v>1.9461359483307561</c:v>
                </c:pt>
                <c:pt idx="99">
                  <c:v>1.9503586523652818</c:v>
                </c:pt>
                <c:pt idx="100">
                  <c:v>1.9550767601707131</c:v>
                </c:pt>
                <c:pt idx="101">
                  <c:v>1.9623474280991029</c:v>
                </c:pt>
                <c:pt idx="102">
                  <c:v>1.9739273176244132</c:v>
                </c:pt>
                <c:pt idx="103">
                  <c:v>1.9904207384062829</c:v>
                </c:pt>
                <c:pt idx="104">
                  <c:v>2.011069924115938</c:v>
                </c:pt>
                <c:pt idx="105">
                  <c:v>2.0349469056077836</c:v>
                </c:pt>
                <c:pt idx="106">
                  <c:v>2.0610812596202952</c:v>
                </c:pt>
                <c:pt idx="107">
                  <c:v>2.0889021895657129</c:v>
                </c:pt>
                <c:pt idx="108">
                  <c:v>2.1168533836210739</c:v>
                </c:pt>
                <c:pt idx="109">
                  <c:v>2.1437433232857561</c:v>
                </c:pt>
                <c:pt idx="110">
                  <c:v>2.1680394808839973</c:v>
                </c:pt>
                <c:pt idx="111">
                  <c:v>2.1887577096507091</c:v>
                </c:pt>
                <c:pt idx="112">
                  <c:v>2.2058569180597569</c:v>
                </c:pt>
                <c:pt idx="113">
                  <c:v>2.2201662229133698</c:v>
                </c:pt>
                <c:pt idx="114">
                  <c:v>2.2328511984691475</c:v>
                </c:pt>
                <c:pt idx="115">
                  <c:v>2.2456426627196171</c:v>
                </c:pt>
                <c:pt idx="116">
                  <c:v>2.2594157998031119</c:v>
                </c:pt>
                <c:pt idx="117">
                  <c:v>2.2737996812534282</c:v>
                </c:pt>
                <c:pt idx="118">
                  <c:v>2.2875677270439674</c:v>
                </c:pt>
              </c:numCache>
            </c:numRef>
          </c:val>
          <c:smooth val="0"/>
          <c:extLst>
            <c:ext xmlns:c16="http://schemas.microsoft.com/office/drawing/2014/chart" uri="{C3380CC4-5D6E-409C-BE32-E72D297353CC}">
              <c16:uniqueId val="{00000002-F0F3-45DC-A272-EDC063C82F36}"/>
            </c:ext>
          </c:extLst>
        </c:ser>
        <c:ser>
          <c:idx val="1"/>
          <c:order val="3"/>
          <c:tx>
            <c:strRef>
              <c:f>'Slika 3.1. - Figure 3.1'!$F$4</c:f>
              <c:strCache>
                <c:ptCount val="1"/>
                <c:pt idx="0">
                  <c:v>Exports excl. energy (trend-cycle)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'Slika 3.1. - Figure 3.1'!$A$6:$A$149</c15:sqref>
                  </c15:fullRef>
                </c:ext>
              </c:extLst>
              <c:f>'Slika 3.1. - Figure 3.1'!$A$30:$A$149</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3.1. - Figure 3.1'!$F$6:$F$149</c15:sqref>
                  </c15:fullRef>
                </c:ext>
              </c:extLst>
              <c:f>'Slika 3.1. - Figure 3.1'!$F$30:$F$149</c:f>
              <c:numCache>
                <c:formatCode>0.0</c:formatCode>
                <c:ptCount val="120"/>
                <c:pt idx="0">
                  <c:v>0.87908676115251827</c:v>
                </c:pt>
                <c:pt idx="1">
                  <c:v>0.88442389142498379</c:v>
                </c:pt>
                <c:pt idx="2">
                  <c:v>0.89013329729805013</c:v>
                </c:pt>
                <c:pt idx="3">
                  <c:v>0.89645558251006385</c:v>
                </c:pt>
                <c:pt idx="4">
                  <c:v>0.90386865534215655</c:v>
                </c:pt>
                <c:pt idx="5">
                  <c:v>0.91280583997738329</c:v>
                </c:pt>
                <c:pt idx="6">
                  <c:v>0.92336879920445969</c:v>
                </c:pt>
                <c:pt idx="7">
                  <c:v>0.93555282621342895</c:v>
                </c:pt>
                <c:pt idx="8">
                  <c:v>0.9486983690595302</c:v>
                </c:pt>
                <c:pt idx="9">
                  <c:v>0.96219907837287821</c:v>
                </c:pt>
                <c:pt idx="10">
                  <c:v>0.97569262298169979</c:v>
                </c:pt>
                <c:pt idx="11">
                  <c:v>0.98855516003496757</c:v>
                </c:pt>
                <c:pt idx="12">
                  <c:v>1.0004387290015837</c:v>
                </c:pt>
                <c:pt idx="13">
                  <c:v>1.0111304289845668</c:v>
                </c:pt>
                <c:pt idx="14">
                  <c:v>1.0207300116452236</c:v>
                </c:pt>
                <c:pt idx="15">
                  <c:v>1.0294224679039974</c:v>
                </c:pt>
                <c:pt idx="16">
                  <c:v>1.0369061917660938</c:v>
                </c:pt>
                <c:pt idx="17">
                  <c:v>1.0434328254345373</c:v>
                </c:pt>
                <c:pt idx="18">
                  <c:v>1.0493269616465808</c:v>
                </c:pt>
                <c:pt idx="19">
                  <c:v>1.0547144602746148</c:v>
                </c:pt>
                <c:pt idx="20">
                  <c:v>1.0593335102236749</c:v>
                </c:pt>
                <c:pt idx="21">
                  <c:v>1.0629789367788849</c:v>
                </c:pt>
                <c:pt idx="22">
                  <c:v>1.0653123035376508</c:v>
                </c:pt>
                <c:pt idx="23">
                  <c:v>1.0662717867048488</c:v>
                </c:pt>
                <c:pt idx="24">
                  <c:v>1.0660449702257069</c:v>
                </c:pt>
                <c:pt idx="25">
                  <c:v>1.064985341852082</c:v>
                </c:pt>
                <c:pt idx="26">
                  <c:v>1.063789542983127</c:v>
                </c:pt>
                <c:pt idx="27">
                  <c:v>1.0634040191330332</c:v>
                </c:pt>
                <c:pt idx="28">
                  <c:v>1.064981862413005</c:v>
                </c:pt>
                <c:pt idx="29">
                  <c:v>1.0689545735887289</c:v>
                </c:pt>
                <c:pt idx="30">
                  <c:v>1.0756734305111673</c:v>
                </c:pt>
                <c:pt idx="31">
                  <c:v>1.0847293237975195</c:v>
                </c:pt>
                <c:pt idx="32">
                  <c:v>1.0952870796530567</c:v>
                </c:pt>
                <c:pt idx="33">
                  <c:v>1.106346044268214</c:v>
                </c:pt>
                <c:pt idx="34">
                  <c:v>1.116819330873527</c:v>
                </c:pt>
                <c:pt idx="35">
                  <c:v>1.1259413667709186</c:v>
                </c:pt>
                <c:pt idx="36">
                  <c:v>1.1333484938943266</c:v>
                </c:pt>
                <c:pt idx="37">
                  <c:v>1.1385074012164396</c:v>
                </c:pt>
                <c:pt idx="38">
                  <c:v>1.1409669676351053</c:v>
                </c:pt>
                <c:pt idx="39">
                  <c:v>1.1404786328838723</c:v>
                </c:pt>
                <c:pt idx="40">
                  <c:v>1.1373398289740684</c:v>
                </c:pt>
                <c:pt idx="41">
                  <c:v>1.1325324386035764</c:v>
                </c:pt>
                <c:pt idx="42">
                  <c:v>1.1268747841763598</c:v>
                </c:pt>
                <c:pt idx="43">
                  <c:v>1.1214847917900514</c:v>
                </c:pt>
                <c:pt idx="44">
                  <c:v>1.118065107597598</c:v>
                </c:pt>
                <c:pt idx="45">
                  <c:v>1.1180353125627709</c:v>
                </c:pt>
                <c:pt idx="46">
                  <c:v>1.1222349703551167</c:v>
                </c:pt>
                <c:pt idx="47">
                  <c:v>1.1312863049413708</c:v>
                </c:pt>
                <c:pt idx="48">
                  <c:v>1.1450498810511935</c:v>
                </c:pt>
                <c:pt idx="49">
                  <c:v>1.162650433666558</c:v>
                </c:pt>
                <c:pt idx="50">
                  <c:v>1.1321966957264833</c:v>
                </c:pt>
                <c:pt idx="51">
                  <c:v>1.1526247448978726</c:v>
                </c:pt>
                <c:pt idx="52">
                  <c:v>1.1724789829772821</c:v>
                </c:pt>
                <c:pt idx="53">
                  <c:v>1.1904185369682578</c:v>
                </c:pt>
                <c:pt idx="54">
                  <c:v>1.2058394069684404</c:v>
                </c:pt>
                <c:pt idx="55">
                  <c:v>1.218639139490785</c:v>
                </c:pt>
                <c:pt idx="56">
                  <c:v>1.2293756747493698</c:v>
                </c:pt>
                <c:pt idx="57">
                  <c:v>1.2389304205739247</c:v>
                </c:pt>
                <c:pt idx="58">
                  <c:v>1.2482863072379304</c:v>
                </c:pt>
                <c:pt idx="59">
                  <c:v>1.2579386942412811</c:v>
                </c:pt>
                <c:pt idx="60">
                  <c:v>1.2682009328012132</c:v>
                </c:pt>
                <c:pt idx="61">
                  <c:v>1.2791292833903671</c:v>
                </c:pt>
                <c:pt idx="62">
                  <c:v>1.2910865027594327</c:v>
                </c:pt>
                <c:pt idx="63">
                  <c:v>1.304345031147701</c:v>
                </c:pt>
                <c:pt idx="64">
                  <c:v>1.3191150267288314</c:v>
                </c:pt>
                <c:pt idx="65">
                  <c:v>1.3353904248294848</c:v>
                </c:pt>
                <c:pt idx="66">
                  <c:v>1.3534807297587854</c:v>
                </c:pt>
                <c:pt idx="67">
                  <c:v>1.3739722288967455</c:v>
                </c:pt>
                <c:pt idx="68">
                  <c:v>1.3973343279413277</c:v>
                </c:pt>
                <c:pt idx="69">
                  <c:v>1.423390179303244</c:v>
                </c:pt>
                <c:pt idx="70">
                  <c:v>1.4519481859027836</c:v>
                </c:pt>
                <c:pt idx="71">
                  <c:v>1.4824505251873201</c:v>
                </c:pt>
                <c:pt idx="72">
                  <c:v>1.5137271461388091</c:v>
                </c:pt>
                <c:pt idx="73">
                  <c:v>1.5440952829238794</c:v>
                </c:pt>
                <c:pt idx="74">
                  <c:v>1.5718844416855804</c:v>
                </c:pt>
                <c:pt idx="75">
                  <c:v>1.595571366766652</c:v>
                </c:pt>
                <c:pt idx="76">
                  <c:v>1.6144807144256927</c:v>
                </c:pt>
                <c:pt idx="77">
                  <c:v>1.6288348173276519</c:v>
                </c:pt>
                <c:pt idx="78">
                  <c:v>1.6391983530000056</c:v>
                </c:pt>
                <c:pt idx="79">
                  <c:v>1.6464550724933222</c:v>
                </c:pt>
                <c:pt idx="80">
                  <c:v>1.6511696254368757</c:v>
                </c:pt>
                <c:pt idx="81">
                  <c:v>1.6539389570840031</c:v>
                </c:pt>
                <c:pt idx="82">
                  <c:v>1.6548571367759217</c:v>
                </c:pt>
                <c:pt idx="83">
                  <c:v>1.65411099438821</c:v>
                </c:pt>
                <c:pt idx="84">
                  <c:v>1.6522915284603203</c:v>
                </c:pt>
                <c:pt idx="85">
                  <c:v>1.6498632673378817</c:v>
                </c:pt>
                <c:pt idx="86">
                  <c:v>1.64749881488253</c:v>
                </c:pt>
                <c:pt idx="87">
                  <c:v>1.6461138650731135</c:v>
                </c:pt>
                <c:pt idx="88">
                  <c:v>1.6464651514851483</c:v>
                </c:pt>
                <c:pt idx="89">
                  <c:v>1.6493237744116027</c:v>
                </c:pt>
                <c:pt idx="90">
                  <c:v>1.6550353135759621</c:v>
                </c:pt>
                <c:pt idx="91">
                  <c:v>1.6629766380994488</c:v>
                </c:pt>
                <c:pt idx="92">
                  <c:v>1.6724411385790268</c:v>
                </c:pt>
                <c:pt idx="93">
                  <c:v>1.6825457878529031</c:v>
                </c:pt>
                <c:pt idx="94">
                  <c:v>1.6922948802645745</c:v>
                </c:pt>
                <c:pt idx="95">
                  <c:v>1.700856253318064</c:v>
                </c:pt>
                <c:pt idx="96">
                  <c:v>1.7075745021748714</c:v>
                </c:pt>
                <c:pt idx="97">
                  <c:v>1.7125558476639711</c:v>
                </c:pt>
                <c:pt idx="98">
                  <c:v>1.7162892936890546</c:v>
                </c:pt>
                <c:pt idx="99">
                  <c:v>1.7196130785598767</c:v>
                </c:pt>
                <c:pt idx="100">
                  <c:v>1.7236563357778285</c:v>
                </c:pt>
                <c:pt idx="101">
                  <c:v>1.7292083511241534</c:v>
                </c:pt>
                <c:pt idx="102">
                  <c:v>1.7366408632202501</c:v>
                </c:pt>
                <c:pt idx="103">
                  <c:v>1.746087737302231</c:v>
                </c:pt>
                <c:pt idx="104">
                  <c:v>1.7571528430965495</c:v>
                </c:pt>
                <c:pt idx="105">
                  <c:v>1.7693079540049876</c:v>
                </c:pt>
                <c:pt idx="106">
                  <c:v>1.7820137794913093</c:v>
                </c:pt>
                <c:pt idx="107">
                  <c:v>1.7950442949828807</c:v>
                </c:pt>
                <c:pt idx="108">
                  <c:v>1.8080501908854372</c:v>
                </c:pt>
                <c:pt idx="109">
                  <c:v>1.8209257497631086</c:v>
                </c:pt>
                <c:pt idx="110">
                  <c:v>1.8339121137215302</c:v>
                </c:pt>
                <c:pt idx="111">
                  <c:v>1.847246449317367</c:v>
                </c:pt>
                <c:pt idx="112">
                  <c:v>1.8608798667208579</c:v>
                </c:pt>
                <c:pt idx="113">
                  <c:v>1.8747703971945988</c:v>
                </c:pt>
                <c:pt idx="114">
                  <c:v>1.8884590296345163</c:v>
                </c:pt>
                <c:pt idx="115">
                  <c:v>1.9019794369891951</c:v>
                </c:pt>
                <c:pt idx="116">
                  <c:v>1.9153062108423504</c:v>
                </c:pt>
                <c:pt idx="117">
                  <c:v>1.9278519038797</c:v>
                </c:pt>
                <c:pt idx="118">
                  <c:v>1.9396552902373634</c:v>
                </c:pt>
              </c:numCache>
            </c:numRef>
          </c:val>
          <c:smooth val="0"/>
          <c:extLst>
            <c:ext xmlns:c16="http://schemas.microsoft.com/office/drawing/2014/chart" uri="{C3380CC4-5D6E-409C-BE32-E72D297353CC}">
              <c16:uniqueId val="{00000003-F0F3-45DC-A272-EDC063C82F36}"/>
            </c:ext>
          </c:extLst>
        </c:ser>
        <c:dLbls>
          <c:showLegendKey val="0"/>
          <c:showVal val="0"/>
          <c:showCatName val="0"/>
          <c:showSerName val="0"/>
          <c:showPercent val="0"/>
          <c:showBubbleSize val="0"/>
        </c:dLbls>
        <c:marker val="1"/>
        <c:smooth val="0"/>
        <c:axId val="1798347344"/>
        <c:axId val="1798347904"/>
      </c:lineChart>
      <c:catAx>
        <c:axId val="1798347344"/>
        <c:scaling>
          <c:orientation val="minMax"/>
        </c:scaling>
        <c:delete val="0"/>
        <c:axPos val="b"/>
        <c:majorGridlines/>
        <c:numFmt formatCode="0" sourceLinked="0"/>
        <c:majorTickMark val="none"/>
        <c:minorTickMark val="none"/>
        <c:tickLblPos val="low"/>
        <c:spPr>
          <a:ln w="3175">
            <a:solidFill>
              <a:schemeClr val="tx1">
                <a:lumMod val="50000"/>
                <a:lumOff val="50000"/>
              </a:schemeClr>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904"/>
        <c:crossesAt val="60"/>
        <c:auto val="0"/>
        <c:lblAlgn val="ctr"/>
        <c:lblOffset val="100"/>
        <c:tickLblSkip val="6"/>
        <c:tickMarkSkip val="12"/>
        <c:noMultiLvlLbl val="0"/>
      </c:catAx>
      <c:valAx>
        <c:axId val="1798347904"/>
        <c:scaling>
          <c:orientation val="minMax"/>
          <c:max val="2.5"/>
          <c:min val="0"/>
        </c:scaling>
        <c:delete val="0"/>
        <c:axPos val="l"/>
        <c:majorGridlines>
          <c:spPr>
            <a:ln w="3175">
              <a:solidFill>
                <a:srgbClr val="808080"/>
              </a:solidFill>
              <a:prstDash val="solid"/>
            </a:ln>
          </c:spPr>
        </c:majorGridlines>
        <c:title>
          <c:tx>
            <c:rich>
              <a:bodyPr rot="-5400000" vert="horz"/>
              <a:lstStyle/>
              <a:p>
                <a:pPr>
                  <a:defRPr lang="hr-HR" sz="800"/>
                </a:pPr>
                <a:r>
                  <a:rPr lang="hr-HR" sz="800"/>
                  <a:t>billion EUR</a:t>
                </a:r>
                <a:endParaRPr lang="en-US" sz="800"/>
              </a:p>
            </c:rich>
          </c:tx>
          <c:layout>
            <c:manualLayout>
              <c:xMode val="edge"/>
              <c:yMode val="edge"/>
              <c:x val="8.0907552936040159E-3"/>
              <c:y val="0.25947211857642283"/>
            </c:manualLayout>
          </c:layout>
          <c:overlay val="0"/>
        </c:title>
        <c:numFmt formatCode="#,##0.0" sourceLinked="0"/>
        <c:majorTickMark val="cross"/>
        <c:minorTickMark val="none"/>
        <c:tickLblPos val="nextTo"/>
        <c:spPr>
          <a:ln w="9525">
            <a:solidFill>
              <a:srgbClr val="000000"/>
            </a:solidFill>
            <a:prstDash val="solid"/>
          </a:ln>
        </c:spPr>
        <c:txPr>
          <a:bodyPr rot="0" vert="horz"/>
          <a:lstStyle/>
          <a:p>
            <a:pPr>
              <a:defRPr lang="hr-HR" sz="800" b="0" i="0" u="none" strike="noStrike" baseline="0">
                <a:solidFill>
                  <a:srgbClr val="000000"/>
                </a:solidFill>
                <a:latin typeface="Arial"/>
                <a:ea typeface="Arial"/>
                <a:cs typeface="Arial"/>
              </a:defRPr>
            </a:pPr>
            <a:endParaRPr lang="sr-Latn-RS"/>
          </a:p>
        </c:txPr>
        <c:crossAx val="1798347344"/>
        <c:crosses val="autoZero"/>
        <c:crossBetween val="between"/>
        <c:majorUnit val="0.5"/>
      </c:valAx>
      <c:valAx>
        <c:axId val="1798348464"/>
        <c:scaling>
          <c:orientation val="minMax"/>
          <c:max val="30"/>
          <c:min val="-20"/>
        </c:scaling>
        <c:delete val="0"/>
        <c:axPos val="r"/>
        <c:title>
          <c:tx>
            <c:rich>
              <a:bodyPr rot="-5400000" vert="horz"/>
              <a:lstStyle/>
              <a:p>
                <a:pPr>
                  <a:defRPr lang="hr-HR"/>
                </a:pPr>
                <a:r>
                  <a:rPr lang="hr-HR"/>
                  <a:t>in</a:t>
                </a:r>
                <a:r>
                  <a:rPr lang="hr-HR" baseline="0"/>
                  <a:t> %, seasonally adjusted</a:t>
                </a:r>
                <a:endParaRPr lang="hr-HR"/>
              </a:p>
            </c:rich>
          </c:tx>
          <c:layout>
            <c:manualLayout>
              <c:xMode val="edge"/>
              <c:yMode val="edge"/>
              <c:x val="0.94943352979698759"/>
              <c:y val="0.13486806205764798"/>
            </c:manualLayout>
          </c:layout>
          <c:overlay val="0"/>
        </c:title>
        <c:numFmt formatCode="0" sourceLinked="0"/>
        <c:majorTickMark val="out"/>
        <c:minorTickMark val="none"/>
        <c:tickLblPos val="nextTo"/>
        <c:spPr>
          <a:ln w="9525">
            <a:solidFill>
              <a:schemeClr val="tx1"/>
            </a:solidFill>
          </a:ln>
        </c:spPr>
        <c:txPr>
          <a:bodyPr/>
          <a:lstStyle/>
          <a:p>
            <a:pPr>
              <a:defRPr lang="hr-HR" sz="800" baseline="0"/>
            </a:pPr>
            <a:endParaRPr lang="sr-Latn-RS"/>
          </a:p>
        </c:txPr>
        <c:crossAx val="1798349024"/>
        <c:crosses val="max"/>
        <c:crossBetween val="between"/>
        <c:majorUnit val="5"/>
      </c:valAx>
      <c:catAx>
        <c:axId val="1798349024"/>
        <c:scaling>
          <c:orientation val="minMax"/>
        </c:scaling>
        <c:delete val="1"/>
        <c:axPos val="b"/>
        <c:numFmt formatCode="General" sourceLinked="1"/>
        <c:majorTickMark val="out"/>
        <c:minorTickMark val="none"/>
        <c:tickLblPos val="none"/>
        <c:crossAx val="1798348464"/>
        <c:crossesAt val="0"/>
        <c:auto val="0"/>
        <c:lblAlgn val="ctr"/>
        <c:lblOffset val="100"/>
        <c:noMultiLvlLbl val="0"/>
      </c:catAx>
      <c:spPr>
        <a:noFill/>
        <a:ln w="0">
          <a:solidFill>
            <a:schemeClr val="tx1">
              <a:lumMod val="50000"/>
              <a:lumOff val="50000"/>
            </a:schemeClr>
          </a:solidFill>
          <a:prstDash val="solid"/>
        </a:ln>
      </c:spPr>
    </c:plotArea>
    <c:legend>
      <c:legendPos val="b"/>
      <c:layout>
        <c:manualLayout>
          <c:xMode val="edge"/>
          <c:yMode val="edge"/>
          <c:x val="0.12378328967474352"/>
          <c:y val="0.80726919485255966"/>
          <c:w val="0.77889166666666676"/>
          <c:h val="0.17146035713182042"/>
        </c:manualLayout>
      </c:layout>
      <c:overlay val="0"/>
      <c:txPr>
        <a:bodyPr/>
        <a:lstStyle/>
        <a:p>
          <a:pPr>
            <a:defRPr sz="700">
              <a:solidFill>
                <a:schemeClr val="tx1"/>
              </a:solidFill>
              <a:latin typeface="Arial" panose="020B0604020202020204" pitchFamily="34" charset="0"/>
              <a:cs typeface="Arial" panose="020B0604020202020204" pitchFamily="34" charset="0"/>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horizontalDpi="300" verticalDpi="300"/>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78416666666666"/>
          <c:y val="5.0925925925925923E-2"/>
          <c:w val="0.84233999999999998"/>
          <c:h val="0.65115495962759695"/>
        </c:manualLayout>
      </c:layout>
      <c:lineChart>
        <c:grouping val="standard"/>
        <c:varyColors val="0"/>
        <c:ser>
          <c:idx val="0"/>
          <c:order val="0"/>
          <c:tx>
            <c:strRef>
              <c:f>'Slika 5.4. - Figure 5.4'!$E$2</c:f>
              <c:strCache>
                <c:ptCount val="1"/>
                <c:pt idx="0">
                  <c:v>Hrvatska - HIPC ukupno</c:v>
                </c:pt>
              </c:strCache>
            </c:strRef>
          </c:tx>
          <c:spPr>
            <a:ln w="22225" cap="rnd">
              <a:solidFill>
                <a:srgbClr val="FF0000"/>
              </a:solidFill>
              <a:round/>
            </a:ln>
            <a:effectLst/>
          </c:spPr>
          <c:marker>
            <c:symbol val="none"/>
          </c:marker>
          <c:cat>
            <c:strRef>
              <c:f>'Slika 5.4. - Figure 5.4'!$B$5:$B$113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5.4. - Figure 5.4'!$E$5:$E$113</c:f>
              <c:numCache>
                <c:formatCode>0.0</c:formatCode>
                <c:ptCount val="109"/>
                <c:pt idx="0">
                  <c:v>0.9</c:v>
                </c:pt>
                <c:pt idx="1">
                  <c:v>1.4</c:v>
                </c:pt>
                <c:pt idx="2">
                  <c:v>1.1000000000000001</c:v>
                </c:pt>
                <c:pt idx="3">
                  <c:v>1.4</c:v>
                </c:pt>
                <c:pt idx="4">
                  <c:v>1</c:v>
                </c:pt>
                <c:pt idx="5">
                  <c:v>1.1000000000000001</c:v>
                </c:pt>
                <c:pt idx="6">
                  <c:v>1.2</c:v>
                </c:pt>
                <c:pt idx="7">
                  <c:v>1.5</c:v>
                </c:pt>
                <c:pt idx="8">
                  <c:v>1.6</c:v>
                </c:pt>
                <c:pt idx="9">
                  <c:v>1.6</c:v>
                </c:pt>
                <c:pt idx="10">
                  <c:v>1.6</c:v>
                </c:pt>
                <c:pt idx="11">
                  <c:v>1.3</c:v>
                </c:pt>
                <c:pt idx="12">
                  <c:v>1.2</c:v>
                </c:pt>
                <c:pt idx="13">
                  <c:v>0.9</c:v>
                </c:pt>
                <c:pt idx="14">
                  <c:v>1.2</c:v>
                </c:pt>
                <c:pt idx="15">
                  <c:v>1.4</c:v>
                </c:pt>
                <c:pt idx="16">
                  <c:v>1.8</c:v>
                </c:pt>
                <c:pt idx="17">
                  <c:v>2.2000000000000002</c:v>
                </c:pt>
                <c:pt idx="18">
                  <c:v>2.2000000000000002</c:v>
                </c:pt>
                <c:pt idx="19">
                  <c:v>2.1</c:v>
                </c:pt>
                <c:pt idx="20">
                  <c:v>1.6</c:v>
                </c:pt>
                <c:pt idx="21">
                  <c:v>1.7</c:v>
                </c:pt>
                <c:pt idx="22">
                  <c:v>1.3</c:v>
                </c:pt>
                <c:pt idx="23">
                  <c:v>1</c:v>
                </c:pt>
                <c:pt idx="24">
                  <c:v>0.6</c:v>
                </c:pt>
                <c:pt idx="25">
                  <c:v>0.8</c:v>
                </c:pt>
                <c:pt idx="26">
                  <c:v>1.1000000000000001</c:v>
                </c:pt>
                <c:pt idx="27">
                  <c:v>0.8</c:v>
                </c:pt>
                <c:pt idx="28">
                  <c:v>1</c:v>
                </c:pt>
                <c:pt idx="29">
                  <c:v>0.5</c:v>
                </c:pt>
                <c:pt idx="30">
                  <c:v>0.9</c:v>
                </c:pt>
                <c:pt idx="31">
                  <c:v>0.5</c:v>
                </c:pt>
                <c:pt idx="32">
                  <c:v>0.6</c:v>
                </c:pt>
                <c:pt idx="33">
                  <c:v>0.7</c:v>
                </c:pt>
                <c:pt idx="34">
                  <c:v>0.8</c:v>
                </c:pt>
                <c:pt idx="35">
                  <c:v>1.3</c:v>
                </c:pt>
                <c:pt idx="36">
                  <c:v>1.8</c:v>
                </c:pt>
                <c:pt idx="37">
                  <c:v>1.2</c:v>
                </c:pt>
                <c:pt idx="38">
                  <c:v>0.5</c:v>
                </c:pt>
                <c:pt idx="39">
                  <c:v>-0.1</c:v>
                </c:pt>
                <c:pt idx="40">
                  <c:v>-0.7</c:v>
                </c:pt>
                <c:pt idx="41">
                  <c:v>-0.4</c:v>
                </c:pt>
                <c:pt idx="42">
                  <c:v>-0.6</c:v>
                </c:pt>
                <c:pt idx="43">
                  <c:v>-0.4</c:v>
                </c:pt>
                <c:pt idx="44">
                  <c:v>-0.3</c:v>
                </c:pt>
                <c:pt idx="45">
                  <c:v>-0.2</c:v>
                </c:pt>
                <c:pt idx="46">
                  <c:v>0</c:v>
                </c:pt>
                <c:pt idx="47">
                  <c:v>-0.3</c:v>
                </c:pt>
                <c:pt idx="48">
                  <c:v>0</c:v>
                </c:pt>
                <c:pt idx="49">
                  <c:v>0.7</c:v>
                </c:pt>
                <c:pt idx="50">
                  <c:v>1.6</c:v>
                </c:pt>
                <c:pt idx="51">
                  <c:v>2.1</c:v>
                </c:pt>
                <c:pt idx="52">
                  <c:v>2.4</c:v>
                </c:pt>
                <c:pt idx="53">
                  <c:v>2.2000000000000002</c:v>
                </c:pt>
                <c:pt idx="54">
                  <c:v>2.7</c:v>
                </c:pt>
                <c:pt idx="55">
                  <c:v>3.1</c:v>
                </c:pt>
                <c:pt idx="56">
                  <c:v>3.5</c:v>
                </c:pt>
                <c:pt idx="57">
                  <c:v>3.9</c:v>
                </c:pt>
                <c:pt idx="58">
                  <c:v>4.7</c:v>
                </c:pt>
                <c:pt idx="59">
                  <c:v>5.2</c:v>
                </c:pt>
                <c:pt idx="60">
                  <c:v>5.5</c:v>
                </c:pt>
                <c:pt idx="61">
                  <c:v>6.3</c:v>
                </c:pt>
                <c:pt idx="62">
                  <c:v>7.3</c:v>
                </c:pt>
                <c:pt idx="63">
                  <c:v>9.6</c:v>
                </c:pt>
                <c:pt idx="64">
                  <c:v>10.7</c:v>
                </c:pt>
                <c:pt idx="65">
                  <c:v>12.1</c:v>
                </c:pt>
                <c:pt idx="66">
                  <c:v>12.7</c:v>
                </c:pt>
                <c:pt idx="67">
                  <c:v>12.6</c:v>
                </c:pt>
                <c:pt idx="68">
                  <c:v>12.5</c:v>
                </c:pt>
                <c:pt idx="69">
                  <c:v>12.7</c:v>
                </c:pt>
                <c:pt idx="70">
                  <c:v>12.9</c:v>
                </c:pt>
                <c:pt idx="71">
                  <c:v>12.7</c:v>
                </c:pt>
                <c:pt idx="72">
                  <c:v>12.5</c:v>
                </c:pt>
                <c:pt idx="73">
                  <c:v>11.7</c:v>
                </c:pt>
                <c:pt idx="74">
                  <c:v>10.6</c:v>
                </c:pt>
                <c:pt idx="75">
                  <c:v>8.9</c:v>
                </c:pt>
                <c:pt idx="76">
                  <c:v>8.1999999999999993</c:v>
                </c:pt>
                <c:pt idx="77">
                  <c:v>8.3000000000000007</c:v>
                </c:pt>
                <c:pt idx="78">
                  <c:v>8</c:v>
                </c:pt>
                <c:pt idx="79">
                  <c:v>8.4</c:v>
                </c:pt>
                <c:pt idx="80">
                  <c:v>7.4</c:v>
                </c:pt>
                <c:pt idx="81">
                  <c:v>6.7</c:v>
                </c:pt>
                <c:pt idx="82">
                  <c:v>5.5</c:v>
                </c:pt>
                <c:pt idx="83">
                  <c:v>5.4</c:v>
                </c:pt>
                <c:pt idx="84">
                  <c:v>4.8</c:v>
                </c:pt>
                <c:pt idx="85">
                  <c:v>4.8</c:v>
                </c:pt>
                <c:pt idx="86">
                  <c:v>4.9000000000000004</c:v>
                </c:pt>
                <c:pt idx="87">
                  <c:v>4.7</c:v>
                </c:pt>
                <c:pt idx="88">
                  <c:v>4.3</c:v>
                </c:pt>
                <c:pt idx="89">
                  <c:v>3.5</c:v>
                </c:pt>
                <c:pt idx="90">
                  <c:v>3.3</c:v>
                </c:pt>
                <c:pt idx="91">
                  <c:v>3</c:v>
                </c:pt>
                <c:pt idx="92">
                  <c:v>3.1</c:v>
                </c:pt>
                <c:pt idx="93">
                  <c:v>3.6</c:v>
                </c:pt>
                <c:pt idx="94">
                  <c:v>4</c:v>
                </c:pt>
                <c:pt idx="95">
                  <c:v>4.5</c:v>
                </c:pt>
                <c:pt idx="96">
                  <c:v>5.0999999999999996</c:v>
                </c:pt>
                <c:pt idx="97">
                  <c:v>4.7</c:v>
                </c:pt>
                <c:pt idx="98">
                  <c:v>4.3</c:v>
                </c:pt>
                <c:pt idx="99">
                  <c:v>4</c:v>
                </c:pt>
                <c:pt idx="100">
                  <c:v>4.3</c:v>
                </c:pt>
                <c:pt idx="101">
                  <c:v>4.3</c:v>
                </c:pt>
                <c:pt idx="102">
                  <c:v>4.5</c:v>
                </c:pt>
                <c:pt idx="103">
                  <c:v>4.5999999999999996</c:v>
                </c:pt>
                <c:pt idx="104">
                  <c:v>4.5999999999999996</c:v>
                </c:pt>
                <c:pt idx="105">
                  <c:v>4</c:v>
                </c:pt>
                <c:pt idx="106">
                  <c:v>4.3</c:v>
                </c:pt>
                <c:pt idx="107">
                  <c:v>3.8</c:v>
                </c:pt>
                <c:pt idx="108">
                  <c:v>3.6</c:v>
                </c:pt>
              </c:numCache>
            </c:numRef>
          </c:val>
          <c:smooth val="0"/>
          <c:extLst>
            <c:ext xmlns:c16="http://schemas.microsoft.com/office/drawing/2014/chart" uri="{C3380CC4-5D6E-409C-BE32-E72D297353CC}">
              <c16:uniqueId val="{00000000-6114-4BFB-8E69-DDFE798BA799}"/>
            </c:ext>
          </c:extLst>
        </c:ser>
        <c:ser>
          <c:idx val="1"/>
          <c:order val="1"/>
          <c:tx>
            <c:strRef>
              <c:f>'Slika 5.4. - Figure 5.4'!$F$2</c:f>
              <c:strCache>
                <c:ptCount val="1"/>
                <c:pt idx="0">
                  <c:v>Hrvatska - HIPC bez energije, hrane, alkohola i duhana</c:v>
                </c:pt>
              </c:strCache>
            </c:strRef>
          </c:tx>
          <c:spPr>
            <a:ln w="22225" cap="rnd">
              <a:solidFill>
                <a:srgbClr val="FF0000"/>
              </a:solidFill>
              <a:prstDash val="sysDash"/>
              <a:round/>
            </a:ln>
            <a:effectLst/>
          </c:spPr>
          <c:marker>
            <c:symbol val="none"/>
          </c:marker>
          <c:cat>
            <c:strRef>
              <c:f>'Slika 5.4. - Figure 5.4'!$B$5:$B$113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5.4. - Figure 5.4'!$F$5:$F$113</c:f>
              <c:numCache>
                <c:formatCode>0.0</c:formatCode>
                <c:ptCount val="109"/>
                <c:pt idx="0">
                  <c:v>0.4</c:v>
                </c:pt>
                <c:pt idx="1">
                  <c:v>0.7</c:v>
                </c:pt>
                <c:pt idx="2">
                  <c:v>0.4</c:v>
                </c:pt>
                <c:pt idx="3">
                  <c:v>0.7</c:v>
                </c:pt>
                <c:pt idx="4">
                  <c:v>0.8</c:v>
                </c:pt>
                <c:pt idx="5">
                  <c:v>1.6</c:v>
                </c:pt>
                <c:pt idx="6">
                  <c:v>1.6</c:v>
                </c:pt>
                <c:pt idx="7">
                  <c:v>1.4</c:v>
                </c:pt>
                <c:pt idx="8">
                  <c:v>1.1000000000000001</c:v>
                </c:pt>
                <c:pt idx="9">
                  <c:v>1.2</c:v>
                </c:pt>
                <c:pt idx="10">
                  <c:v>1.1000000000000001</c:v>
                </c:pt>
                <c:pt idx="11">
                  <c:v>1.1000000000000001</c:v>
                </c:pt>
                <c:pt idx="12">
                  <c:v>0.9</c:v>
                </c:pt>
                <c:pt idx="13">
                  <c:v>0.7</c:v>
                </c:pt>
                <c:pt idx="14">
                  <c:v>1</c:v>
                </c:pt>
                <c:pt idx="15">
                  <c:v>1</c:v>
                </c:pt>
                <c:pt idx="16">
                  <c:v>1</c:v>
                </c:pt>
                <c:pt idx="17">
                  <c:v>0.9</c:v>
                </c:pt>
                <c:pt idx="18">
                  <c:v>1</c:v>
                </c:pt>
                <c:pt idx="19">
                  <c:v>1.1000000000000001</c:v>
                </c:pt>
                <c:pt idx="20">
                  <c:v>1.1000000000000001</c:v>
                </c:pt>
                <c:pt idx="21">
                  <c:v>1</c:v>
                </c:pt>
                <c:pt idx="22">
                  <c:v>0.9</c:v>
                </c:pt>
                <c:pt idx="23">
                  <c:v>1</c:v>
                </c:pt>
                <c:pt idx="24">
                  <c:v>1</c:v>
                </c:pt>
                <c:pt idx="25">
                  <c:v>0.9</c:v>
                </c:pt>
                <c:pt idx="26">
                  <c:v>0.7</c:v>
                </c:pt>
                <c:pt idx="27">
                  <c:v>0.8</c:v>
                </c:pt>
                <c:pt idx="28">
                  <c:v>0.9</c:v>
                </c:pt>
                <c:pt idx="29">
                  <c:v>0.5</c:v>
                </c:pt>
                <c:pt idx="30">
                  <c:v>0.9</c:v>
                </c:pt>
                <c:pt idx="31">
                  <c:v>0.4</c:v>
                </c:pt>
                <c:pt idx="32">
                  <c:v>0.6</c:v>
                </c:pt>
                <c:pt idx="33">
                  <c:v>0.9</c:v>
                </c:pt>
                <c:pt idx="34">
                  <c:v>0.8</c:v>
                </c:pt>
                <c:pt idx="35">
                  <c:v>0.6</c:v>
                </c:pt>
                <c:pt idx="36">
                  <c:v>0.8</c:v>
                </c:pt>
                <c:pt idx="37">
                  <c:v>0.9</c:v>
                </c:pt>
                <c:pt idx="38">
                  <c:v>0.9</c:v>
                </c:pt>
                <c:pt idx="39">
                  <c:v>0.7</c:v>
                </c:pt>
                <c:pt idx="40">
                  <c:v>0.4</c:v>
                </c:pt>
                <c:pt idx="41">
                  <c:v>-0.1</c:v>
                </c:pt>
                <c:pt idx="42">
                  <c:v>-0.4</c:v>
                </c:pt>
                <c:pt idx="43">
                  <c:v>-0.3</c:v>
                </c:pt>
                <c:pt idx="44">
                  <c:v>0</c:v>
                </c:pt>
                <c:pt idx="45">
                  <c:v>0.4</c:v>
                </c:pt>
                <c:pt idx="46">
                  <c:v>0.8</c:v>
                </c:pt>
                <c:pt idx="47">
                  <c:v>0.6</c:v>
                </c:pt>
                <c:pt idx="48">
                  <c:v>0.8</c:v>
                </c:pt>
                <c:pt idx="49">
                  <c:v>1</c:v>
                </c:pt>
                <c:pt idx="50">
                  <c:v>0.8</c:v>
                </c:pt>
                <c:pt idx="51">
                  <c:v>0.6</c:v>
                </c:pt>
                <c:pt idx="52">
                  <c:v>0.8</c:v>
                </c:pt>
                <c:pt idx="53">
                  <c:v>1</c:v>
                </c:pt>
                <c:pt idx="54">
                  <c:v>1.3</c:v>
                </c:pt>
                <c:pt idx="55">
                  <c:v>1.7</c:v>
                </c:pt>
                <c:pt idx="56">
                  <c:v>1.7</c:v>
                </c:pt>
                <c:pt idx="57">
                  <c:v>1.7</c:v>
                </c:pt>
                <c:pt idx="58">
                  <c:v>2</c:v>
                </c:pt>
                <c:pt idx="59">
                  <c:v>2.5</c:v>
                </c:pt>
                <c:pt idx="60">
                  <c:v>2.6</c:v>
                </c:pt>
                <c:pt idx="61">
                  <c:v>3.5</c:v>
                </c:pt>
                <c:pt idx="62">
                  <c:v>4.7</c:v>
                </c:pt>
                <c:pt idx="63">
                  <c:v>6.3</c:v>
                </c:pt>
                <c:pt idx="64">
                  <c:v>6.9</c:v>
                </c:pt>
                <c:pt idx="65">
                  <c:v>8.4</c:v>
                </c:pt>
                <c:pt idx="66">
                  <c:v>9.1</c:v>
                </c:pt>
                <c:pt idx="67">
                  <c:v>9.6</c:v>
                </c:pt>
                <c:pt idx="68">
                  <c:v>9.8000000000000007</c:v>
                </c:pt>
                <c:pt idx="69">
                  <c:v>9.6999999999999993</c:v>
                </c:pt>
                <c:pt idx="70">
                  <c:v>9.8000000000000007</c:v>
                </c:pt>
                <c:pt idx="71">
                  <c:v>10.5</c:v>
                </c:pt>
                <c:pt idx="72">
                  <c:v>11.3</c:v>
                </c:pt>
                <c:pt idx="73">
                  <c:v>10.4</c:v>
                </c:pt>
                <c:pt idx="74">
                  <c:v>10</c:v>
                </c:pt>
                <c:pt idx="75">
                  <c:v>9.4</c:v>
                </c:pt>
                <c:pt idx="76">
                  <c:v>9.5</c:v>
                </c:pt>
                <c:pt idx="77">
                  <c:v>9.5</c:v>
                </c:pt>
                <c:pt idx="78">
                  <c:v>9.5</c:v>
                </c:pt>
                <c:pt idx="79">
                  <c:v>9.1</c:v>
                </c:pt>
                <c:pt idx="80">
                  <c:v>7.3</c:v>
                </c:pt>
                <c:pt idx="81">
                  <c:v>7.5</c:v>
                </c:pt>
                <c:pt idx="82">
                  <c:v>6.8</c:v>
                </c:pt>
                <c:pt idx="83">
                  <c:v>6.1</c:v>
                </c:pt>
                <c:pt idx="84">
                  <c:v>5.2</c:v>
                </c:pt>
                <c:pt idx="85">
                  <c:v>5.3</c:v>
                </c:pt>
                <c:pt idx="86">
                  <c:v>5.4</c:v>
                </c:pt>
                <c:pt idx="87">
                  <c:v>5.2</c:v>
                </c:pt>
                <c:pt idx="88">
                  <c:v>4.9000000000000004</c:v>
                </c:pt>
                <c:pt idx="89">
                  <c:v>4.5</c:v>
                </c:pt>
                <c:pt idx="90">
                  <c:v>4.3</c:v>
                </c:pt>
                <c:pt idx="91">
                  <c:v>4.4000000000000004</c:v>
                </c:pt>
                <c:pt idx="92">
                  <c:v>4.8</c:v>
                </c:pt>
                <c:pt idx="93">
                  <c:v>4.5</c:v>
                </c:pt>
                <c:pt idx="94">
                  <c:v>4.3</c:v>
                </c:pt>
                <c:pt idx="95">
                  <c:v>4.5999999999999996</c:v>
                </c:pt>
                <c:pt idx="96">
                  <c:v>4.7</c:v>
                </c:pt>
                <c:pt idx="97">
                  <c:v>4.5</c:v>
                </c:pt>
                <c:pt idx="98">
                  <c:v>4.2</c:v>
                </c:pt>
                <c:pt idx="99">
                  <c:v>4.2</c:v>
                </c:pt>
                <c:pt idx="100">
                  <c:v>4.3</c:v>
                </c:pt>
                <c:pt idx="101">
                  <c:v>4</c:v>
                </c:pt>
                <c:pt idx="102">
                  <c:v>3.8</c:v>
                </c:pt>
                <c:pt idx="103">
                  <c:v>4.0999999999999996</c:v>
                </c:pt>
                <c:pt idx="104">
                  <c:v>4</c:v>
                </c:pt>
                <c:pt idx="105">
                  <c:v>3.8</c:v>
                </c:pt>
                <c:pt idx="106">
                  <c:v>4.0999999999999996</c:v>
                </c:pt>
                <c:pt idx="107">
                  <c:v>4</c:v>
                </c:pt>
                <c:pt idx="108">
                  <c:v>4</c:v>
                </c:pt>
              </c:numCache>
            </c:numRef>
          </c:val>
          <c:smooth val="0"/>
          <c:extLst>
            <c:ext xmlns:c16="http://schemas.microsoft.com/office/drawing/2014/chart" uri="{C3380CC4-5D6E-409C-BE32-E72D297353CC}">
              <c16:uniqueId val="{00000001-6114-4BFB-8E69-DDFE798BA799}"/>
            </c:ext>
          </c:extLst>
        </c:ser>
        <c:ser>
          <c:idx val="2"/>
          <c:order val="2"/>
          <c:tx>
            <c:strRef>
              <c:f>'Slika 5.4. - Figure 5.4'!$G$2</c:f>
              <c:strCache>
                <c:ptCount val="1"/>
                <c:pt idx="0">
                  <c:v>Europodručje - HIPC ukupno</c:v>
                </c:pt>
              </c:strCache>
            </c:strRef>
          </c:tx>
          <c:spPr>
            <a:ln w="22225" cap="rnd">
              <a:solidFill>
                <a:schemeClr val="accent1"/>
              </a:solidFill>
              <a:round/>
            </a:ln>
            <a:effectLst/>
          </c:spPr>
          <c:marker>
            <c:symbol val="none"/>
          </c:marker>
          <c:cat>
            <c:strRef>
              <c:f>'Slika 5.4. - Figure 5.4'!$B$5:$B$113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5.4. - Figure 5.4'!$G$5:$G$113</c:f>
              <c:numCache>
                <c:formatCode>0.0</c:formatCode>
                <c:ptCount val="109"/>
                <c:pt idx="0">
                  <c:v>1.7</c:v>
                </c:pt>
                <c:pt idx="1">
                  <c:v>2</c:v>
                </c:pt>
                <c:pt idx="2">
                  <c:v>1.5</c:v>
                </c:pt>
                <c:pt idx="3">
                  <c:v>1.9</c:v>
                </c:pt>
                <c:pt idx="4">
                  <c:v>1.4</c:v>
                </c:pt>
                <c:pt idx="5">
                  <c:v>1.3</c:v>
                </c:pt>
                <c:pt idx="6">
                  <c:v>1.3</c:v>
                </c:pt>
                <c:pt idx="7">
                  <c:v>1.5</c:v>
                </c:pt>
                <c:pt idx="8">
                  <c:v>1.6</c:v>
                </c:pt>
                <c:pt idx="9">
                  <c:v>1.4</c:v>
                </c:pt>
                <c:pt idx="10">
                  <c:v>1.5</c:v>
                </c:pt>
                <c:pt idx="11">
                  <c:v>1.3</c:v>
                </c:pt>
                <c:pt idx="12">
                  <c:v>1.3</c:v>
                </c:pt>
                <c:pt idx="13">
                  <c:v>1.1000000000000001</c:v>
                </c:pt>
                <c:pt idx="14">
                  <c:v>1.4</c:v>
                </c:pt>
                <c:pt idx="15">
                  <c:v>1.2</c:v>
                </c:pt>
                <c:pt idx="16">
                  <c:v>2</c:v>
                </c:pt>
                <c:pt idx="17">
                  <c:v>2</c:v>
                </c:pt>
                <c:pt idx="18">
                  <c:v>2.2000000000000002</c:v>
                </c:pt>
                <c:pt idx="19">
                  <c:v>2.1</c:v>
                </c:pt>
                <c:pt idx="20">
                  <c:v>2.1</c:v>
                </c:pt>
                <c:pt idx="21">
                  <c:v>2.2999999999999998</c:v>
                </c:pt>
                <c:pt idx="22">
                  <c:v>1.9</c:v>
                </c:pt>
                <c:pt idx="23">
                  <c:v>1.5</c:v>
                </c:pt>
                <c:pt idx="24">
                  <c:v>1.4</c:v>
                </c:pt>
                <c:pt idx="25">
                  <c:v>1.5</c:v>
                </c:pt>
                <c:pt idx="26">
                  <c:v>1.4</c:v>
                </c:pt>
                <c:pt idx="27">
                  <c:v>1.7</c:v>
                </c:pt>
                <c:pt idx="28">
                  <c:v>1.2</c:v>
                </c:pt>
                <c:pt idx="29">
                  <c:v>1.3</c:v>
                </c:pt>
                <c:pt idx="30">
                  <c:v>1</c:v>
                </c:pt>
                <c:pt idx="31">
                  <c:v>1</c:v>
                </c:pt>
                <c:pt idx="32">
                  <c:v>0.8</c:v>
                </c:pt>
                <c:pt idx="33">
                  <c:v>0.7</c:v>
                </c:pt>
                <c:pt idx="34">
                  <c:v>1</c:v>
                </c:pt>
                <c:pt idx="35">
                  <c:v>1.3</c:v>
                </c:pt>
                <c:pt idx="36">
                  <c:v>1.4</c:v>
                </c:pt>
                <c:pt idx="37">
                  <c:v>1.2</c:v>
                </c:pt>
                <c:pt idx="38">
                  <c:v>0.7</c:v>
                </c:pt>
                <c:pt idx="39">
                  <c:v>0.3</c:v>
                </c:pt>
                <c:pt idx="40">
                  <c:v>0.1</c:v>
                </c:pt>
                <c:pt idx="41">
                  <c:v>0.3</c:v>
                </c:pt>
                <c:pt idx="42">
                  <c:v>0.4</c:v>
                </c:pt>
                <c:pt idx="43">
                  <c:v>-0.2</c:v>
                </c:pt>
                <c:pt idx="44">
                  <c:v>-0.3</c:v>
                </c:pt>
                <c:pt idx="45">
                  <c:v>-0.3</c:v>
                </c:pt>
                <c:pt idx="46">
                  <c:v>-0.3</c:v>
                </c:pt>
                <c:pt idx="47">
                  <c:v>-0.3</c:v>
                </c:pt>
                <c:pt idx="48">
                  <c:v>0.9</c:v>
                </c:pt>
                <c:pt idx="49">
                  <c:v>0.9</c:v>
                </c:pt>
                <c:pt idx="50">
                  <c:v>1.3</c:v>
                </c:pt>
                <c:pt idx="51">
                  <c:v>1.6</c:v>
                </c:pt>
                <c:pt idx="52">
                  <c:v>2</c:v>
                </c:pt>
                <c:pt idx="53">
                  <c:v>1.9</c:v>
                </c:pt>
                <c:pt idx="54">
                  <c:v>2.2000000000000002</c:v>
                </c:pt>
                <c:pt idx="55">
                  <c:v>3</c:v>
                </c:pt>
                <c:pt idx="56">
                  <c:v>3.4</c:v>
                </c:pt>
                <c:pt idx="57">
                  <c:v>4.0999999999999996</c:v>
                </c:pt>
                <c:pt idx="58">
                  <c:v>4.9000000000000004</c:v>
                </c:pt>
                <c:pt idx="59">
                  <c:v>5</c:v>
                </c:pt>
                <c:pt idx="60">
                  <c:v>5.0999999999999996</c:v>
                </c:pt>
                <c:pt idx="61">
                  <c:v>5.9</c:v>
                </c:pt>
                <c:pt idx="62">
                  <c:v>7.4</c:v>
                </c:pt>
                <c:pt idx="63">
                  <c:v>7.5</c:v>
                </c:pt>
                <c:pt idx="64">
                  <c:v>8.1</c:v>
                </c:pt>
                <c:pt idx="65">
                  <c:v>8.6</c:v>
                </c:pt>
                <c:pt idx="66">
                  <c:v>8.9</c:v>
                </c:pt>
                <c:pt idx="67">
                  <c:v>9.1</c:v>
                </c:pt>
                <c:pt idx="68">
                  <c:v>9.9</c:v>
                </c:pt>
                <c:pt idx="69">
                  <c:v>10.6</c:v>
                </c:pt>
                <c:pt idx="70">
                  <c:v>10.1</c:v>
                </c:pt>
                <c:pt idx="71">
                  <c:v>9.1999999999999993</c:v>
                </c:pt>
                <c:pt idx="72">
                  <c:v>8.6</c:v>
                </c:pt>
                <c:pt idx="73">
                  <c:v>8.5</c:v>
                </c:pt>
                <c:pt idx="74">
                  <c:v>6.9</c:v>
                </c:pt>
                <c:pt idx="75">
                  <c:v>6.9</c:v>
                </c:pt>
                <c:pt idx="76">
                  <c:v>6.1</c:v>
                </c:pt>
                <c:pt idx="77">
                  <c:v>5.5</c:v>
                </c:pt>
                <c:pt idx="78">
                  <c:v>5.3</c:v>
                </c:pt>
                <c:pt idx="79">
                  <c:v>5.2</c:v>
                </c:pt>
                <c:pt idx="80">
                  <c:v>4.3</c:v>
                </c:pt>
                <c:pt idx="81">
                  <c:v>2.9</c:v>
                </c:pt>
                <c:pt idx="82">
                  <c:v>2.4</c:v>
                </c:pt>
                <c:pt idx="83">
                  <c:v>2.9</c:v>
                </c:pt>
                <c:pt idx="84">
                  <c:v>2.8</c:v>
                </c:pt>
                <c:pt idx="85">
                  <c:v>2.6</c:v>
                </c:pt>
                <c:pt idx="86">
                  <c:v>2.4</c:v>
                </c:pt>
                <c:pt idx="87">
                  <c:v>2.4</c:v>
                </c:pt>
                <c:pt idx="88">
                  <c:v>2.6</c:v>
                </c:pt>
                <c:pt idx="89">
                  <c:v>2.5</c:v>
                </c:pt>
                <c:pt idx="90">
                  <c:v>2.6</c:v>
                </c:pt>
                <c:pt idx="91">
                  <c:v>2.2000000000000002</c:v>
                </c:pt>
                <c:pt idx="92">
                  <c:v>1.7</c:v>
                </c:pt>
                <c:pt idx="93">
                  <c:v>2</c:v>
                </c:pt>
                <c:pt idx="94">
                  <c:v>2.2000000000000002</c:v>
                </c:pt>
                <c:pt idx="95">
                  <c:v>2.4</c:v>
                </c:pt>
                <c:pt idx="96">
                  <c:v>2.5</c:v>
                </c:pt>
                <c:pt idx="97">
                  <c:v>2.2999999999999998</c:v>
                </c:pt>
                <c:pt idx="98">
                  <c:v>2.2000000000000002</c:v>
                </c:pt>
                <c:pt idx="99">
                  <c:v>2.2000000000000002</c:v>
                </c:pt>
                <c:pt idx="100">
                  <c:v>1.9</c:v>
                </c:pt>
                <c:pt idx="101">
                  <c:v>2</c:v>
                </c:pt>
                <c:pt idx="102">
                  <c:v>2</c:v>
                </c:pt>
                <c:pt idx="103">
                  <c:v>2</c:v>
                </c:pt>
                <c:pt idx="104">
                  <c:v>2.2000000000000002</c:v>
                </c:pt>
                <c:pt idx="105">
                  <c:v>2.1</c:v>
                </c:pt>
                <c:pt idx="106">
                  <c:v>2.1</c:v>
                </c:pt>
                <c:pt idx="107">
                  <c:v>2</c:v>
                </c:pt>
                <c:pt idx="108">
                  <c:v>1.7</c:v>
                </c:pt>
              </c:numCache>
            </c:numRef>
          </c:val>
          <c:smooth val="0"/>
          <c:extLst>
            <c:ext xmlns:c16="http://schemas.microsoft.com/office/drawing/2014/chart" uri="{C3380CC4-5D6E-409C-BE32-E72D297353CC}">
              <c16:uniqueId val="{00000002-6114-4BFB-8E69-DDFE798BA799}"/>
            </c:ext>
          </c:extLst>
        </c:ser>
        <c:ser>
          <c:idx val="3"/>
          <c:order val="3"/>
          <c:tx>
            <c:strRef>
              <c:f>'Slika 5.4. - Figure 5.4'!$H$2</c:f>
              <c:strCache>
                <c:ptCount val="1"/>
                <c:pt idx="0">
                  <c:v>Europodručje - HIPC bez energije, hrane, alkohola i duhana</c:v>
                </c:pt>
              </c:strCache>
            </c:strRef>
          </c:tx>
          <c:spPr>
            <a:ln w="22225" cap="rnd">
              <a:solidFill>
                <a:schemeClr val="accent1"/>
              </a:solidFill>
              <a:prstDash val="sysDash"/>
              <a:round/>
            </a:ln>
            <a:effectLst/>
          </c:spPr>
          <c:marker>
            <c:symbol val="none"/>
          </c:marker>
          <c:cat>
            <c:strRef>
              <c:f>'Slika 5.4. - Figure 5.4'!$B$5:$B$113</c:f>
              <c:strCache>
                <c:ptCount val="103"/>
                <c:pt idx="6">
                  <c:v>2017.</c:v>
                </c:pt>
                <c:pt idx="18">
                  <c:v>2018.</c:v>
                </c:pt>
                <c:pt idx="30">
                  <c:v>2019.</c:v>
                </c:pt>
                <c:pt idx="42">
                  <c:v>2020.</c:v>
                </c:pt>
                <c:pt idx="54">
                  <c:v>2021.</c:v>
                </c:pt>
                <c:pt idx="66">
                  <c:v>2022.</c:v>
                </c:pt>
                <c:pt idx="78">
                  <c:v>2023.</c:v>
                </c:pt>
                <c:pt idx="90">
                  <c:v>2024.</c:v>
                </c:pt>
                <c:pt idx="102">
                  <c:v>2025.</c:v>
                </c:pt>
              </c:strCache>
            </c:strRef>
          </c:cat>
          <c:val>
            <c:numRef>
              <c:f>'Slika 5.4. - Figure 5.4'!$H$5:$H$113</c:f>
              <c:numCache>
                <c:formatCode>0.0</c:formatCode>
                <c:ptCount val="109"/>
                <c:pt idx="0">
                  <c:v>0.9</c:v>
                </c:pt>
                <c:pt idx="1">
                  <c:v>0.8</c:v>
                </c:pt>
                <c:pt idx="2">
                  <c:v>0.7</c:v>
                </c:pt>
                <c:pt idx="3">
                  <c:v>1.3</c:v>
                </c:pt>
                <c:pt idx="4">
                  <c:v>0.9</c:v>
                </c:pt>
                <c:pt idx="5">
                  <c:v>1.2</c:v>
                </c:pt>
                <c:pt idx="6">
                  <c:v>1.2</c:v>
                </c:pt>
                <c:pt idx="7">
                  <c:v>1.2</c:v>
                </c:pt>
                <c:pt idx="8">
                  <c:v>1.2</c:v>
                </c:pt>
                <c:pt idx="9">
                  <c:v>0.9</c:v>
                </c:pt>
                <c:pt idx="10">
                  <c:v>0.9</c:v>
                </c:pt>
                <c:pt idx="11">
                  <c:v>0.9</c:v>
                </c:pt>
                <c:pt idx="12">
                  <c:v>1</c:v>
                </c:pt>
                <c:pt idx="13">
                  <c:v>1</c:v>
                </c:pt>
                <c:pt idx="14">
                  <c:v>1.1000000000000001</c:v>
                </c:pt>
                <c:pt idx="15">
                  <c:v>0.7</c:v>
                </c:pt>
                <c:pt idx="16">
                  <c:v>1.2</c:v>
                </c:pt>
                <c:pt idx="17">
                  <c:v>1</c:v>
                </c:pt>
                <c:pt idx="18">
                  <c:v>1.1000000000000001</c:v>
                </c:pt>
                <c:pt idx="19">
                  <c:v>1</c:v>
                </c:pt>
                <c:pt idx="20">
                  <c:v>0.9</c:v>
                </c:pt>
                <c:pt idx="21">
                  <c:v>1.2</c:v>
                </c:pt>
                <c:pt idx="22">
                  <c:v>0.9</c:v>
                </c:pt>
                <c:pt idx="23">
                  <c:v>0.9</c:v>
                </c:pt>
                <c:pt idx="24">
                  <c:v>1.1000000000000001</c:v>
                </c:pt>
                <c:pt idx="25">
                  <c:v>1</c:v>
                </c:pt>
                <c:pt idx="26">
                  <c:v>0.8</c:v>
                </c:pt>
                <c:pt idx="27">
                  <c:v>1.3</c:v>
                </c:pt>
                <c:pt idx="28">
                  <c:v>0.8</c:v>
                </c:pt>
                <c:pt idx="29">
                  <c:v>1.1000000000000001</c:v>
                </c:pt>
                <c:pt idx="30">
                  <c:v>0.9</c:v>
                </c:pt>
                <c:pt idx="31">
                  <c:v>0.9</c:v>
                </c:pt>
                <c:pt idx="32">
                  <c:v>1</c:v>
                </c:pt>
                <c:pt idx="33">
                  <c:v>1.1000000000000001</c:v>
                </c:pt>
                <c:pt idx="34">
                  <c:v>1.3</c:v>
                </c:pt>
                <c:pt idx="35">
                  <c:v>1.3</c:v>
                </c:pt>
                <c:pt idx="36">
                  <c:v>1.1000000000000001</c:v>
                </c:pt>
                <c:pt idx="37">
                  <c:v>1.2</c:v>
                </c:pt>
                <c:pt idx="38">
                  <c:v>1</c:v>
                </c:pt>
                <c:pt idx="39">
                  <c:v>0.9</c:v>
                </c:pt>
                <c:pt idx="40">
                  <c:v>0.9</c:v>
                </c:pt>
                <c:pt idx="41">
                  <c:v>0.8</c:v>
                </c:pt>
                <c:pt idx="42">
                  <c:v>1.2</c:v>
                </c:pt>
                <c:pt idx="43">
                  <c:v>0.4</c:v>
                </c:pt>
                <c:pt idx="44">
                  <c:v>0.2</c:v>
                </c:pt>
                <c:pt idx="45">
                  <c:v>0.2</c:v>
                </c:pt>
                <c:pt idx="46">
                  <c:v>0.2</c:v>
                </c:pt>
                <c:pt idx="47">
                  <c:v>0.2</c:v>
                </c:pt>
                <c:pt idx="48">
                  <c:v>1.4</c:v>
                </c:pt>
                <c:pt idx="49">
                  <c:v>1.1000000000000001</c:v>
                </c:pt>
                <c:pt idx="50">
                  <c:v>0.9</c:v>
                </c:pt>
                <c:pt idx="51">
                  <c:v>0.7</c:v>
                </c:pt>
                <c:pt idx="52">
                  <c:v>0.9</c:v>
                </c:pt>
                <c:pt idx="53">
                  <c:v>0.9</c:v>
                </c:pt>
                <c:pt idx="54">
                  <c:v>0.7</c:v>
                </c:pt>
                <c:pt idx="55">
                  <c:v>1.5</c:v>
                </c:pt>
                <c:pt idx="56">
                  <c:v>1.9</c:v>
                </c:pt>
                <c:pt idx="57">
                  <c:v>2</c:v>
                </c:pt>
                <c:pt idx="58">
                  <c:v>2.6</c:v>
                </c:pt>
                <c:pt idx="59">
                  <c:v>2.6</c:v>
                </c:pt>
                <c:pt idx="60">
                  <c:v>2.2999999999999998</c:v>
                </c:pt>
                <c:pt idx="61">
                  <c:v>2.7</c:v>
                </c:pt>
                <c:pt idx="62">
                  <c:v>3</c:v>
                </c:pt>
                <c:pt idx="63">
                  <c:v>3.5</c:v>
                </c:pt>
                <c:pt idx="64">
                  <c:v>3.8</c:v>
                </c:pt>
                <c:pt idx="65">
                  <c:v>3.7</c:v>
                </c:pt>
                <c:pt idx="66">
                  <c:v>4</c:v>
                </c:pt>
                <c:pt idx="67">
                  <c:v>4.3</c:v>
                </c:pt>
                <c:pt idx="68">
                  <c:v>4.7</c:v>
                </c:pt>
                <c:pt idx="69">
                  <c:v>5</c:v>
                </c:pt>
                <c:pt idx="70">
                  <c:v>5</c:v>
                </c:pt>
                <c:pt idx="71">
                  <c:v>5.2</c:v>
                </c:pt>
                <c:pt idx="72">
                  <c:v>5.3</c:v>
                </c:pt>
                <c:pt idx="73">
                  <c:v>5.6</c:v>
                </c:pt>
                <c:pt idx="74">
                  <c:v>5.7</c:v>
                </c:pt>
                <c:pt idx="75">
                  <c:v>5.6</c:v>
                </c:pt>
                <c:pt idx="76">
                  <c:v>5.3</c:v>
                </c:pt>
                <c:pt idx="77">
                  <c:v>5.5</c:v>
                </c:pt>
                <c:pt idx="78">
                  <c:v>5.5</c:v>
                </c:pt>
                <c:pt idx="79">
                  <c:v>5.3</c:v>
                </c:pt>
                <c:pt idx="80">
                  <c:v>4.5</c:v>
                </c:pt>
                <c:pt idx="81">
                  <c:v>4.2</c:v>
                </c:pt>
                <c:pt idx="82">
                  <c:v>3.6</c:v>
                </c:pt>
                <c:pt idx="83">
                  <c:v>3.4</c:v>
                </c:pt>
                <c:pt idx="84">
                  <c:v>3.3</c:v>
                </c:pt>
                <c:pt idx="85">
                  <c:v>3.1</c:v>
                </c:pt>
                <c:pt idx="86">
                  <c:v>2.9</c:v>
                </c:pt>
                <c:pt idx="87">
                  <c:v>2.7</c:v>
                </c:pt>
                <c:pt idx="88">
                  <c:v>2.9</c:v>
                </c:pt>
                <c:pt idx="89">
                  <c:v>2.9</c:v>
                </c:pt>
                <c:pt idx="90">
                  <c:v>2.8</c:v>
                </c:pt>
                <c:pt idx="91">
                  <c:v>2.8</c:v>
                </c:pt>
                <c:pt idx="92">
                  <c:v>2.7</c:v>
                </c:pt>
                <c:pt idx="93">
                  <c:v>2.7</c:v>
                </c:pt>
                <c:pt idx="94">
                  <c:v>2.7</c:v>
                </c:pt>
                <c:pt idx="95">
                  <c:v>2.7</c:v>
                </c:pt>
                <c:pt idx="96">
                  <c:v>2.7</c:v>
                </c:pt>
                <c:pt idx="97">
                  <c:v>2.6</c:v>
                </c:pt>
                <c:pt idx="98">
                  <c:v>2.4</c:v>
                </c:pt>
                <c:pt idx="99">
                  <c:v>2.7</c:v>
                </c:pt>
                <c:pt idx="100">
                  <c:v>2.2999999999999998</c:v>
                </c:pt>
                <c:pt idx="101">
                  <c:v>2.2999999999999998</c:v>
                </c:pt>
                <c:pt idx="102">
                  <c:v>2.2999999999999998</c:v>
                </c:pt>
                <c:pt idx="103">
                  <c:v>2.2999999999999998</c:v>
                </c:pt>
                <c:pt idx="104">
                  <c:v>2.4</c:v>
                </c:pt>
                <c:pt idx="105">
                  <c:v>2.4</c:v>
                </c:pt>
                <c:pt idx="106">
                  <c:v>2.4</c:v>
                </c:pt>
                <c:pt idx="107">
                  <c:v>2.2999999999999998</c:v>
                </c:pt>
                <c:pt idx="108">
                  <c:v>2.2000000000000002</c:v>
                </c:pt>
              </c:numCache>
            </c:numRef>
          </c:val>
          <c:smooth val="0"/>
          <c:extLst>
            <c:ext xmlns:c16="http://schemas.microsoft.com/office/drawing/2014/chart" uri="{C3380CC4-5D6E-409C-BE32-E72D297353CC}">
              <c16:uniqueId val="{00000003-6114-4BFB-8E69-DDFE798BA799}"/>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max val="14"/>
          <c:min val="-2"/>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r>
                  <a:rPr lang="hr-HR">
                    <a:solidFill>
                      <a:schemeClr val="tx1"/>
                    </a:solidFill>
                  </a:rPr>
                  <a: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majorUnit val="2"/>
      </c:valAx>
      <c:spPr>
        <a:noFill/>
        <a:ln>
          <a:solidFill>
            <a:schemeClr val="bg1">
              <a:lumMod val="50000"/>
            </a:schemeClr>
          </a:solidFill>
        </a:ln>
        <a:effectLst/>
      </c:spPr>
    </c:plotArea>
    <c:legend>
      <c:legendPos val="b"/>
      <c:layout>
        <c:manualLayout>
          <c:xMode val="edge"/>
          <c:yMode val="edge"/>
          <c:x val="7.7172500000000005E-2"/>
          <c:y val="0.78449838007528516"/>
          <c:w val="0.85954374453193361"/>
          <c:h val="0.2032879802304531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800">
          <a:latin typeface="Arial "/>
        </a:defRPr>
      </a:pPr>
      <a:endParaRPr lang="sr-Latn-R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78416666666666"/>
          <c:y val="5.0925925925925923E-2"/>
          <c:w val="0.84233999999999998"/>
          <c:h val="0.66624453193350819"/>
        </c:manualLayout>
      </c:layout>
      <c:lineChart>
        <c:grouping val="standard"/>
        <c:varyColors val="0"/>
        <c:ser>
          <c:idx val="0"/>
          <c:order val="0"/>
          <c:tx>
            <c:strRef>
              <c:f>'Slika 5.4. - Figure 5.4'!$E$3</c:f>
              <c:strCache>
                <c:ptCount val="1"/>
                <c:pt idx="0">
                  <c:v>Croatia - Total HICP</c:v>
                </c:pt>
              </c:strCache>
            </c:strRef>
          </c:tx>
          <c:spPr>
            <a:ln w="22225" cap="rnd">
              <a:solidFill>
                <a:srgbClr val="FF0000"/>
              </a:solidFill>
              <a:round/>
            </a:ln>
            <a:effectLst/>
          </c:spPr>
          <c:marker>
            <c:symbol val="none"/>
          </c:marker>
          <c:cat>
            <c:numRef>
              <c:f>'Slika 5.4. - Figure 5.4'!$A$5:$A$113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5.4. - Figure 5.4'!$E$5:$E$113</c:f>
              <c:numCache>
                <c:formatCode>0.0</c:formatCode>
                <c:ptCount val="109"/>
                <c:pt idx="0">
                  <c:v>0.9</c:v>
                </c:pt>
                <c:pt idx="1">
                  <c:v>1.4</c:v>
                </c:pt>
                <c:pt idx="2">
                  <c:v>1.1000000000000001</c:v>
                </c:pt>
                <c:pt idx="3">
                  <c:v>1.4</c:v>
                </c:pt>
                <c:pt idx="4">
                  <c:v>1</c:v>
                </c:pt>
                <c:pt idx="5">
                  <c:v>1.1000000000000001</c:v>
                </c:pt>
                <c:pt idx="6">
                  <c:v>1.2</c:v>
                </c:pt>
                <c:pt idx="7">
                  <c:v>1.5</c:v>
                </c:pt>
                <c:pt idx="8">
                  <c:v>1.6</c:v>
                </c:pt>
                <c:pt idx="9">
                  <c:v>1.6</c:v>
                </c:pt>
                <c:pt idx="10">
                  <c:v>1.6</c:v>
                </c:pt>
                <c:pt idx="11">
                  <c:v>1.3</c:v>
                </c:pt>
                <c:pt idx="12">
                  <c:v>1.2</c:v>
                </c:pt>
                <c:pt idx="13">
                  <c:v>0.9</c:v>
                </c:pt>
                <c:pt idx="14">
                  <c:v>1.2</c:v>
                </c:pt>
                <c:pt idx="15">
                  <c:v>1.4</c:v>
                </c:pt>
                <c:pt idx="16">
                  <c:v>1.8</c:v>
                </c:pt>
                <c:pt idx="17">
                  <c:v>2.2000000000000002</c:v>
                </c:pt>
                <c:pt idx="18">
                  <c:v>2.2000000000000002</c:v>
                </c:pt>
                <c:pt idx="19">
                  <c:v>2.1</c:v>
                </c:pt>
                <c:pt idx="20">
                  <c:v>1.6</c:v>
                </c:pt>
                <c:pt idx="21">
                  <c:v>1.7</c:v>
                </c:pt>
                <c:pt idx="22">
                  <c:v>1.3</c:v>
                </c:pt>
                <c:pt idx="23">
                  <c:v>1</c:v>
                </c:pt>
                <c:pt idx="24">
                  <c:v>0.6</c:v>
                </c:pt>
                <c:pt idx="25">
                  <c:v>0.8</c:v>
                </c:pt>
                <c:pt idx="26">
                  <c:v>1.1000000000000001</c:v>
                </c:pt>
                <c:pt idx="27">
                  <c:v>0.8</c:v>
                </c:pt>
                <c:pt idx="28">
                  <c:v>1</c:v>
                </c:pt>
                <c:pt idx="29">
                  <c:v>0.5</c:v>
                </c:pt>
                <c:pt idx="30">
                  <c:v>0.9</c:v>
                </c:pt>
                <c:pt idx="31">
                  <c:v>0.5</c:v>
                </c:pt>
                <c:pt idx="32">
                  <c:v>0.6</c:v>
                </c:pt>
                <c:pt idx="33">
                  <c:v>0.7</c:v>
                </c:pt>
                <c:pt idx="34">
                  <c:v>0.8</c:v>
                </c:pt>
                <c:pt idx="35">
                  <c:v>1.3</c:v>
                </c:pt>
                <c:pt idx="36">
                  <c:v>1.8</c:v>
                </c:pt>
                <c:pt idx="37">
                  <c:v>1.2</c:v>
                </c:pt>
                <c:pt idx="38">
                  <c:v>0.5</c:v>
                </c:pt>
                <c:pt idx="39">
                  <c:v>-0.1</c:v>
                </c:pt>
                <c:pt idx="40">
                  <c:v>-0.7</c:v>
                </c:pt>
                <c:pt idx="41">
                  <c:v>-0.4</c:v>
                </c:pt>
                <c:pt idx="42">
                  <c:v>-0.6</c:v>
                </c:pt>
                <c:pt idx="43">
                  <c:v>-0.4</c:v>
                </c:pt>
                <c:pt idx="44">
                  <c:v>-0.3</c:v>
                </c:pt>
                <c:pt idx="45">
                  <c:v>-0.2</c:v>
                </c:pt>
                <c:pt idx="46">
                  <c:v>0</c:v>
                </c:pt>
                <c:pt idx="47">
                  <c:v>-0.3</c:v>
                </c:pt>
                <c:pt idx="48">
                  <c:v>0</c:v>
                </c:pt>
                <c:pt idx="49">
                  <c:v>0.7</c:v>
                </c:pt>
                <c:pt idx="50">
                  <c:v>1.6</c:v>
                </c:pt>
                <c:pt idx="51">
                  <c:v>2.1</c:v>
                </c:pt>
                <c:pt idx="52">
                  <c:v>2.4</c:v>
                </c:pt>
                <c:pt idx="53">
                  <c:v>2.2000000000000002</c:v>
                </c:pt>
                <c:pt idx="54">
                  <c:v>2.7</c:v>
                </c:pt>
                <c:pt idx="55">
                  <c:v>3.1</c:v>
                </c:pt>
                <c:pt idx="56">
                  <c:v>3.5</c:v>
                </c:pt>
                <c:pt idx="57">
                  <c:v>3.9</c:v>
                </c:pt>
                <c:pt idx="58">
                  <c:v>4.7</c:v>
                </c:pt>
                <c:pt idx="59">
                  <c:v>5.2</c:v>
                </c:pt>
                <c:pt idx="60">
                  <c:v>5.5</c:v>
                </c:pt>
                <c:pt idx="61">
                  <c:v>6.3</c:v>
                </c:pt>
                <c:pt idx="62">
                  <c:v>7.3</c:v>
                </c:pt>
                <c:pt idx="63">
                  <c:v>9.6</c:v>
                </c:pt>
                <c:pt idx="64">
                  <c:v>10.7</c:v>
                </c:pt>
                <c:pt idx="65">
                  <c:v>12.1</c:v>
                </c:pt>
                <c:pt idx="66">
                  <c:v>12.7</c:v>
                </c:pt>
                <c:pt idx="67">
                  <c:v>12.6</c:v>
                </c:pt>
                <c:pt idx="68">
                  <c:v>12.5</c:v>
                </c:pt>
                <c:pt idx="69">
                  <c:v>12.7</c:v>
                </c:pt>
                <c:pt idx="70">
                  <c:v>12.9</c:v>
                </c:pt>
                <c:pt idx="71">
                  <c:v>12.7</c:v>
                </c:pt>
                <c:pt idx="72">
                  <c:v>12.5</c:v>
                </c:pt>
                <c:pt idx="73">
                  <c:v>11.7</c:v>
                </c:pt>
                <c:pt idx="74">
                  <c:v>10.6</c:v>
                </c:pt>
                <c:pt idx="75">
                  <c:v>8.9</c:v>
                </c:pt>
                <c:pt idx="76">
                  <c:v>8.1999999999999993</c:v>
                </c:pt>
                <c:pt idx="77">
                  <c:v>8.3000000000000007</c:v>
                </c:pt>
                <c:pt idx="78">
                  <c:v>8</c:v>
                </c:pt>
                <c:pt idx="79">
                  <c:v>8.4</c:v>
                </c:pt>
                <c:pt idx="80">
                  <c:v>7.4</c:v>
                </c:pt>
                <c:pt idx="81">
                  <c:v>6.7</c:v>
                </c:pt>
                <c:pt idx="82">
                  <c:v>5.5</c:v>
                </c:pt>
                <c:pt idx="83">
                  <c:v>5.4</c:v>
                </c:pt>
                <c:pt idx="84">
                  <c:v>4.8</c:v>
                </c:pt>
                <c:pt idx="85">
                  <c:v>4.8</c:v>
                </c:pt>
                <c:pt idx="86">
                  <c:v>4.9000000000000004</c:v>
                </c:pt>
                <c:pt idx="87">
                  <c:v>4.7</c:v>
                </c:pt>
                <c:pt idx="88">
                  <c:v>4.3</c:v>
                </c:pt>
                <c:pt idx="89">
                  <c:v>3.5</c:v>
                </c:pt>
                <c:pt idx="90">
                  <c:v>3.3</c:v>
                </c:pt>
                <c:pt idx="91">
                  <c:v>3</c:v>
                </c:pt>
                <c:pt idx="92">
                  <c:v>3.1</c:v>
                </c:pt>
                <c:pt idx="93">
                  <c:v>3.6</c:v>
                </c:pt>
                <c:pt idx="94">
                  <c:v>4</c:v>
                </c:pt>
                <c:pt idx="95">
                  <c:v>4.5</c:v>
                </c:pt>
                <c:pt idx="96">
                  <c:v>5.0999999999999996</c:v>
                </c:pt>
                <c:pt idx="97">
                  <c:v>4.7</c:v>
                </c:pt>
                <c:pt idx="98">
                  <c:v>4.3</c:v>
                </c:pt>
                <c:pt idx="99">
                  <c:v>4</c:v>
                </c:pt>
                <c:pt idx="100">
                  <c:v>4.3</c:v>
                </c:pt>
                <c:pt idx="101">
                  <c:v>4.3</c:v>
                </c:pt>
                <c:pt idx="102">
                  <c:v>4.5</c:v>
                </c:pt>
                <c:pt idx="103">
                  <c:v>4.5999999999999996</c:v>
                </c:pt>
                <c:pt idx="104">
                  <c:v>4.5999999999999996</c:v>
                </c:pt>
                <c:pt idx="105">
                  <c:v>4</c:v>
                </c:pt>
                <c:pt idx="106">
                  <c:v>4.3</c:v>
                </c:pt>
                <c:pt idx="107">
                  <c:v>3.8</c:v>
                </c:pt>
                <c:pt idx="108">
                  <c:v>3.6</c:v>
                </c:pt>
              </c:numCache>
            </c:numRef>
          </c:val>
          <c:smooth val="0"/>
          <c:extLst>
            <c:ext xmlns:c16="http://schemas.microsoft.com/office/drawing/2014/chart" uri="{C3380CC4-5D6E-409C-BE32-E72D297353CC}">
              <c16:uniqueId val="{00000000-0541-49D7-B9D7-51366DCD3B8A}"/>
            </c:ext>
          </c:extLst>
        </c:ser>
        <c:ser>
          <c:idx val="1"/>
          <c:order val="1"/>
          <c:tx>
            <c:strRef>
              <c:f>'Slika 5.4. - Figure 5.4'!$F$3</c:f>
              <c:strCache>
                <c:ptCount val="1"/>
                <c:pt idx="0">
                  <c:v>Croatia - HICP excluding energy, food, alcohol and tobacco</c:v>
                </c:pt>
              </c:strCache>
            </c:strRef>
          </c:tx>
          <c:spPr>
            <a:ln w="22225" cap="rnd">
              <a:solidFill>
                <a:srgbClr val="FF0000"/>
              </a:solidFill>
              <a:prstDash val="sysDash"/>
              <a:round/>
            </a:ln>
            <a:effectLst/>
          </c:spPr>
          <c:marker>
            <c:symbol val="none"/>
          </c:marker>
          <c:cat>
            <c:numRef>
              <c:f>'Slika 5.4. - Figure 5.4'!$A$5:$A$113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5.4. - Figure 5.4'!$F$5:$F$113</c:f>
              <c:numCache>
                <c:formatCode>0.0</c:formatCode>
                <c:ptCount val="109"/>
                <c:pt idx="0">
                  <c:v>0.4</c:v>
                </c:pt>
                <c:pt idx="1">
                  <c:v>0.7</c:v>
                </c:pt>
                <c:pt idx="2">
                  <c:v>0.4</c:v>
                </c:pt>
                <c:pt idx="3">
                  <c:v>0.7</c:v>
                </c:pt>
                <c:pt idx="4">
                  <c:v>0.8</c:v>
                </c:pt>
                <c:pt idx="5">
                  <c:v>1.6</c:v>
                </c:pt>
                <c:pt idx="6">
                  <c:v>1.6</c:v>
                </c:pt>
                <c:pt idx="7">
                  <c:v>1.4</c:v>
                </c:pt>
                <c:pt idx="8">
                  <c:v>1.1000000000000001</c:v>
                </c:pt>
                <c:pt idx="9">
                  <c:v>1.2</c:v>
                </c:pt>
                <c:pt idx="10">
                  <c:v>1.1000000000000001</c:v>
                </c:pt>
                <c:pt idx="11">
                  <c:v>1.1000000000000001</c:v>
                </c:pt>
                <c:pt idx="12">
                  <c:v>0.9</c:v>
                </c:pt>
                <c:pt idx="13">
                  <c:v>0.7</c:v>
                </c:pt>
                <c:pt idx="14">
                  <c:v>1</c:v>
                </c:pt>
                <c:pt idx="15">
                  <c:v>1</c:v>
                </c:pt>
                <c:pt idx="16">
                  <c:v>1</c:v>
                </c:pt>
                <c:pt idx="17">
                  <c:v>0.9</c:v>
                </c:pt>
                <c:pt idx="18">
                  <c:v>1</c:v>
                </c:pt>
                <c:pt idx="19">
                  <c:v>1.1000000000000001</c:v>
                </c:pt>
                <c:pt idx="20">
                  <c:v>1.1000000000000001</c:v>
                </c:pt>
                <c:pt idx="21">
                  <c:v>1</c:v>
                </c:pt>
                <c:pt idx="22">
                  <c:v>0.9</c:v>
                </c:pt>
                <c:pt idx="23">
                  <c:v>1</c:v>
                </c:pt>
                <c:pt idx="24">
                  <c:v>1</c:v>
                </c:pt>
                <c:pt idx="25">
                  <c:v>0.9</c:v>
                </c:pt>
                <c:pt idx="26">
                  <c:v>0.7</c:v>
                </c:pt>
                <c:pt idx="27">
                  <c:v>0.8</c:v>
                </c:pt>
                <c:pt idx="28">
                  <c:v>0.9</c:v>
                </c:pt>
                <c:pt idx="29">
                  <c:v>0.5</c:v>
                </c:pt>
                <c:pt idx="30">
                  <c:v>0.9</c:v>
                </c:pt>
                <c:pt idx="31">
                  <c:v>0.4</c:v>
                </c:pt>
                <c:pt idx="32">
                  <c:v>0.6</c:v>
                </c:pt>
                <c:pt idx="33">
                  <c:v>0.9</c:v>
                </c:pt>
                <c:pt idx="34">
                  <c:v>0.8</c:v>
                </c:pt>
                <c:pt idx="35">
                  <c:v>0.6</c:v>
                </c:pt>
                <c:pt idx="36">
                  <c:v>0.8</c:v>
                </c:pt>
                <c:pt idx="37">
                  <c:v>0.9</c:v>
                </c:pt>
                <c:pt idx="38">
                  <c:v>0.9</c:v>
                </c:pt>
                <c:pt idx="39">
                  <c:v>0.7</c:v>
                </c:pt>
                <c:pt idx="40">
                  <c:v>0.4</c:v>
                </c:pt>
                <c:pt idx="41">
                  <c:v>-0.1</c:v>
                </c:pt>
                <c:pt idx="42">
                  <c:v>-0.4</c:v>
                </c:pt>
                <c:pt idx="43">
                  <c:v>-0.3</c:v>
                </c:pt>
                <c:pt idx="44">
                  <c:v>0</c:v>
                </c:pt>
                <c:pt idx="45">
                  <c:v>0.4</c:v>
                </c:pt>
                <c:pt idx="46">
                  <c:v>0.8</c:v>
                </c:pt>
                <c:pt idx="47">
                  <c:v>0.6</c:v>
                </c:pt>
                <c:pt idx="48">
                  <c:v>0.8</c:v>
                </c:pt>
                <c:pt idx="49">
                  <c:v>1</c:v>
                </c:pt>
                <c:pt idx="50">
                  <c:v>0.8</c:v>
                </c:pt>
                <c:pt idx="51">
                  <c:v>0.6</c:v>
                </c:pt>
                <c:pt idx="52">
                  <c:v>0.8</c:v>
                </c:pt>
                <c:pt idx="53">
                  <c:v>1</c:v>
                </c:pt>
                <c:pt idx="54">
                  <c:v>1.3</c:v>
                </c:pt>
                <c:pt idx="55">
                  <c:v>1.7</c:v>
                </c:pt>
                <c:pt idx="56">
                  <c:v>1.7</c:v>
                </c:pt>
                <c:pt idx="57">
                  <c:v>1.7</c:v>
                </c:pt>
                <c:pt idx="58">
                  <c:v>2</c:v>
                </c:pt>
                <c:pt idx="59">
                  <c:v>2.5</c:v>
                </c:pt>
                <c:pt idx="60">
                  <c:v>2.6</c:v>
                </c:pt>
                <c:pt idx="61">
                  <c:v>3.5</c:v>
                </c:pt>
                <c:pt idx="62">
                  <c:v>4.7</c:v>
                </c:pt>
                <c:pt idx="63">
                  <c:v>6.3</c:v>
                </c:pt>
                <c:pt idx="64">
                  <c:v>6.9</c:v>
                </c:pt>
                <c:pt idx="65">
                  <c:v>8.4</c:v>
                </c:pt>
                <c:pt idx="66">
                  <c:v>9.1</c:v>
                </c:pt>
                <c:pt idx="67">
                  <c:v>9.6</c:v>
                </c:pt>
                <c:pt idx="68">
                  <c:v>9.8000000000000007</c:v>
                </c:pt>
                <c:pt idx="69">
                  <c:v>9.6999999999999993</c:v>
                </c:pt>
                <c:pt idx="70">
                  <c:v>9.8000000000000007</c:v>
                </c:pt>
                <c:pt idx="71">
                  <c:v>10.5</c:v>
                </c:pt>
                <c:pt idx="72">
                  <c:v>11.3</c:v>
                </c:pt>
                <c:pt idx="73">
                  <c:v>10.4</c:v>
                </c:pt>
                <c:pt idx="74">
                  <c:v>10</c:v>
                </c:pt>
                <c:pt idx="75">
                  <c:v>9.4</c:v>
                </c:pt>
                <c:pt idx="76">
                  <c:v>9.5</c:v>
                </c:pt>
                <c:pt idx="77">
                  <c:v>9.5</c:v>
                </c:pt>
                <c:pt idx="78">
                  <c:v>9.5</c:v>
                </c:pt>
                <c:pt idx="79">
                  <c:v>9.1</c:v>
                </c:pt>
                <c:pt idx="80">
                  <c:v>7.3</c:v>
                </c:pt>
                <c:pt idx="81">
                  <c:v>7.5</c:v>
                </c:pt>
                <c:pt idx="82">
                  <c:v>6.8</c:v>
                </c:pt>
                <c:pt idx="83">
                  <c:v>6.1</c:v>
                </c:pt>
                <c:pt idx="84">
                  <c:v>5.2</c:v>
                </c:pt>
                <c:pt idx="85">
                  <c:v>5.3</c:v>
                </c:pt>
                <c:pt idx="86">
                  <c:v>5.4</c:v>
                </c:pt>
                <c:pt idx="87">
                  <c:v>5.2</c:v>
                </c:pt>
                <c:pt idx="88">
                  <c:v>4.9000000000000004</c:v>
                </c:pt>
                <c:pt idx="89">
                  <c:v>4.5</c:v>
                </c:pt>
                <c:pt idx="90">
                  <c:v>4.3</c:v>
                </c:pt>
                <c:pt idx="91">
                  <c:v>4.4000000000000004</c:v>
                </c:pt>
                <c:pt idx="92">
                  <c:v>4.8</c:v>
                </c:pt>
                <c:pt idx="93">
                  <c:v>4.5</c:v>
                </c:pt>
                <c:pt idx="94">
                  <c:v>4.3</c:v>
                </c:pt>
                <c:pt idx="95">
                  <c:v>4.5999999999999996</c:v>
                </c:pt>
                <c:pt idx="96">
                  <c:v>4.7</c:v>
                </c:pt>
                <c:pt idx="97">
                  <c:v>4.5</c:v>
                </c:pt>
                <c:pt idx="98">
                  <c:v>4.2</c:v>
                </c:pt>
                <c:pt idx="99">
                  <c:v>4.2</c:v>
                </c:pt>
                <c:pt idx="100">
                  <c:v>4.3</c:v>
                </c:pt>
                <c:pt idx="101">
                  <c:v>4</c:v>
                </c:pt>
                <c:pt idx="102">
                  <c:v>3.8</c:v>
                </c:pt>
                <c:pt idx="103">
                  <c:v>4.0999999999999996</c:v>
                </c:pt>
                <c:pt idx="104">
                  <c:v>4</c:v>
                </c:pt>
                <c:pt idx="105">
                  <c:v>3.8</c:v>
                </c:pt>
                <c:pt idx="106">
                  <c:v>4.0999999999999996</c:v>
                </c:pt>
                <c:pt idx="107">
                  <c:v>4</c:v>
                </c:pt>
                <c:pt idx="108">
                  <c:v>4</c:v>
                </c:pt>
              </c:numCache>
            </c:numRef>
          </c:val>
          <c:smooth val="0"/>
          <c:extLst>
            <c:ext xmlns:c16="http://schemas.microsoft.com/office/drawing/2014/chart" uri="{C3380CC4-5D6E-409C-BE32-E72D297353CC}">
              <c16:uniqueId val="{00000001-0541-49D7-B9D7-51366DCD3B8A}"/>
            </c:ext>
          </c:extLst>
        </c:ser>
        <c:ser>
          <c:idx val="2"/>
          <c:order val="2"/>
          <c:tx>
            <c:strRef>
              <c:f>'Slika 5.4. - Figure 5.4'!$G$3</c:f>
              <c:strCache>
                <c:ptCount val="1"/>
                <c:pt idx="0">
                  <c:v>Euro area - Total HICP</c:v>
                </c:pt>
              </c:strCache>
            </c:strRef>
          </c:tx>
          <c:spPr>
            <a:ln w="22225" cap="rnd">
              <a:solidFill>
                <a:schemeClr val="accent1"/>
              </a:solidFill>
              <a:round/>
            </a:ln>
            <a:effectLst/>
          </c:spPr>
          <c:marker>
            <c:symbol val="none"/>
          </c:marker>
          <c:cat>
            <c:numRef>
              <c:f>'Slika 5.4. - Figure 5.4'!$A$5:$A$113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5.4. - Figure 5.4'!$G$5:$G$113</c:f>
              <c:numCache>
                <c:formatCode>0.0</c:formatCode>
                <c:ptCount val="109"/>
                <c:pt idx="0">
                  <c:v>1.7</c:v>
                </c:pt>
                <c:pt idx="1">
                  <c:v>2</c:v>
                </c:pt>
                <c:pt idx="2">
                  <c:v>1.5</c:v>
                </c:pt>
                <c:pt idx="3">
                  <c:v>1.9</c:v>
                </c:pt>
                <c:pt idx="4">
                  <c:v>1.4</c:v>
                </c:pt>
                <c:pt idx="5">
                  <c:v>1.3</c:v>
                </c:pt>
                <c:pt idx="6">
                  <c:v>1.3</c:v>
                </c:pt>
                <c:pt idx="7">
                  <c:v>1.5</c:v>
                </c:pt>
                <c:pt idx="8">
                  <c:v>1.6</c:v>
                </c:pt>
                <c:pt idx="9">
                  <c:v>1.4</c:v>
                </c:pt>
                <c:pt idx="10">
                  <c:v>1.5</c:v>
                </c:pt>
                <c:pt idx="11">
                  <c:v>1.3</c:v>
                </c:pt>
                <c:pt idx="12">
                  <c:v>1.3</c:v>
                </c:pt>
                <c:pt idx="13">
                  <c:v>1.1000000000000001</c:v>
                </c:pt>
                <c:pt idx="14">
                  <c:v>1.4</c:v>
                </c:pt>
                <c:pt idx="15">
                  <c:v>1.2</c:v>
                </c:pt>
                <c:pt idx="16">
                  <c:v>2</c:v>
                </c:pt>
                <c:pt idx="17">
                  <c:v>2</c:v>
                </c:pt>
                <c:pt idx="18">
                  <c:v>2.2000000000000002</c:v>
                </c:pt>
                <c:pt idx="19">
                  <c:v>2.1</c:v>
                </c:pt>
                <c:pt idx="20">
                  <c:v>2.1</c:v>
                </c:pt>
                <c:pt idx="21">
                  <c:v>2.2999999999999998</c:v>
                </c:pt>
                <c:pt idx="22">
                  <c:v>1.9</c:v>
                </c:pt>
                <c:pt idx="23">
                  <c:v>1.5</c:v>
                </c:pt>
                <c:pt idx="24">
                  <c:v>1.4</c:v>
                </c:pt>
                <c:pt idx="25">
                  <c:v>1.5</c:v>
                </c:pt>
                <c:pt idx="26">
                  <c:v>1.4</c:v>
                </c:pt>
                <c:pt idx="27">
                  <c:v>1.7</c:v>
                </c:pt>
                <c:pt idx="28">
                  <c:v>1.2</c:v>
                </c:pt>
                <c:pt idx="29">
                  <c:v>1.3</c:v>
                </c:pt>
                <c:pt idx="30">
                  <c:v>1</c:v>
                </c:pt>
                <c:pt idx="31">
                  <c:v>1</c:v>
                </c:pt>
                <c:pt idx="32">
                  <c:v>0.8</c:v>
                </c:pt>
                <c:pt idx="33">
                  <c:v>0.7</c:v>
                </c:pt>
                <c:pt idx="34">
                  <c:v>1</c:v>
                </c:pt>
                <c:pt idx="35">
                  <c:v>1.3</c:v>
                </c:pt>
                <c:pt idx="36">
                  <c:v>1.4</c:v>
                </c:pt>
                <c:pt idx="37">
                  <c:v>1.2</c:v>
                </c:pt>
                <c:pt idx="38">
                  <c:v>0.7</c:v>
                </c:pt>
                <c:pt idx="39">
                  <c:v>0.3</c:v>
                </c:pt>
                <c:pt idx="40">
                  <c:v>0.1</c:v>
                </c:pt>
                <c:pt idx="41">
                  <c:v>0.3</c:v>
                </c:pt>
                <c:pt idx="42">
                  <c:v>0.4</c:v>
                </c:pt>
                <c:pt idx="43">
                  <c:v>-0.2</c:v>
                </c:pt>
                <c:pt idx="44">
                  <c:v>-0.3</c:v>
                </c:pt>
                <c:pt idx="45">
                  <c:v>-0.3</c:v>
                </c:pt>
                <c:pt idx="46">
                  <c:v>-0.3</c:v>
                </c:pt>
                <c:pt idx="47">
                  <c:v>-0.3</c:v>
                </c:pt>
                <c:pt idx="48">
                  <c:v>0.9</c:v>
                </c:pt>
                <c:pt idx="49">
                  <c:v>0.9</c:v>
                </c:pt>
                <c:pt idx="50">
                  <c:v>1.3</c:v>
                </c:pt>
                <c:pt idx="51">
                  <c:v>1.6</c:v>
                </c:pt>
                <c:pt idx="52">
                  <c:v>2</c:v>
                </c:pt>
                <c:pt idx="53">
                  <c:v>1.9</c:v>
                </c:pt>
                <c:pt idx="54">
                  <c:v>2.2000000000000002</c:v>
                </c:pt>
                <c:pt idx="55">
                  <c:v>3</c:v>
                </c:pt>
                <c:pt idx="56">
                  <c:v>3.4</c:v>
                </c:pt>
                <c:pt idx="57">
                  <c:v>4.0999999999999996</c:v>
                </c:pt>
                <c:pt idx="58">
                  <c:v>4.9000000000000004</c:v>
                </c:pt>
                <c:pt idx="59">
                  <c:v>5</c:v>
                </c:pt>
                <c:pt idx="60">
                  <c:v>5.0999999999999996</c:v>
                </c:pt>
                <c:pt idx="61">
                  <c:v>5.9</c:v>
                </c:pt>
                <c:pt idx="62">
                  <c:v>7.4</c:v>
                </c:pt>
                <c:pt idx="63">
                  <c:v>7.5</c:v>
                </c:pt>
                <c:pt idx="64">
                  <c:v>8.1</c:v>
                </c:pt>
                <c:pt idx="65">
                  <c:v>8.6</c:v>
                </c:pt>
                <c:pt idx="66">
                  <c:v>8.9</c:v>
                </c:pt>
                <c:pt idx="67">
                  <c:v>9.1</c:v>
                </c:pt>
                <c:pt idx="68">
                  <c:v>9.9</c:v>
                </c:pt>
                <c:pt idx="69">
                  <c:v>10.6</c:v>
                </c:pt>
                <c:pt idx="70">
                  <c:v>10.1</c:v>
                </c:pt>
                <c:pt idx="71">
                  <c:v>9.1999999999999993</c:v>
                </c:pt>
                <c:pt idx="72">
                  <c:v>8.6</c:v>
                </c:pt>
                <c:pt idx="73">
                  <c:v>8.5</c:v>
                </c:pt>
                <c:pt idx="74">
                  <c:v>6.9</c:v>
                </c:pt>
                <c:pt idx="75">
                  <c:v>6.9</c:v>
                </c:pt>
                <c:pt idx="76">
                  <c:v>6.1</c:v>
                </c:pt>
                <c:pt idx="77">
                  <c:v>5.5</c:v>
                </c:pt>
                <c:pt idx="78">
                  <c:v>5.3</c:v>
                </c:pt>
                <c:pt idx="79">
                  <c:v>5.2</c:v>
                </c:pt>
                <c:pt idx="80">
                  <c:v>4.3</c:v>
                </c:pt>
                <c:pt idx="81">
                  <c:v>2.9</c:v>
                </c:pt>
                <c:pt idx="82">
                  <c:v>2.4</c:v>
                </c:pt>
                <c:pt idx="83">
                  <c:v>2.9</c:v>
                </c:pt>
                <c:pt idx="84">
                  <c:v>2.8</c:v>
                </c:pt>
                <c:pt idx="85">
                  <c:v>2.6</c:v>
                </c:pt>
                <c:pt idx="86">
                  <c:v>2.4</c:v>
                </c:pt>
                <c:pt idx="87">
                  <c:v>2.4</c:v>
                </c:pt>
                <c:pt idx="88">
                  <c:v>2.6</c:v>
                </c:pt>
                <c:pt idx="89">
                  <c:v>2.5</c:v>
                </c:pt>
                <c:pt idx="90">
                  <c:v>2.6</c:v>
                </c:pt>
                <c:pt idx="91">
                  <c:v>2.2000000000000002</c:v>
                </c:pt>
                <c:pt idx="92">
                  <c:v>1.7</c:v>
                </c:pt>
                <c:pt idx="93">
                  <c:v>2</c:v>
                </c:pt>
                <c:pt idx="94">
                  <c:v>2.2000000000000002</c:v>
                </c:pt>
                <c:pt idx="95">
                  <c:v>2.4</c:v>
                </c:pt>
                <c:pt idx="96">
                  <c:v>2.5</c:v>
                </c:pt>
                <c:pt idx="97">
                  <c:v>2.2999999999999998</c:v>
                </c:pt>
                <c:pt idx="98">
                  <c:v>2.2000000000000002</c:v>
                </c:pt>
                <c:pt idx="99">
                  <c:v>2.2000000000000002</c:v>
                </c:pt>
                <c:pt idx="100">
                  <c:v>1.9</c:v>
                </c:pt>
                <c:pt idx="101">
                  <c:v>2</c:v>
                </c:pt>
                <c:pt idx="102">
                  <c:v>2</c:v>
                </c:pt>
                <c:pt idx="103">
                  <c:v>2</c:v>
                </c:pt>
                <c:pt idx="104">
                  <c:v>2.2000000000000002</c:v>
                </c:pt>
                <c:pt idx="105">
                  <c:v>2.1</c:v>
                </c:pt>
                <c:pt idx="106">
                  <c:v>2.1</c:v>
                </c:pt>
                <c:pt idx="107">
                  <c:v>2</c:v>
                </c:pt>
                <c:pt idx="108">
                  <c:v>1.7</c:v>
                </c:pt>
              </c:numCache>
            </c:numRef>
          </c:val>
          <c:smooth val="0"/>
          <c:extLst>
            <c:ext xmlns:c16="http://schemas.microsoft.com/office/drawing/2014/chart" uri="{C3380CC4-5D6E-409C-BE32-E72D297353CC}">
              <c16:uniqueId val="{00000002-0541-49D7-B9D7-51366DCD3B8A}"/>
            </c:ext>
          </c:extLst>
        </c:ser>
        <c:ser>
          <c:idx val="3"/>
          <c:order val="3"/>
          <c:tx>
            <c:strRef>
              <c:f>'Slika 5.4. - Figure 5.4'!$H$3</c:f>
              <c:strCache>
                <c:ptCount val="1"/>
                <c:pt idx="0">
                  <c:v>Euro area - HICP excluding energy, food, alcohol and tobacco</c:v>
                </c:pt>
              </c:strCache>
            </c:strRef>
          </c:tx>
          <c:spPr>
            <a:ln w="22225" cap="rnd">
              <a:solidFill>
                <a:schemeClr val="accent1"/>
              </a:solidFill>
              <a:prstDash val="sysDash"/>
              <a:round/>
            </a:ln>
            <a:effectLst/>
          </c:spPr>
          <c:marker>
            <c:symbol val="none"/>
          </c:marker>
          <c:cat>
            <c:numRef>
              <c:f>'Slika 5.4. - Figure 5.4'!$A$5:$A$113</c:f>
              <c:numCache>
                <c:formatCode>General</c:formatCode>
                <c:ptCount val="109"/>
                <c:pt idx="6">
                  <c:v>2017</c:v>
                </c:pt>
                <c:pt idx="18">
                  <c:v>2018</c:v>
                </c:pt>
                <c:pt idx="30">
                  <c:v>2019</c:v>
                </c:pt>
                <c:pt idx="42">
                  <c:v>2020</c:v>
                </c:pt>
                <c:pt idx="54">
                  <c:v>2021</c:v>
                </c:pt>
                <c:pt idx="66">
                  <c:v>2022</c:v>
                </c:pt>
                <c:pt idx="78">
                  <c:v>2023</c:v>
                </c:pt>
                <c:pt idx="90">
                  <c:v>2024</c:v>
                </c:pt>
                <c:pt idx="102">
                  <c:v>2025</c:v>
                </c:pt>
              </c:numCache>
            </c:numRef>
          </c:cat>
          <c:val>
            <c:numRef>
              <c:f>'Slika 5.4. - Figure 5.4'!$H$5:$H$113</c:f>
              <c:numCache>
                <c:formatCode>0.0</c:formatCode>
                <c:ptCount val="109"/>
                <c:pt idx="0">
                  <c:v>0.9</c:v>
                </c:pt>
                <c:pt idx="1">
                  <c:v>0.8</c:v>
                </c:pt>
                <c:pt idx="2">
                  <c:v>0.7</c:v>
                </c:pt>
                <c:pt idx="3">
                  <c:v>1.3</c:v>
                </c:pt>
                <c:pt idx="4">
                  <c:v>0.9</c:v>
                </c:pt>
                <c:pt idx="5">
                  <c:v>1.2</c:v>
                </c:pt>
                <c:pt idx="6">
                  <c:v>1.2</c:v>
                </c:pt>
                <c:pt idx="7">
                  <c:v>1.2</c:v>
                </c:pt>
                <c:pt idx="8">
                  <c:v>1.2</c:v>
                </c:pt>
                <c:pt idx="9">
                  <c:v>0.9</c:v>
                </c:pt>
                <c:pt idx="10">
                  <c:v>0.9</c:v>
                </c:pt>
                <c:pt idx="11">
                  <c:v>0.9</c:v>
                </c:pt>
                <c:pt idx="12">
                  <c:v>1</c:v>
                </c:pt>
                <c:pt idx="13">
                  <c:v>1</c:v>
                </c:pt>
                <c:pt idx="14">
                  <c:v>1.1000000000000001</c:v>
                </c:pt>
                <c:pt idx="15">
                  <c:v>0.7</c:v>
                </c:pt>
                <c:pt idx="16">
                  <c:v>1.2</c:v>
                </c:pt>
                <c:pt idx="17">
                  <c:v>1</c:v>
                </c:pt>
                <c:pt idx="18">
                  <c:v>1.1000000000000001</c:v>
                </c:pt>
                <c:pt idx="19">
                  <c:v>1</c:v>
                </c:pt>
                <c:pt idx="20">
                  <c:v>0.9</c:v>
                </c:pt>
                <c:pt idx="21">
                  <c:v>1.2</c:v>
                </c:pt>
                <c:pt idx="22">
                  <c:v>0.9</c:v>
                </c:pt>
                <c:pt idx="23">
                  <c:v>0.9</c:v>
                </c:pt>
                <c:pt idx="24">
                  <c:v>1.1000000000000001</c:v>
                </c:pt>
                <c:pt idx="25">
                  <c:v>1</c:v>
                </c:pt>
                <c:pt idx="26">
                  <c:v>0.8</c:v>
                </c:pt>
                <c:pt idx="27">
                  <c:v>1.3</c:v>
                </c:pt>
                <c:pt idx="28">
                  <c:v>0.8</c:v>
                </c:pt>
                <c:pt idx="29">
                  <c:v>1.1000000000000001</c:v>
                </c:pt>
                <c:pt idx="30">
                  <c:v>0.9</c:v>
                </c:pt>
                <c:pt idx="31">
                  <c:v>0.9</c:v>
                </c:pt>
                <c:pt idx="32">
                  <c:v>1</c:v>
                </c:pt>
                <c:pt idx="33">
                  <c:v>1.1000000000000001</c:v>
                </c:pt>
                <c:pt idx="34">
                  <c:v>1.3</c:v>
                </c:pt>
                <c:pt idx="35">
                  <c:v>1.3</c:v>
                </c:pt>
                <c:pt idx="36">
                  <c:v>1.1000000000000001</c:v>
                </c:pt>
                <c:pt idx="37">
                  <c:v>1.2</c:v>
                </c:pt>
                <c:pt idx="38">
                  <c:v>1</c:v>
                </c:pt>
                <c:pt idx="39">
                  <c:v>0.9</c:v>
                </c:pt>
                <c:pt idx="40">
                  <c:v>0.9</c:v>
                </c:pt>
                <c:pt idx="41">
                  <c:v>0.8</c:v>
                </c:pt>
                <c:pt idx="42">
                  <c:v>1.2</c:v>
                </c:pt>
                <c:pt idx="43">
                  <c:v>0.4</c:v>
                </c:pt>
                <c:pt idx="44">
                  <c:v>0.2</c:v>
                </c:pt>
                <c:pt idx="45">
                  <c:v>0.2</c:v>
                </c:pt>
                <c:pt idx="46">
                  <c:v>0.2</c:v>
                </c:pt>
                <c:pt idx="47">
                  <c:v>0.2</c:v>
                </c:pt>
                <c:pt idx="48">
                  <c:v>1.4</c:v>
                </c:pt>
                <c:pt idx="49">
                  <c:v>1.1000000000000001</c:v>
                </c:pt>
                <c:pt idx="50">
                  <c:v>0.9</c:v>
                </c:pt>
                <c:pt idx="51">
                  <c:v>0.7</c:v>
                </c:pt>
                <c:pt idx="52">
                  <c:v>0.9</c:v>
                </c:pt>
                <c:pt idx="53">
                  <c:v>0.9</c:v>
                </c:pt>
                <c:pt idx="54">
                  <c:v>0.7</c:v>
                </c:pt>
                <c:pt idx="55">
                  <c:v>1.5</c:v>
                </c:pt>
                <c:pt idx="56">
                  <c:v>1.9</c:v>
                </c:pt>
                <c:pt idx="57">
                  <c:v>2</c:v>
                </c:pt>
                <c:pt idx="58">
                  <c:v>2.6</c:v>
                </c:pt>
                <c:pt idx="59">
                  <c:v>2.6</c:v>
                </c:pt>
                <c:pt idx="60">
                  <c:v>2.2999999999999998</c:v>
                </c:pt>
                <c:pt idx="61">
                  <c:v>2.7</c:v>
                </c:pt>
                <c:pt idx="62">
                  <c:v>3</c:v>
                </c:pt>
                <c:pt idx="63">
                  <c:v>3.5</c:v>
                </c:pt>
                <c:pt idx="64">
                  <c:v>3.8</c:v>
                </c:pt>
                <c:pt idx="65">
                  <c:v>3.7</c:v>
                </c:pt>
                <c:pt idx="66">
                  <c:v>4</c:v>
                </c:pt>
                <c:pt idx="67">
                  <c:v>4.3</c:v>
                </c:pt>
                <c:pt idx="68">
                  <c:v>4.7</c:v>
                </c:pt>
                <c:pt idx="69">
                  <c:v>5</c:v>
                </c:pt>
                <c:pt idx="70">
                  <c:v>5</c:v>
                </c:pt>
                <c:pt idx="71">
                  <c:v>5.2</c:v>
                </c:pt>
                <c:pt idx="72">
                  <c:v>5.3</c:v>
                </c:pt>
                <c:pt idx="73">
                  <c:v>5.6</c:v>
                </c:pt>
                <c:pt idx="74">
                  <c:v>5.7</c:v>
                </c:pt>
                <c:pt idx="75">
                  <c:v>5.6</c:v>
                </c:pt>
                <c:pt idx="76">
                  <c:v>5.3</c:v>
                </c:pt>
                <c:pt idx="77">
                  <c:v>5.5</c:v>
                </c:pt>
                <c:pt idx="78">
                  <c:v>5.5</c:v>
                </c:pt>
                <c:pt idx="79">
                  <c:v>5.3</c:v>
                </c:pt>
                <c:pt idx="80">
                  <c:v>4.5</c:v>
                </c:pt>
                <c:pt idx="81">
                  <c:v>4.2</c:v>
                </c:pt>
                <c:pt idx="82">
                  <c:v>3.6</c:v>
                </c:pt>
                <c:pt idx="83">
                  <c:v>3.4</c:v>
                </c:pt>
                <c:pt idx="84">
                  <c:v>3.3</c:v>
                </c:pt>
                <c:pt idx="85">
                  <c:v>3.1</c:v>
                </c:pt>
                <c:pt idx="86">
                  <c:v>2.9</c:v>
                </c:pt>
                <c:pt idx="87">
                  <c:v>2.7</c:v>
                </c:pt>
                <c:pt idx="88">
                  <c:v>2.9</c:v>
                </c:pt>
                <c:pt idx="89">
                  <c:v>2.9</c:v>
                </c:pt>
                <c:pt idx="90">
                  <c:v>2.8</c:v>
                </c:pt>
                <c:pt idx="91">
                  <c:v>2.8</c:v>
                </c:pt>
                <c:pt idx="92">
                  <c:v>2.7</c:v>
                </c:pt>
                <c:pt idx="93">
                  <c:v>2.7</c:v>
                </c:pt>
                <c:pt idx="94">
                  <c:v>2.7</c:v>
                </c:pt>
                <c:pt idx="95">
                  <c:v>2.7</c:v>
                </c:pt>
                <c:pt idx="96">
                  <c:v>2.7</c:v>
                </c:pt>
                <c:pt idx="97">
                  <c:v>2.6</c:v>
                </c:pt>
                <c:pt idx="98">
                  <c:v>2.4</c:v>
                </c:pt>
                <c:pt idx="99">
                  <c:v>2.7</c:v>
                </c:pt>
                <c:pt idx="100">
                  <c:v>2.2999999999999998</c:v>
                </c:pt>
                <c:pt idx="101">
                  <c:v>2.2999999999999998</c:v>
                </c:pt>
                <c:pt idx="102">
                  <c:v>2.2999999999999998</c:v>
                </c:pt>
                <c:pt idx="103">
                  <c:v>2.2999999999999998</c:v>
                </c:pt>
                <c:pt idx="104">
                  <c:v>2.4</c:v>
                </c:pt>
                <c:pt idx="105">
                  <c:v>2.4</c:v>
                </c:pt>
                <c:pt idx="106">
                  <c:v>2.4</c:v>
                </c:pt>
                <c:pt idx="107">
                  <c:v>2.2999999999999998</c:v>
                </c:pt>
                <c:pt idx="108">
                  <c:v>2.2000000000000002</c:v>
                </c:pt>
              </c:numCache>
            </c:numRef>
          </c:val>
          <c:smooth val="0"/>
          <c:extLst>
            <c:ext xmlns:c16="http://schemas.microsoft.com/office/drawing/2014/chart" uri="{C3380CC4-5D6E-409C-BE32-E72D297353CC}">
              <c16:uniqueId val="{00000003-0541-49D7-B9D7-51366DCD3B8A}"/>
            </c:ext>
          </c:extLst>
        </c:ser>
        <c:dLbls>
          <c:showLegendKey val="0"/>
          <c:showVal val="0"/>
          <c:showCatName val="0"/>
          <c:showSerName val="0"/>
          <c:showPercent val="0"/>
          <c:showBubbleSize val="0"/>
        </c:dLbls>
        <c:smooth val="0"/>
        <c:axId val="1074397728"/>
        <c:axId val="1074400640"/>
      </c:lineChart>
      <c:catAx>
        <c:axId val="1074397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400640"/>
        <c:crosses val="autoZero"/>
        <c:auto val="1"/>
        <c:lblAlgn val="ctr"/>
        <c:lblOffset val="100"/>
        <c:tickLblSkip val="2"/>
        <c:tickMarkSkip val="12"/>
        <c:noMultiLvlLbl val="0"/>
      </c:catAx>
      <c:valAx>
        <c:axId val="1074400640"/>
        <c:scaling>
          <c:orientation val="minMax"/>
        </c:scaling>
        <c:delete val="0"/>
        <c:axPos val="l"/>
        <c:majorGridlines>
          <c:spPr>
            <a:ln w="9525" cap="flat" cmpd="sng" algn="ctr">
              <a:solidFill>
                <a:schemeClr val="bg1">
                  <a:lumMod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r>
                  <a:rPr lang="hr-HR">
                    <a:solidFill>
                      <a:schemeClr val="tx1"/>
                    </a:solidFill>
                  </a:rPr>
                  <a:t>%</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Arial "/>
                  <a:ea typeface="+mn-ea"/>
                  <a:cs typeface="+mn-cs"/>
                </a:defRPr>
              </a:pPr>
              <a:endParaRPr lang="sr-Latn-RS"/>
            </a:p>
          </c:txPr>
        </c:title>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crossAx val="1074397728"/>
        <c:crosses val="autoZero"/>
        <c:crossBetween val="between"/>
      </c:valAx>
      <c:spPr>
        <a:noFill/>
        <a:ln>
          <a:solidFill>
            <a:schemeClr val="bg1">
              <a:lumMod val="50000"/>
            </a:schemeClr>
          </a:solidFill>
        </a:ln>
        <a:effectLst/>
      </c:spPr>
    </c:plotArea>
    <c:legend>
      <c:legendPos val="b"/>
      <c:layout>
        <c:manualLayout>
          <c:xMode val="edge"/>
          <c:yMode val="edge"/>
          <c:x val="7.7172500000000005E-2"/>
          <c:y val="0.80406127450980402"/>
          <c:w val="0.85954374453193361"/>
          <c:h val="0.1837248468941382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Arial "/>
              <a:ea typeface="+mn-ea"/>
              <a:cs typeface="+mn-cs"/>
            </a:defRPr>
          </a:pPr>
          <a:endParaRPr lang="sr-Latn-R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sz="900">
          <a:latin typeface="Arial "/>
        </a:defRPr>
      </a:pPr>
      <a:endParaRPr lang="sr-Latn-R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73348676796527"/>
          <c:y val="7.7410323709536322E-2"/>
          <c:w val="0.82881257256084895"/>
          <c:h val="0.7056027996500438"/>
        </c:manualLayout>
      </c:layout>
      <c:lineChart>
        <c:grouping val="standard"/>
        <c:varyColors val="0"/>
        <c:ser>
          <c:idx val="5"/>
          <c:order val="0"/>
          <c:tx>
            <c:strRef>
              <c:f>'Slika 6.1. - Figure 6.1'!$E$2</c:f>
              <c:strCache>
                <c:ptCount val="1"/>
                <c:pt idx="0">
                  <c:v>Trezorski zapisi (364 dana, u EUR)</c:v>
                </c:pt>
              </c:strCache>
            </c:strRef>
          </c:tx>
          <c:spPr>
            <a:ln>
              <a:solidFill>
                <a:srgbClr val="FF0000"/>
              </a:solidFill>
            </a:ln>
          </c:spPr>
          <c:marker>
            <c:symbol val="none"/>
          </c:marker>
          <c:cat>
            <c:strRef>
              <c:f>'Slika 6.1. - Figure 6.1'!$B$19:$B$129</c:f>
              <c:strCache>
                <c:ptCount val="103"/>
                <c:pt idx="6">
                  <c:v>2016.</c:v>
                </c:pt>
                <c:pt idx="18">
                  <c:v>2017.</c:v>
                </c:pt>
                <c:pt idx="30">
                  <c:v>2018.</c:v>
                </c:pt>
                <c:pt idx="42">
                  <c:v>2019.</c:v>
                </c:pt>
                <c:pt idx="54">
                  <c:v>2020.</c:v>
                </c:pt>
                <c:pt idx="66">
                  <c:v>2021.</c:v>
                </c:pt>
                <c:pt idx="78">
                  <c:v>2022.</c:v>
                </c:pt>
                <c:pt idx="90">
                  <c:v>2023.</c:v>
                </c:pt>
                <c:pt idx="102">
                  <c:v>2024.</c:v>
                </c:pt>
              </c:strCache>
            </c:strRef>
          </c:cat>
          <c:val>
            <c:numRef>
              <c:f>'Slika 6.1. - Figure 6.1'!$E$19:$E$129</c:f>
              <c:numCache>
                <c:formatCode>0.00</c:formatCode>
                <c:ptCount val="111"/>
                <c:pt idx="0">
                  <c:v>1.4273131672597865</c:v>
                </c:pt>
                <c:pt idx="1">
                  <c:v>1.1695576619273302</c:v>
                </c:pt>
                <c:pt idx="2">
                  <c:v>0.99</c:v>
                </c:pt>
                <c:pt idx="3">
                  <c:v>0.97</c:v>
                </c:pt>
                <c:pt idx="4">
                  <c:v>0.95728770595690749</c:v>
                </c:pt>
                <c:pt idx="5">
                  <c:v>0.94</c:v>
                </c:pt>
                <c:pt idx="6">
                  <c:v>0.91978484264611438</c:v>
                </c:pt>
                <c:pt idx="7">
                  <c:v>0.89956968529222869</c:v>
                </c:pt>
                <c:pt idx="8">
                  <c:v>0.84978484264611431</c:v>
                </c:pt>
                <c:pt idx="9">
                  <c:v>0.8</c:v>
                </c:pt>
                <c:pt idx="10">
                  <c:v>0.7</c:v>
                </c:pt>
                <c:pt idx="11">
                  <c:v>0.65</c:v>
                </c:pt>
                <c:pt idx="12">
                  <c:v>0.62492894843686564</c:v>
                </c:pt>
                <c:pt idx="13">
                  <c:v>0.5</c:v>
                </c:pt>
                <c:pt idx="14">
                  <c:v>0.45</c:v>
                </c:pt>
                <c:pt idx="15">
                  <c:v>0.45</c:v>
                </c:pt>
                <c:pt idx="16">
                  <c:v>0.45</c:v>
                </c:pt>
                <c:pt idx="17">
                  <c:v>0.45</c:v>
                </c:pt>
                <c:pt idx="18">
                  <c:v>0.4437265917602996</c:v>
                </c:pt>
                <c:pt idx="19">
                  <c:v>0.43745318352059925</c:v>
                </c:pt>
                <c:pt idx="20">
                  <c:v>0.36872659176029965</c:v>
                </c:pt>
                <c:pt idx="21">
                  <c:v>0.3</c:v>
                </c:pt>
                <c:pt idx="22">
                  <c:v>0.25</c:v>
                </c:pt>
                <c:pt idx="23">
                  <c:v>0.2</c:v>
                </c:pt>
                <c:pt idx="24">
                  <c:v>0.11444933920704846</c:v>
                </c:pt>
                <c:pt idx="25">
                  <c:v>0.09</c:v>
                </c:pt>
                <c:pt idx="26">
                  <c:v>0.09</c:v>
                </c:pt>
                <c:pt idx="27">
                  <c:v>0.09</c:v>
                </c:pt>
                <c:pt idx="28">
                  <c:v>0.09</c:v>
                </c:pt>
                <c:pt idx="29">
                  <c:v>0.09</c:v>
                </c:pt>
                <c:pt idx="30">
                  <c:v>0.09</c:v>
                </c:pt>
                <c:pt idx="31">
                  <c:v>0.09</c:v>
                </c:pt>
                <c:pt idx="32">
                  <c:v>0.09</c:v>
                </c:pt>
                <c:pt idx="33">
                  <c:v>0.09</c:v>
                </c:pt>
                <c:pt idx="34">
                  <c:v>0.09</c:v>
                </c:pt>
                <c:pt idx="35">
                  <c:v>0.09</c:v>
                </c:pt>
                <c:pt idx="36">
                  <c:v>0.09</c:v>
                </c:pt>
                <c:pt idx="37">
                  <c:v>0.09</c:v>
                </c:pt>
                <c:pt idx="38">
                  <c:v>0.09</c:v>
                </c:pt>
                <c:pt idx="39">
                  <c:v>0.08</c:v>
                </c:pt>
                <c:pt idx="40">
                  <c:v>0.08</c:v>
                </c:pt>
                <c:pt idx="41">
                  <c:v>0.08</c:v>
                </c:pt>
                <c:pt idx="42">
                  <c:v>7.9675740592473981E-2</c:v>
                </c:pt>
                <c:pt idx="43">
                  <c:v>7.9351481184947961E-2</c:v>
                </c:pt>
                <c:pt idx="44">
                  <c:v>6.9675740592473973E-2</c:v>
                </c:pt>
                <c:pt idx="45">
                  <c:v>0.06</c:v>
                </c:pt>
                <c:pt idx="46">
                  <c:v>0.06</c:v>
                </c:pt>
                <c:pt idx="47">
                  <c:v>0.06</c:v>
                </c:pt>
                <c:pt idx="48">
                  <c:v>0.06</c:v>
                </c:pt>
                <c:pt idx="49">
                  <c:v>0.06</c:v>
                </c:pt>
                <c:pt idx="50">
                  <c:v>0.06</c:v>
                </c:pt>
                <c:pt idx="51">
                  <c:v>0.06</c:v>
                </c:pt>
                <c:pt idx="52">
                  <c:v>0.06</c:v>
                </c:pt>
                <c:pt idx="53">
                  <c:v>0.06</c:v>
                </c:pt>
                <c:pt idx="54">
                  <c:v>0.06</c:v>
                </c:pt>
                <c:pt idx="55">
                  <c:v>0.06</c:v>
                </c:pt>
                <c:pt idx="56">
                  <c:v>0.06</c:v>
                </c:pt>
                <c:pt idx="57">
                  <c:v>0.06</c:v>
                </c:pt>
                <c:pt idx="58">
                  <c:v>0.06</c:v>
                </c:pt>
                <c:pt idx="59">
                  <c:v>0.06</c:v>
                </c:pt>
                <c:pt idx="60">
                  <c:v>0.05</c:v>
                </c:pt>
                <c:pt idx="61">
                  <c:v>0.03</c:v>
                </c:pt>
                <c:pt idx="62">
                  <c:v>0.02</c:v>
                </c:pt>
                <c:pt idx="63">
                  <c:v>0.02</c:v>
                </c:pt>
                <c:pt idx="64">
                  <c:v>0.02</c:v>
                </c:pt>
                <c:pt idx="65">
                  <c:v>0.02</c:v>
                </c:pt>
                <c:pt idx="66">
                  <c:v>1.4999999999999999E-2</c:v>
                </c:pt>
                <c:pt idx="67">
                  <c:v>0.01</c:v>
                </c:pt>
                <c:pt idx="68">
                  <c:v>5.0000000000000001E-3</c:v>
                </c:pt>
                <c:pt idx="69">
                  <c:v>0</c:v>
                </c:pt>
                <c:pt idx="70">
                  <c:v>0</c:v>
                </c:pt>
                <c:pt idx="71">
                  <c:v>5.0000000000000001E-3</c:v>
                </c:pt>
                <c:pt idx="72">
                  <c:v>0.01</c:v>
                </c:pt>
                <c:pt idx="73">
                  <c:v>0.01</c:v>
                </c:pt>
                <c:pt idx="74">
                  <c:v>0.05</c:v>
                </c:pt>
                <c:pt idx="75">
                  <c:v>0.1</c:v>
                </c:pt>
                <c:pt idx="76">
                  <c:v>0.2</c:v>
                </c:pt>
                <c:pt idx="77">
                  <c:v>0.2</c:v>
                </c:pt>
                <c:pt idx="78">
                  <c:v>0.2</c:v>
                </c:pt>
                <c:pt idx="79">
                  <c:v>0.2</c:v>
                </c:pt>
                <c:pt idx="80">
                  <c:v>0.2</c:v>
                </c:pt>
                <c:pt idx="81">
                  <c:v>0.2</c:v>
                </c:pt>
                <c:pt idx="82">
                  <c:v>0.2</c:v>
                </c:pt>
                <c:pt idx="83">
                  <c:v>0.2</c:v>
                </c:pt>
                <c:pt idx="84">
                  <c:v>2.5</c:v>
                </c:pt>
                <c:pt idx="85">
                  <c:v>2.5180129599737993</c:v>
                </c:pt>
                <c:pt idx="86">
                  <c:v>2.9090064799868998</c:v>
                </c:pt>
                <c:pt idx="87">
                  <c:v>3.3</c:v>
                </c:pt>
                <c:pt idx="88">
                  <c:v>3.5</c:v>
                </c:pt>
                <c:pt idx="89">
                  <c:v>3.5398358098197633</c:v>
                </c:pt>
                <c:pt idx="90">
                  <c:v>3.5796716196395266</c:v>
                </c:pt>
                <c:pt idx="91">
                  <c:v>3.6195074294592899</c:v>
                </c:pt>
                <c:pt idx="92">
                  <c:v>3.6593432392790533</c:v>
                </c:pt>
                <c:pt idx="93">
                  <c:v>3.6991790490988166</c:v>
                </c:pt>
                <c:pt idx="94">
                  <c:v>3.7390148589185808</c:v>
                </c:pt>
                <c:pt idx="95">
                  <c:v>3.7280615267177106</c:v>
                </c:pt>
                <c:pt idx="96">
                  <c:v>3.7061548623159704</c:v>
                </c:pt>
                <c:pt idx="97">
                  <c:v>3.6404348691107491</c:v>
                </c:pt>
                <c:pt idx="98">
                  <c:v>3.6316526137884781</c:v>
                </c:pt>
                <c:pt idx="99">
                  <c:v>3.6228703584662072</c:v>
                </c:pt>
                <c:pt idx="100">
                  <c:v>3.6140881031439362</c:v>
                </c:pt>
                <c:pt idx="101">
                  <c:v>3.6053058478216649</c:v>
                </c:pt>
                <c:pt idx="102">
                  <c:v>3.494735378257332</c:v>
                </c:pt>
                <c:pt idx="103">
                  <c:v>3.3841649086929992</c:v>
                </c:pt>
                <c:pt idx="104">
                  <c:v>3.2735944391286664</c:v>
                </c:pt>
                <c:pt idx="105">
                  <c:v>3.1630239695643336</c:v>
                </c:pt>
                <c:pt idx="106">
                  <c:v>3.0524535000000004</c:v>
                </c:pt>
                <c:pt idx="107">
                  <c:v>2.877518331005207</c:v>
                </c:pt>
                <c:pt idx="108">
                  <c:v>2.7025831620104137</c:v>
                </c:pt>
                <c:pt idx="109">
                  <c:v>2.5276479930156199</c:v>
                </c:pt>
                <c:pt idx="110">
                  <c:v>2.4956724567746402</c:v>
                </c:pt>
              </c:numCache>
            </c:numRef>
          </c:val>
          <c:smooth val="0"/>
          <c:extLst>
            <c:ext xmlns:c16="http://schemas.microsoft.com/office/drawing/2014/chart" uri="{C3380CC4-5D6E-409C-BE32-E72D297353CC}">
              <c16:uniqueId val="{00000000-241A-4815-89EE-24D40CEC463F}"/>
            </c:ext>
          </c:extLst>
        </c:ser>
        <c:dLbls>
          <c:showLegendKey val="0"/>
          <c:showVal val="0"/>
          <c:showCatName val="0"/>
          <c:showSerName val="0"/>
          <c:showPercent val="0"/>
          <c:showBubbleSize val="0"/>
        </c:dLbls>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100"/>
        <c:tickLblSkip val="6"/>
        <c:tickMarkSkip val="12"/>
        <c:noMultiLvlLbl val="0"/>
      </c:catAx>
      <c:valAx>
        <c:axId val="1393205711"/>
        <c:scaling>
          <c:orientation val="minMax"/>
        </c:scaling>
        <c:delete val="0"/>
        <c:axPos val="l"/>
        <c:majorGridlines>
          <c:spPr>
            <a:ln w="6350" cap="flat" cmpd="sng" algn="ctr">
              <a:solidFill>
                <a:schemeClr val="bg1">
                  <a:lumMod val="75000"/>
                </a:schemeClr>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layout>
            <c:manualLayout>
              <c:xMode val="edge"/>
              <c:yMode val="edge"/>
              <c:x val="1.0538783553301626E-2"/>
              <c:y val="0.361096955885783"/>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valAx>
      <c:spPr>
        <a:ln w="6350">
          <a:solidFill>
            <a:schemeClr val="bg1">
              <a:lumMod val="75000"/>
            </a:schemeClr>
          </a:solidFill>
        </a:ln>
      </c:spPr>
    </c:plotArea>
    <c:legend>
      <c:legendPos val="b"/>
      <c:layout>
        <c:manualLayout>
          <c:xMode val="edge"/>
          <c:yMode val="edge"/>
          <c:x val="0"/>
          <c:y val="0.87979158853317985"/>
          <c:w val="1"/>
          <c:h val="0.1202084114668201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26245941461898"/>
          <c:y val="7.7410323709536322E-2"/>
          <c:w val="0.80592152395789129"/>
          <c:h val="0.7056027996500438"/>
        </c:manualLayout>
      </c:layout>
      <c:lineChart>
        <c:grouping val="standard"/>
        <c:varyColors val="0"/>
        <c:ser>
          <c:idx val="5"/>
          <c:order val="0"/>
          <c:tx>
            <c:strRef>
              <c:f>'Slika 6.1. - Figure 6.1'!$E$3</c:f>
              <c:strCache>
                <c:ptCount val="1"/>
                <c:pt idx="0">
                  <c:v>T-bills (364 days, in EUR)</c:v>
                </c:pt>
              </c:strCache>
            </c:strRef>
          </c:tx>
          <c:spPr>
            <a:ln>
              <a:solidFill>
                <a:srgbClr val="FF0000"/>
              </a:solidFill>
            </a:ln>
          </c:spPr>
          <c:marker>
            <c:symbol val="none"/>
          </c:marker>
          <c:cat>
            <c:numRef>
              <c:f>'Slika 6.1. - Figure 6.1'!$A$19:$A$140</c:f>
              <c:numCache>
                <c:formatCode>General</c:formatCode>
                <c:ptCount val="122"/>
                <c:pt idx="6">
                  <c:v>2016</c:v>
                </c:pt>
                <c:pt idx="18">
                  <c:v>2017</c:v>
                </c:pt>
                <c:pt idx="30">
                  <c:v>2018</c:v>
                </c:pt>
                <c:pt idx="42">
                  <c:v>2019</c:v>
                </c:pt>
                <c:pt idx="54">
                  <c:v>2020</c:v>
                </c:pt>
                <c:pt idx="66">
                  <c:v>2021</c:v>
                </c:pt>
                <c:pt idx="78">
                  <c:v>2022</c:v>
                </c:pt>
                <c:pt idx="90">
                  <c:v>2023</c:v>
                </c:pt>
                <c:pt idx="102">
                  <c:v>2024</c:v>
                </c:pt>
                <c:pt idx="114">
                  <c:v>2025</c:v>
                </c:pt>
              </c:numCache>
            </c:numRef>
          </c:cat>
          <c:val>
            <c:numRef>
              <c:f>'Slika 6.1. - Figure 6.1'!$E$19:$E$140</c:f>
              <c:numCache>
                <c:formatCode>0.00</c:formatCode>
                <c:ptCount val="122"/>
                <c:pt idx="0">
                  <c:v>1.4273131672597865</c:v>
                </c:pt>
                <c:pt idx="1">
                  <c:v>1.1695576619273302</c:v>
                </c:pt>
                <c:pt idx="2">
                  <c:v>0.99</c:v>
                </c:pt>
                <c:pt idx="3">
                  <c:v>0.97</c:v>
                </c:pt>
                <c:pt idx="4">
                  <c:v>0.95728770595690749</c:v>
                </c:pt>
                <c:pt idx="5">
                  <c:v>0.94</c:v>
                </c:pt>
                <c:pt idx="6">
                  <c:v>0.91978484264611438</c:v>
                </c:pt>
                <c:pt idx="7">
                  <c:v>0.89956968529222869</c:v>
                </c:pt>
                <c:pt idx="8">
                  <c:v>0.84978484264611431</c:v>
                </c:pt>
                <c:pt idx="9">
                  <c:v>0.8</c:v>
                </c:pt>
                <c:pt idx="10">
                  <c:v>0.7</c:v>
                </c:pt>
                <c:pt idx="11">
                  <c:v>0.65</c:v>
                </c:pt>
                <c:pt idx="12">
                  <c:v>0.62492894843686564</c:v>
                </c:pt>
                <c:pt idx="13">
                  <c:v>0.5</c:v>
                </c:pt>
                <c:pt idx="14">
                  <c:v>0.45</c:v>
                </c:pt>
                <c:pt idx="15">
                  <c:v>0.45</c:v>
                </c:pt>
                <c:pt idx="16">
                  <c:v>0.45</c:v>
                </c:pt>
                <c:pt idx="17">
                  <c:v>0.45</c:v>
                </c:pt>
                <c:pt idx="18">
                  <c:v>0.4437265917602996</c:v>
                </c:pt>
                <c:pt idx="19">
                  <c:v>0.43745318352059925</c:v>
                </c:pt>
                <c:pt idx="20">
                  <c:v>0.36872659176029965</c:v>
                </c:pt>
                <c:pt idx="21">
                  <c:v>0.3</c:v>
                </c:pt>
                <c:pt idx="22">
                  <c:v>0.25</c:v>
                </c:pt>
                <c:pt idx="23">
                  <c:v>0.2</c:v>
                </c:pt>
                <c:pt idx="24">
                  <c:v>0.11444933920704846</c:v>
                </c:pt>
                <c:pt idx="25">
                  <c:v>0.09</c:v>
                </c:pt>
                <c:pt idx="26">
                  <c:v>0.09</c:v>
                </c:pt>
                <c:pt idx="27">
                  <c:v>0.09</c:v>
                </c:pt>
                <c:pt idx="28">
                  <c:v>0.09</c:v>
                </c:pt>
                <c:pt idx="29">
                  <c:v>0.09</c:v>
                </c:pt>
                <c:pt idx="30">
                  <c:v>0.09</c:v>
                </c:pt>
                <c:pt idx="31">
                  <c:v>0.09</c:v>
                </c:pt>
                <c:pt idx="32">
                  <c:v>0.09</c:v>
                </c:pt>
                <c:pt idx="33">
                  <c:v>0.09</c:v>
                </c:pt>
                <c:pt idx="34">
                  <c:v>0.09</c:v>
                </c:pt>
                <c:pt idx="35">
                  <c:v>0.09</c:v>
                </c:pt>
                <c:pt idx="36">
                  <c:v>0.09</c:v>
                </c:pt>
                <c:pt idx="37">
                  <c:v>0.09</c:v>
                </c:pt>
                <c:pt idx="38">
                  <c:v>0.09</c:v>
                </c:pt>
                <c:pt idx="39">
                  <c:v>0.08</c:v>
                </c:pt>
                <c:pt idx="40">
                  <c:v>0.08</c:v>
                </c:pt>
                <c:pt idx="41">
                  <c:v>0.08</c:v>
                </c:pt>
                <c:pt idx="42">
                  <c:v>7.9675740592473981E-2</c:v>
                </c:pt>
                <c:pt idx="43">
                  <c:v>7.9351481184947961E-2</c:v>
                </c:pt>
                <c:pt idx="44">
                  <c:v>6.9675740592473973E-2</c:v>
                </c:pt>
                <c:pt idx="45">
                  <c:v>0.06</c:v>
                </c:pt>
                <c:pt idx="46">
                  <c:v>0.06</c:v>
                </c:pt>
                <c:pt idx="47">
                  <c:v>0.06</c:v>
                </c:pt>
                <c:pt idx="48">
                  <c:v>0.06</c:v>
                </c:pt>
                <c:pt idx="49">
                  <c:v>0.06</c:v>
                </c:pt>
                <c:pt idx="50">
                  <c:v>0.06</c:v>
                </c:pt>
                <c:pt idx="51">
                  <c:v>0.06</c:v>
                </c:pt>
                <c:pt idx="52">
                  <c:v>0.06</c:v>
                </c:pt>
                <c:pt idx="53">
                  <c:v>0.06</c:v>
                </c:pt>
                <c:pt idx="54">
                  <c:v>0.06</c:v>
                </c:pt>
                <c:pt idx="55">
                  <c:v>0.06</c:v>
                </c:pt>
                <c:pt idx="56">
                  <c:v>0.06</c:v>
                </c:pt>
                <c:pt idx="57">
                  <c:v>0.06</c:v>
                </c:pt>
                <c:pt idx="58">
                  <c:v>0.06</c:v>
                </c:pt>
                <c:pt idx="59">
                  <c:v>0.06</c:v>
                </c:pt>
                <c:pt idx="60">
                  <c:v>0.05</c:v>
                </c:pt>
                <c:pt idx="61">
                  <c:v>0.03</c:v>
                </c:pt>
                <c:pt idx="62">
                  <c:v>0.02</c:v>
                </c:pt>
                <c:pt idx="63">
                  <c:v>0.02</c:v>
                </c:pt>
                <c:pt idx="64">
                  <c:v>0.02</c:v>
                </c:pt>
                <c:pt idx="65">
                  <c:v>0.02</c:v>
                </c:pt>
                <c:pt idx="66">
                  <c:v>1.4999999999999999E-2</c:v>
                </c:pt>
                <c:pt idx="67">
                  <c:v>0.01</c:v>
                </c:pt>
                <c:pt idx="68">
                  <c:v>5.0000000000000001E-3</c:v>
                </c:pt>
                <c:pt idx="69">
                  <c:v>0</c:v>
                </c:pt>
                <c:pt idx="70">
                  <c:v>0</c:v>
                </c:pt>
                <c:pt idx="71">
                  <c:v>5.0000000000000001E-3</c:v>
                </c:pt>
                <c:pt idx="72">
                  <c:v>0.01</c:v>
                </c:pt>
                <c:pt idx="73">
                  <c:v>0.01</c:v>
                </c:pt>
                <c:pt idx="74">
                  <c:v>0.05</c:v>
                </c:pt>
                <c:pt idx="75">
                  <c:v>0.1</c:v>
                </c:pt>
                <c:pt idx="76">
                  <c:v>0.2</c:v>
                </c:pt>
                <c:pt idx="77">
                  <c:v>0.2</c:v>
                </c:pt>
                <c:pt idx="78">
                  <c:v>0.2</c:v>
                </c:pt>
                <c:pt idx="79">
                  <c:v>0.2</c:v>
                </c:pt>
                <c:pt idx="80">
                  <c:v>0.2</c:v>
                </c:pt>
                <c:pt idx="81">
                  <c:v>0.2</c:v>
                </c:pt>
                <c:pt idx="82">
                  <c:v>0.2</c:v>
                </c:pt>
                <c:pt idx="83">
                  <c:v>0.2</c:v>
                </c:pt>
                <c:pt idx="84">
                  <c:v>2.5</c:v>
                </c:pt>
                <c:pt idx="85">
                  <c:v>2.5180129599737993</c:v>
                </c:pt>
                <c:pt idx="86">
                  <c:v>2.9090064799868998</c:v>
                </c:pt>
                <c:pt idx="87">
                  <c:v>3.3</c:v>
                </c:pt>
                <c:pt idx="88">
                  <c:v>3.5</c:v>
                </c:pt>
                <c:pt idx="89">
                  <c:v>3.5398358098197633</c:v>
                </c:pt>
                <c:pt idx="90">
                  <c:v>3.5796716196395266</c:v>
                </c:pt>
                <c:pt idx="91">
                  <c:v>3.6195074294592899</c:v>
                </c:pt>
                <c:pt idx="92">
                  <c:v>3.6593432392790533</c:v>
                </c:pt>
                <c:pt idx="93">
                  <c:v>3.6991790490988166</c:v>
                </c:pt>
                <c:pt idx="94">
                  <c:v>3.7390148589185808</c:v>
                </c:pt>
                <c:pt idx="95">
                  <c:v>3.7280615267177106</c:v>
                </c:pt>
                <c:pt idx="96">
                  <c:v>3.7061548623159704</c:v>
                </c:pt>
                <c:pt idx="97">
                  <c:v>3.6404348691107491</c:v>
                </c:pt>
                <c:pt idx="98">
                  <c:v>3.6316526137884781</c:v>
                </c:pt>
                <c:pt idx="99">
                  <c:v>3.6228703584662072</c:v>
                </c:pt>
                <c:pt idx="100">
                  <c:v>3.6140881031439362</c:v>
                </c:pt>
                <c:pt idx="101">
                  <c:v>3.6053058478216649</c:v>
                </c:pt>
                <c:pt idx="102">
                  <c:v>3.494735378257332</c:v>
                </c:pt>
                <c:pt idx="103">
                  <c:v>3.3841649086929992</c:v>
                </c:pt>
                <c:pt idx="104">
                  <c:v>3.2735944391286664</c:v>
                </c:pt>
                <c:pt idx="105">
                  <c:v>3.1630239695643336</c:v>
                </c:pt>
                <c:pt idx="106">
                  <c:v>3.0524535000000004</c:v>
                </c:pt>
                <c:pt idx="107">
                  <c:v>2.877518331005207</c:v>
                </c:pt>
                <c:pt idx="108">
                  <c:v>2.7025831620104137</c:v>
                </c:pt>
                <c:pt idx="109">
                  <c:v>2.5276479930156199</c:v>
                </c:pt>
                <c:pt idx="110">
                  <c:v>2.4956724567746402</c:v>
                </c:pt>
                <c:pt idx="111">
                  <c:v>2.4636969205336605</c:v>
                </c:pt>
                <c:pt idx="112">
                  <c:v>2.4317213842926808</c:v>
                </c:pt>
                <c:pt idx="113">
                  <c:v>2.399745848051702</c:v>
                </c:pt>
                <c:pt idx="114">
                  <c:v>2.4</c:v>
                </c:pt>
                <c:pt idx="115">
                  <c:v>2.4</c:v>
                </c:pt>
                <c:pt idx="116">
                  <c:v>2.4</c:v>
                </c:pt>
                <c:pt idx="117">
                  <c:v>2.4040844806997854</c:v>
                </c:pt>
              </c:numCache>
            </c:numRef>
          </c:val>
          <c:smooth val="0"/>
          <c:extLst>
            <c:ext xmlns:c16="http://schemas.microsoft.com/office/drawing/2014/chart" uri="{C3380CC4-5D6E-409C-BE32-E72D297353CC}">
              <c16:uniqueId val="{00000000-B1B5-4F82-81FC-A83FCD932E22}"/>
            </c:ext>
          </c:extLst>
        </c:ser>
        <c:dLbls>
          <c:showLegendKey val="0"/>
          <c:showVal val="0"/>
          <c:showCatName val="0"/>
          <c:showSerName val="0"/>
          <c:showPercent val="0"/>
          <c:showBubbleSize val="0"/>
        </c:dLbls>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100"/>
        <c:tickLblSkip val="6"/>
        <c:tickMarkSkip val="12"/>
        <c:noMultiLvlLbl val="0"/>
      </c:catAx>
      <c:valAx>
        <c:axId val="1393205711"/>
        <c:scaling>
          <c:orientation val="minMax"/>
        </c:scaling>
        <c:delete val="0"/>
        <c:axPos val="l"/>
        <c:majorGridlines>
          <c:spPr>
            <a:ln w="6350" cap="flat" cmpd="sng" algn="ctr">
              <a:solidFill>
                <a:schemeClr val="bg1">
                  <a:lumMod val="75000"/>
                </a:schemeClr>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layout>
            <c:manualLayout>
              <c:xMode val="edge"/>
              <c:yMode val="edge"/>
              <c:x val="1.0538783553301626E-2"/>
              <c:y val="0.361096955885783"/>
            </c:manualLayout>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valAx>
      <c:spPr>
        <a:ln w="6350">
          <a:solidFill>
            <a:schemeClr val="bg1">
              <a:lumMod val="75000"/>
            </a:schemeClr>
          </a:solidFill>
        </a:ln>
      </c:spPr>
    </c:plotArea>
    <c:legend>
      <c:legendPos val="b"/>
      <c:layout>
        <c:manualLayout>
          <c:xMode val="edge"/>
          <c:yMode val="edge"/>
          <c:x val="0"/>
          <c:y val="0.87979158853317985"/>
          <c:w val="1"/>
          <c:h val="0.1202084114668201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253067106174"/>
          <c:y val="7.1898623830666961E-2"/>
          <c:w val="0.83630712105655503"/>
          <c:h val="0.66847760666239753"/>
        </c:manualLayout>
      </c:layout>
      <c:lineChart>
        <c:grouping val="standard"/>
        <c:varyColors val="0"/>
        <c:ser>
          <c:idx val="0"/>
          <c:order val="0"/>
          <c:tx>
            <c:strRef>
              <c:f>'Slika 6.2. - Figure 6.2'!$C$3</c:f>
              <c:strCache>
                <c:ptCount val="1"/>
                <c:pt idx="0">
                  <c:v>Governement bonds issued on foreign capital markets - December 2025</c:v>
                </c:pt>
              </c:strCache>
            </c:strRef>
          </c:tx>
          <c:spPr>
            <a:ln>
              <a:solidFill>
                <a:schemeClr val="accent1">
                  <a:lumMod val="60000"/>
                  <a:lumOff val="40000"/>
                </a:schemeClr>
              </a:solidFill>
            </a:ln>
          </c:spPr>
          <c:marker>
            <c:symbol val="circle"/>
            <c:size val="5"/>
            <c:spPr>
              <a:solidFill>
                <a:schemeClr val="accent1">
                  <a:lumMod val="60000"/>
                  <a:lumOff val="40000"/>
                </a:schemeClr>
              </a:solidFill>
              <a:ln>
                <a:solidFill>
                  <a:schemeClr val="accent1">
                    <a:lumMod val="60000"/>
                    <a:lumOff val="40000"/>
                  </a:schemeClr>
                </a:solidFill>
              </a:ln>
            </c:spPr>
          </c:marker>
          <c:dPt>
            <c:idx val="1"/>
            <c:bubble3D val="0"/>
            <c:extLst>
              <c:ext xmlns:c16="http://schemas.microsoft.com/office/drawing/2014/chart" uri="{C3380CC4-5D6E-409C-BE32-E72D297353CC}">
                <c16:uniqueId val="{00000000-BF63-40B2-B7E4-AF853038B86C}"/>
              </c:ext>
            </c:extLst>
          </c:dPt>
          <c:dPt>
            <c:idx val="2"/>
            <c:bubble3D val="0"/>
            <c:extLst>
              <c:ext xmlns:c16="http://schemas.microsoft.com/office/drawing/2014/chart" uri="{C3380CC4-5D6E-409C-BE32-E72D297353CC}">
                <c16:uniqueId val="{00000001-BF63-40B2-B7E4-AF853038B86C}"/>
              </c:ext>
            </c:extLst>
          </c:dPt>
          <c:dPt>
            <c:idx val="3"/>
            <c:marker>
              <c:spPr>
                <a:solidFill>
                  <a:schemeClr val="accent1">
                    <a:lumMod val="60000"/>
                    <a:lumOff val="40000"/>
                  </a:schemeClr>
                </a:solidFill>
                <a:ln>
                  <a:noFill/>
                </a:ln>
              </c:spPr>
            </c:marker>
            <c:bubble3D val="0"/>
            <c:extLst>
              <c:ext xmlns:c16="http://schemas.microsoft.com/office/drawing/2014/chart" uri="{C3380CC4-5D6E-409C-BE32-E72D297353CC}">
                <c16:uniqueId val="{00000002-BF63-40B2-B7E4-AF853038B86C}"/>
              </c:ext>
            </c:extLst>
          </c:dPt>
          <c:dPt>
            <c:idx val="6"/>
            <c:bubble3D val="0"/>
            <c:extLst>
              <c:ext xmlns:c16="http://schemas.microsoft.com/office/drawing/2014/chart" uri="{C3380CC4-5D6E-409C-BE32-E72D297353CC}">
                <c16:uniqueId val="{00000003-BF63-40B2-B7E4-AF853038B86C}"/>
              </c:ext>
            </c:extLst>
          </c:dPt>
          <c:dPt>
            <c:idx val="7"/>
            <c:bubble3D val="0"/>
            <c:extLst>
              <c:ext xmlns:c16="http://schemas.microsoft.com/office/drawing/2014/chart" uri="{C3380CC4-5D6E-409C-BE32-E72D297353CC}">
                <c16:uniqueId val="{00000004-BF63-40B2-B7E4-AF853038B86C}"/>
              </c:ext>
            </c:extLst>
          </c:dPt>
          <c:dPt>
            <c:idx val="9"/>
            <c:bubble3D val="0"/>
            <c:extLst>
              <c:ext xmlns:c16="http://schemas.microsoft.com/office/drawing/2014/chart" uri="{C3380CC4-5D6E-409C-BE32-E72D297353CC}">
                <c16:uniqueId val="{00000005-BF63-40B2-B7E4-AF853038B86C}"/>
              </c:ext>
            </c:extLst>
          </c:dPt>
          <c:dPt>
            <c:idx val="10"/>
            <c:bubble3D val="0"/>
            <c:extLst>
              <c:ext xmlns:c16="http://schemas.microsoft.com/office/drawing/2014/chart" uri="{C3380CC4-5D6E-409C-BE32-E72D297353CC}">
                <c16:uniqueId val="{00000006-BF63-40B2-B7E4-AF853038B86C}"/>
              </c:ext>
            </c:extLst>
          </c:dPt>
          <c:dPt>
            <c:idx val="11"/>
            <c:bubble3D val="0"/>
            <c:extLst>
              <c:ext xmlns:c16="http://schemas.microsoft.com/office/drawing/2014/chart" uri="{C3380CC4-5D6E-409C-BE32-E72D297353CC}">
                <c16:uniqueId val="{00000007-BF63-40B2-B7E4-AF853038B86C}"/>
              </c:ext>
            </c:extLst>
          </c:dPt>
          <c:dPt>
            <c:idx val="12"/>
            <c:marker>
              <c:symbol val="none"/>
            </c:marker>
            <c:bubble3D val="0"/>
            <c:extLst>
              <c:ext xmlns:c16="http://schemas.microsoft.com/office/drawing/2014/chart" uri="{C3380CC4-5D6E-409C-BE32-E72D297353CC}">
                <c16:uniqueId val="{00000008-BF63-40B2-B7E4-AF853038B86C}"/>
              </c:ext>
            </c:extLst>
          </c:dPt>
          <c:dPt>
            <c:idx val="13"/>
            <c:marker>
              <c:symbol val="none"/>
            </c:marker>
            <c:bubble3D val="0"/>
            <c:extLst>
              <c:ext xmlns:c16="http://schemas.microsoft.com/office/drawing/2014/chart" uri="{C3380CC4-5D6E-409C-BE32-E72D297353CC}">
                <c16:uniqueId val="{00000009-BF63-40B2-B7E4-AF853038B86C}"/>
              </c:ext>
            </c:extLst>
          </c:dPt>
          <c:dPt>
            <c:idx val="14"/>
            <c:marker>
              <c:symbol val="none"/>
            </c:marker>
            <c:bubble3D val="0"/>
            <c:extLst>
              <c:ext xmlns:c16="http://schemas.microsoft.com/office/drawing/2014/chart" uri="{C3380CC4-5D6E-409C-BE32-E72D297353CC}">
                <c16:uniqueId val="{0000000A-BF63-40B2-B7E4-AF853038B86C}"/>
              </c:ext>
            </c:extLst>
          </c:dPt>
          <c:dPt>
            <c:idx val="15"/>
            <c:bubble3D val="0"/>
            <c:extLst>
              <c:ext xmlns:c16="http://schemas.microsoft.com/office/drawing/2014/chart" uri="{C3380CC4-5D6E-409C-BE32-E72D297353CC}">
                <c16:uniqueId val="{0000000B-BF63-40B2-B7E4-AF853038B86C}"/>
              </c:ext>
            </c:extLst>
          </c:dPt>
          <c:dPt>
            <c:idx val="16"/>
            <c:bubble3D val="0"/>
            <c:extLst>
              <c:ext xmlns:c16="http://schemas.microsoft.com/office/drawing/2014/chart" uri="{C3380CC4-5D6E-409C-BE32-E72D297353CC}">
                <c16:uniqueId val="{0000000C-BF63-40B2-B7E4-AF853038B86C}"/>
              </c:ext>
            </c:extLst>
          </c:dPt>
          <c:val>
            <c:numRef>
              <c:f>'Slika 6.2. - Figure 6.2'!$C$4:$C$21</c:f>
              <c:numCache>
                <c:formatCode>0.00</c:formatCode>
                <c:ptCount val="18"/>
                <c:pt idx="1">
                  <c:v>2.4500000000000002</c:v>
                </c:pt>
                <c:pt idx="2">
                  <c:v>2.4900000000000002</c:v>
                </c:pt>
                <c:pt idx="3">
                  <c:v>2.62</c:v>
                </c:pt>
                <c:pt idx="4">
                  <c:v>2.9</c:v>
                </c:pt>
                <c:pt idx="5">
                  <c:v>2.94</c:v>
                </c:pt>
                <c:pt idx="6">
                  <c:v>3.07</c:v>
                </c:pt>
                <c:pt idx="7">
                  <c:v>3.1</c:v>
                </c:pt>
                <c:pt idx="8">
                  <c:v>3.19</c:v>
                </c:pt>
                <c:pt idx="9">
                  <c:v>3.13</c:v>
                </c:pt>
                <c:pt idx="10">
                  <c:v>3.6</c:v>
                </c:pt>
                <c:pt idx="14">
                  <c:v>3.72</c:v>
                </c:pt>
              </c:numCache>
            </c:numRef>
          </c:val>
          <c:smooth val="0"/>
          <c:extLst>
            <c:ext xmlns:c16="http://schemas.microsoft.com/office/drawing/2014/chart" uri="{C3380CC4-5D6E-409C-BE32-E72D297353CC}">
              <c16:uniqueId val="{0000000D-BF63-40B2-B7E4-AF853038B86C}"/>
            </c:ext>
          </c:extLst>
        </c:ser>
        <c:ser>
          <c:idx val="3"/>
          <c:order val="1"/>
          <c:tx>
            <c:strRef>
              <c:f>'Slika 6.2. - Figure 6.2'!$D$3</c:f>
              <c:strCache>
                <c:ptCount val="1"/>
                <c:pt idx="0">
                  <c:v>Governement bonds issued on foreign capital markets - January 2026</c:v>
                </c:pt>
              </c:strCache>
            </c:strRef>
          </c:tx>
          <c:spPr>
            <a:ln>
              <a:solidFill>
                <a:schemeClr val="accent1">
                  <a:lumMod val="75000"/>
                </a:schemeClr>
              </a:solidFill>
            </a:ln>
          </c:spPr>
          <c:marker>
            <c:symbol val="circle"/>
            <c:size val="5"/>
            <c:spPr>
              <a:solidFill>
                <a:schemeClr val="accent1">
                  <a:lumMod val="75000"/>
                </a:schemeClr>
              </a:solidFill>
              <a:ln>
                <a:solidFill>
                  <a:schemeClr val="accent1">
                    <a:lumMod val="75000"/>
                  </a:schemeClr>
                </a:solidFill>
              </a:ln>
            </c:spPr>
          </c:marker>
          <c:dPt>
            <c:idx val="1"/>
            <c:bubble3D val="0"/>
            <c:extLst>
              <c:ext xmlns:c16="http://schemas.microsoft.com/office/drawing/2014/chart" uri="{C3380CC4-5D6E-409C-BE32-E72D297353CC}">
                <c16:uniqueId val="{0000000E-BF63-40B2-B7E4-AF853038B86C}"/>
              </c:ext>
            </c:extLst>
          </c:dPt>
          <c:dPt>
            <c:idx val="2"/>
            <c:bubble3D val="0"/>
            <c:extLst>
              <c:ext xmlns:c16="http://schemas.microsoft.com/office/drawing/2014/chart" uri="{C3380CC4-5D6E-409C-BE32-E72D297353CC}">
                <c16:uniqueId val="{0000000F-BF63-40B2-B7E4-AF853038B86C}"/>
              </c:ext>
            </c:extLst>
          </c:dPt>
          <c:dPt>
            <c:idx val="6"/>
            <c:bubble3D val="0"/>
            <c:extLst>
              <c:ext xmlns:c16="http://schemas.microsoft.com/office/drawing/2014/chart" uri="{C3380CC4-5D6E-409C-BE32-E72D297353CC}">
                <c16:uniqueId val="{00000010-BF63-40B2-B7E4-AF853038B86C}"/>
              </c:ext>
            </c:extLst>
          </c:dPt>
          <c:dPt>
            <c:idx val="9"/>
            <c:bubble3D val="0"/>
            <c:extLst>
              <c:ext xmlns:c16="http://schemas.microsoft.com/office/drawing/2014/chart" uri="{C3380CC4-5D6E-409C-BE32-E72D297353CC}">
                <c16:uniqueId val="{00000011-BF63-40B2-B7E4-AF853038B86C}"/>
              </c:ext>
            </c:extLst>
          </c:dPt>
          <c:dPt>
            <c:idx val="10"/>
            <c:bubble3D val="0"/>
            <c:extLst>
              <c:ext xmlns:c16="http://schemas.microsoft.com/office/drawing/2014/chart" uri="{C3380CC4-5D6E-409C-BE32-E72D297353CC}">
                <c16:uniqueId val="{00000012-BF63-40B2-B7E4-AF853038B86C}"/>
              </c:ext>
            </c:extLst>
          </c:dPt>
          <c:dPt>
            <c:idx val="11"/>
            <c:bubble3D val="0"/>
            <c:extLst>
              <c:ext xmlns:c16="http://schemas.microsoft.com/office/drawing/2014/chart" uri="{C3380CC4-5D6E-409C-BE32-E72D297353CC}">
                <c16:uniqueId val="{00000013-BF63-40B2-B7E4-AF853038B86C}"/>
              </c:ext>
            </c:extLst>
          </c:dPt>
          <c:dPt>
            <c:idx val="12"/>
            <c:marker>
              <c:symbol val="none"/>
            </c:marker>
            <c:bubble3D val="0"/>
            <c:extLst>
              <c:ext xmlns:c16="http://schemas.microsoft.com/office/drawing/2014/chart" uri="{C3380CC4-5D6E-409C-BE32-E72D297353CC}">
                <c16:uniqueId val="{00000014-BF63-40B2-B7E4-AF853038B86C}"/>
              </c:ext>
            </c:extLst>
          </c:dPt>
          <c:dPt>
            <c:idx val="13"/>
            <c:marker>
              <c:symbol val="none"/>
            </c:marker>
            <c:bubble3D val="0"/>
            <c:extLst>
              <c:ext xmlns:c16="http://schemas.microsoft.com/office/drawing/2014/chart" uri="{C3380CC4-5D6E-409C-BE32-E72D297353CC}">
                <c16:uniqueId val="{00000015-BF63-40B2-B7E4-AF853038B86C}"/>
              </c:ext>
            </c:extLst>
          </c:dPt>
          <c:dPt>
            <c:idx val="14"/>
            <c:bubble3D val="0"/>
            <c:extLst>
              <c:ext xmlns:c16="http://schemas.microsoft.com/office/drawing/2014/chart" uri="{C3380CC4-5D6E-409C-BE32-E72D297353CC}">
                <c16:uniqueId val="{00000016-BF63-40B2-B7E4-AF853038B86C}"/>
              </c:ext>
            </c:extLst>
          </c:dPt>
          <c:dPt>
            <c:idx val="15"/>
            <c:bubble3D val="0"/>
            <c:extLst>
              <c:ext xmlns:c16="http://schemas.microsoft.com/office/drawing/2014/chart" uri="{C3380CC4-5D6E-409C-BE32-E72D297353CC}">
                <c16:uniqueId val="{00000017-BF63-40B2-B7E4-AF853038B86C}"/>
              </c:ext>
            </c:extLst>
          </c:dPt>
          <c:dPt>
            <c:idx val="16"/>
            <c:bubble3D val="0"/>
            <c:extLst>
              <c:ext xmlns:c16="http://schemas.microsoft.com/office/drawing/2014/chart" uri="{C3380CC4-5D6E-409C-BE32-E72D297353CC}">
                <c16:uniqueId val="{00000018-BF63-40B2-B7E4-AF853038B86C}"/>
              </c:ext>
            </c:extLst>
          </c:dPt>
          <c:val>
            <c:numRef>
              <c:f>'Slika 6.2. - Figure 6.2'!$D$4:$D$21</c:f>
              <c:numCache>
                <c:formatCode>0.00</c:formatCode>
                <c:ptCount val="18"/>
                <c:pt idx="1">
                  <c:v>2.44</c:v>
                </c:pt>
                <c:pt idx="2">
                  <c:v>2.59</c:v>
                </c:pt>
                <c:pt idx="3">
                  <c:v>2.64</c:v>
                </c:pt>
                <c:pt idx="4">
                  <c:v>2.9</c:v>
                </c:pt>
                <c:pt idx="5">
                  <c:v>3.01</c:v>
                </c:pt>
                <c:pt idx="6">
                  <c:v>3.11</c:v>
                </c:pt>
                <c:pt idx="7">
                  <c:v>3.14</c:v>
                </c:pt>
                <c:pt idx="8">
                  <c:v>3.2</c:v>
                </c:pt>
                <c:pt idx="10">
                  <c:v>3.63</c:v>
                </c:pt>
                <c:pt idx="14">
                  <c:v>3.76</c:v>
                </c:pt>
              </c:numCache>
            </c:numRef>
          </c:val>
          <c:smooth val="0"/>
          <c:extLst>
            <c:ext xmlns:c16="http://schemas.microsoft.com/office/drawing/2014/chart" uri="{C3380CC4-5D6E-409C-BE32-E72D297353CC}">
              <c16:uniqueId val="{00000019-BF63-40B2-B7E4-AF853038B86C}"/>
            </c:ext>
          </c:extLst>
        </c:ser>
        <c:ser>
          <c:idx val="1"/>
          <c:order val="2"/>
          <c:tx>
            <c:strRef>
              <c:f>'Slika 6.2. - Figure 6.2'!$E$3</c:f>
              <c:strCache>
                <c:ptCount val="1"/>
                <c:pt idx="0">
                  <c:v>Governement bonds issued on domestic capital market - December 2025</c:v>
                </c:pt>
              </c:strCache>
            </c:strRef>
          </c:tx>
          <c:spPr>
            <a:ln>
              <a:solidFill>
                <a:srgbClr val="FFA7A7"/>
              </a:solidFill>
            </a:ln>
          </c:spPr>
          <c:marker>
            <c:symbol val="circle"/>
            <c:size val="5"/>
            <c:spPr>
              <a:solidFill>
                <a:srgbClr val="FFA7A7"/>
              </a:solidFill>
              <a:ln>
                <a:solidFill>
                  <a:srgbClr val="FFA7A7"/>
                </a:solidFill>
              </a:ln>
            </c:spPr>
          </c:marker>
          <c:dPt>
            <c:idx val="6"/>
            <c:marker>
              <c:symbol val="none"/>
            </c:marker>
            <c:bubble3D val="0"/>
            <c:extLst>
              <c:ext xmlns:c16="http://schemas.microsoft.com/office/drawing/2014/chart" uri="{C3380CC4-5D6E-409C-BE32-E72D297353CC}">
                <c16:uniqueId val="{0000001A-BF63-40B2-B7E4-AF853038B86C}"/>
              </c:ext>
            </c:extLst>
          </c:dPt>
          <c:dPt>
            <c:idx val="7"/>
            <c:bubble3D val="0"/>
            <c:extLst>
              <c:ext xmlns:c16="http://schemas.microsoft.com/office/drawing/2014/chart" uri="{C3380CC4-5D6E-409C-BE32-E72D297353CC}">
                <c16:uniqueId val="{0000001B-BF63-40B2-B7E4-AF853038B86C}"/>
              </c:ext>
            </c:extLst>
          </c:dPt>
          <c:dPt>
            <c:idx val="8"/>
            <c:bubble3D val="0"/>
            <c:extLst>
              <c:ext xmlns:c16="http://schemas.microsoft.com/office/drawing/2014/chart" uri="{C3380CC4-5D6E-409C-BE32-E72D297353CC}">
                <c16:uniqueId val="{0000002C-7A55-4400-92E7-78C407A3294D}"/>
              </c:ext>
            </c:extLst>
          </c:dPt>
          <c:dPt>
            <c:idx val="9"/>
            <c:bubble3D val="0"/>
            <c:extLst>
              <c:ext xmlns:c16="http://schemas.microsoft.com/office/drawing/2014/chart" uri="{C3380CC4-5D6E-409C-BE32-E72D297353CC}">
                <c16:uniqueId val="{0000001C-BF63-40B2-B7E4-AF853038B86C}"/>
              </c:ext>
            </c:extLst>
          </c:dPt>
          <c:dPt>
            <c:idx val="10"/>
            <c:marker>
              <c:symbol val="none"/>
            </c:marker>
            <c:bubble3D val="0"/>
            <c:extLst>
              <c:ext xmlns:c16="http://schemas.microsoft.com/office/drawing/2014/chart" uri="{C3380CC4-5D6E-409C-BE32-E72D297353CC}">
                <c16:uniqueId val="{0000001D-BF63-40B2-B7E4-AF853038B86C}"/>
              </c:ext>
            </c:extLst>
          </c:dPt>
          <c:dPt>
            <c:idx val="11"/>
            <c:marker>
              <c:symbol val="none"/>
            </c:marker>
            <c:bubble3D val="0"/>
            <c:extLst>
              <c:ext xmlns:c16="http://schemas.microsoft.com/office/drawing/2014/chart" uri="{C3380CC4-5D6E-409C-BE32-E72D297353CC}">
                <c16:uniqueId val="{0000001E-BF63-40B2-B7E4-AF853038B86C}"/>
              </c:ext>
            </c:extLst>
          </c:dPt>
          <c:dPt>
            <c:idx val="12"/>
            <c:marker>
              <c:symbol val="none"/>
            </c:marker>
            <c:bubble3D val="0"/>
            <c:extLst>
              <c:ext xmlns:c16="http://schemas.microsoft.com/office/drawing/2014/chart" uri="{C3380CC4-5D6E-409C-BE32-E72D297353CC}">
                <c16:uniqueId val="{0000001F-BF63-40B2-B7E4-AF853038B86C}"/>
              </c:ext>
            </c:extLst>
          </c:dPt>
          <c:dPt>
            <c:idx val="13"/>
            <c:marker>
              <c:symbol val="none"/>
            </c:marker>
            <c:bubble3D val="0"/>
            <c:extLst>
              <c:ext xmlns:c16="http://schemas.microsoft.com/office/drawing/2014/chart" uri="{C3380CC4-5D6E-409C-BE32-E72D297353CC}">
                <c16:uniqueId val="{00000020-BF63-40B2-B7E4-AF853038B86C}"/>
              </c:ext>
            </c:extLst>
          </c:dPt>
          <c:dPt>
            <c:idx val="14"/>
            <c:bubble3D val="0"/>
            <c:extLst>
              <c:ext xmlns:c16="http://schemas.microsoft.com/office/drawing/2014/chart" uri="{C3380CC4-5D6E-409C-BE32-E72D297353CC}">
                <c16:uniqueId val="{00000021-BF63-40B2-B7E4-AF853038B86C}"/>
              </c:ext>
            </c:extLst>
          </c:dPt>
          <c:dPt>
            <c:idx val="15"/>
            <c:bubble3D val="0"/>
            <c:extLst>
              <c:ext xmlns:c16="http://schemas.microsoft.com/office/drawing/2014/chart" uri="{C3380CC4-5D6E-409C-BE32-E72D297353CC}">
                <c16:uniqueId val="{00000022-BF63-40B2-B7E4-AF853038B86C}"/>
              </c:ext>
            </c:extLst>
          </c:dPt>
          <c:val>
            <c:numRef>
              <c:f>'Slika 6.2. - Figure 6.2'!$E$4:$E$21</c:f>
              <c:numCache>
                <c:formatCode>0.00</c:formatCode>
                <c:ptCount val="18"/>
                <c:pt idx="1">
                  <c:v>2.36</c:v>
                </c:pt>
                <c:pt idx="2">
                  <c:v>2.4500000000000002</c:v>
                </c:pt>
                <c:pt idx="3">
                  <c:v>2.61</c:v>
                </c:pt>
                <c:pt idx="6">
                  <c:v>2.86</c:v>
                </c:pt>
                <c:pt idx="7">
                  <c:v>3.04</c:v>
                </c:pt>
                <c:pt idx="8">
                  <c:v>3.16</c:v>
                </c:pt>
                <c:pt idx="9">
                  <c:v>3.14</c:v>
                </c:pt>
                <c:pt idx="13">
                  <c:v>3.6</c:v>
                </c:pt>
              </c:numCache>
            </c:numRef>
          </c:val>
          <c:smooth val="0"/>
          <c:extLst>
            <c:ext xmlns:c16="http://schemas.microsoft.com/office/drawing/2014/chart" uri="{C3380CC4-5D6E-409C-BE32-E72D297353CC}">
              <c16:uniqueId val="{00000023-BF63-40B2-B7E4-AF853038B86C}"/>
            </c:ext>
          </c:extLst>
        </c:ser>
        <c:ser>
          <c:idx val="2"/>
          <c:order val="3"/>
          <c:tx>
            <c:strRef>
              <c:f>'Slika 6.2. - Figure 6.2'!$F$3</c:f>
              <c:strCache>
                <c:ptCount val="1"/>
                <c:pt idx="0">
                  <c:v>Governement bonds issued on domestic capital market - January 2026</c:v>
                </c:pt>
              </c:strCache>
            </c:strRef>
          </c:tx>
          <c:spPr>
            <a:ln>
              <a:solidFill>
                <a:srgbClr val="FF0000"/>
              </a:solidFill>
            </a:ln>
          </c:spPr>
          <c:marker>
            <c:symbol val="circle"/>
            <c:size val="6"/>
            <c:spPr>
              <a:solidFill>
                <a:srgbClr val="FF0000"/>
              </a:solidFill>
              <a:ln>
                <a:solidFill>
                  <a:srgbClr val="FF0000"/>
                </a:solidFill>
              </a:ln>
            </c:spPr>
          </c:marker>
          <c:dPt>
            <c:idx val="6"/>
            <c:marker>
              <c:symbol val="circle"/>
              <c:size val="5"/>
              <c:spPr>
                <a:solidFill>
                  <a:srgbClr val="FF0000"/>
                </a:solidFill>
                <a:ln>
                  <a:noFill/>
                </a:ln>
              </c:spPr>
            </c:marker>
            <c:bubble3D val="0"/>
            <c:extLst>
              <c:ext xmlns:c16="http://schemas.microsoft.com/office/drawing/2014/chart" uri="{C3380CC4-5D6E-409C-BE32-E72D297353CC}">
                <c16:uniqueId val="{00000024-BF63-40B2-B7E4-AF853038B86C}"/>
              </c:ext>
            </c:extLst>
          </c:dPt>
          <c:dPt>
            <c:idx val="7"/>
            <c:marker>
              <c:symbol val="circle"/>
              <c:size val="5"/>
              <c:spPr>
                <a:solidFill>
                  <a:srgbClr val="FF0000"/>
                </a:solidFill>
                <a:ln>
                  <a:noFill/>
                </a:ln>
              </c:spPr>
            </c:marker>
            <c:bubble3D val="0"/>
            <c:extLst>
              <c:ext xmlns:c16="http://schemas.microsoft.com/office/drawing/2014/chart" uri="{C3380CC4-5D6E-409C-BE32-E72D297353CC}">
                <c16:uniqueId val="{00000025-BF63-40B2-B7E4-AF853038B86C}"/>
              </c:ext>
            </c:extLst>
          </c:dPt>
          <c:dPt>
            <c:idx val="8"/>
            <c:marker>
              <c:symbol val="circle"/>
              <c:size val="5"/>
            </c:marker>
            <c:bubble3D val="0"/>
            <c:extLst>
              <c:ext xmlns:c16="http://schemas.microsoft.com/office/drawing/2014/chart" uri="{C3380CC4-5D6E-409C-BE32-E72D297353CC}">
                <c16:uniqueId val="{0000002B-4C1F-4884-BA07-DAFAC6354369}"/>
              </c:ext>
            </c:extLst>
          </c:dPt>
          <c:dPt>
            <c:idx val="9"/>
            <c:marker>
              <c:symbol val="circle"/>
              <c:size val="5"/>
            </c:marker>
            <c:bubble3D val="0"/>
            <c:extLst>
              <c:ext xmlns:c16="http://schemas.microsoft.com/office/drawing/2014/chart" uri="{C3380CC4-5D6E-409C-BE32-E72D297353CC}">
                <c16:uniqueId val="{00000026-BF63-40B2-B7E4-AF853038B86C}"/>
              </c:ext>
            </c:extLst>
          </c:dPt>
          <c:dPt>
            <c:idx val="10"/>
            <c:marker>
              <c:symbol val="circle"/>
              <c:size val="5"/>
            </c:marker>
            <c:bubble3D val="0"/>
            <c:extLst>
              <c:ext xmlns:c16="http://schemas.microsoft.com/office/drawing/2014/chart" uri="{C3380CC4-5D6E-409C-BE32-E72D297353CC}">
                <c16:uniqueId val="{00000027-BF63-40B2-B7E4-AF853038B86C}"/>
              </c:ext>
            </c:extLst>
          </c:dPt>
          <c:dPt>
            <c:idx val="11"/>
            <c:marker>
              <c:symbol val="none"/>
            </c:marker>
            <c:bubble3D val="0"/>
            <c:extLst>
              <c:ext xmlns:c16="http://schemas.microsoft.com/office/drawing/2014/chart" uri="{C3380CC4-5D6E-409C-BE32-E72D297353CC}">
                <c16:uniqueId val="{00000028-BF63-40B2-B7E4-AF853038B86C}"/>
              </c:ext>
            </c:extLst>
          </c:dPt>
          <c:dPt>
            <c:idx val="12"/>
            <c:marker>
              <c:symbol val="none"/>
            </c:marker>
            <c:bubble3D val="0"/>
            <c:extLst>
              <c:ext xmlns:c16="http://schemas.microsoft.com/office/drawing/2014/chart" uri="{C3380CC4-5D6E-409C-BE32-E72D297353CC}">
                <c16:uniqueId val="{00000029-BF63-40B2-B7E4-AF853038B86C}"/>
              </c:ext>
            </c:extLst>
          </c:dPt>
          <c:dPt>
            <c:idx val="13"/>
            <c:marker>
              <c:symbol val="circle"/>
              <c:size val="5"/>
            </c:marker>
            <c:bubble3D val="0"/>
            <c:extLst>
              <c:ext xmlns:c16="http://schemas.microsoft.com/office/drawing/2014/chart" uri="{C3380CC4-5D6E-409C-BE32-E72D297353CC}">
                <c16:uniqueId val="{0000002A-BF63-40B2-B7E4-AF853038B86C}"/>
              </c:ext>
            </c:extLst>
          </c:dPt>
          <c:dPt>
            <c:idx val="14"/>
            <c:marker>
              <c:symbol val="circle"/>
              <c:size val="5"/>
            </c:marker>
            <c:bubble3D val="0"/>
            <c:extLst>
              <c:ext xmlns:c16="http://schemas.microsoft.com/office/drawing/2014/chart" uri="{C3380CC4-5D6E-409C-BE32-E72D297353CC}">
                <c16:uniqueId val="{0000002B-BF63-40B2-B7E4-AF853038B86C}"/>
              </c:ext>
            </c:extLst>
          </c:dPt>
          <c:dPt>
            <c:idx val="15"/>
            <c:marker>
              <c:symbol val="circle"/>
              <c:size val="5"/>
            </c:marker>
            <c:bubble3D val="0"/>
            <c:extLst>
              <c:ext xmlns:c16="http://schemas.microsoft.com/office/drawing/2014/chart" uri="{C3380CC4-5D6E-409C-BE32-E72D297353CC}">
                <c16:uniqueId val="{0000002C-BF63-40B2-B7E4-AF853038B86C}"/>
              </c:ext>
            </c:extLst>
          </c:dPt>
          <c:val>
            <c:numRef>
              <c:f>'Slika 6.2. - Figure 6.2'!$F$4:$F$21</c:f>
              <c:numCache>
                <c:formatCode>0.00</c:formatCode>
                <c:ptCount val="18"/>
                <c:pt idx="1">
                  <c:v>2.4500000000000002</c:v>
                </c:pt>
                <c:pt idx="2">
                  <c:v>2.5299999999999998</c:v>
                </c:pt>
                <c:pt idx="3">
                  <c:v>2.75</c:v>
                </c:pt>
                <c:pt idx="5">
                  <c:v>2.91</c:v>
                </c:pt>
                <c:pt idx="6">
                  <c:v>2.85</c:v>
                </c:pt>
                <c:pt idx="7">
                  <c:v>3.16</c:v>
                </c:pt>
                <c:pt idx="8">
                  <c:v>3.11</c:v>
                </c:pt>
                <c:pt idx="9">
                  <c:v>2.94</c:v>
                </c:pt>
                <c:pt idx="13">
                  <c:v>3.57</c:v>
                </c:pt>
              </c:numCache>
            </c:numRef>
          </c:val>
          <c:smooth val="0"/>
          <c:extLst>
            <c:ext xmlns:c16="http://schemas.microsoft.com/office/drawing/2014/chart" uri="{C3380CC4-5D6E-409C-BE32-E72D297353CC}">
              <c16:uniqueId val="{0000002D-BF63-40B2-B7E4-AF853038B86C}"/>
            </c:ext>
          </c:extLst>
        </c:ser>
        <c:dLbls>
          <c:showLegendKey val="0"/>
          <c:showVal val="0"/>
          <c:showCatName val="0"/>
          <c:showSerName val="0"/>
          <c:showPercent val="0"/>
          <c:showBubbleSize val="0"/>
        </c:dLbls>
        <c:marker val="1"/>
        <c:smooth val="0"/>
        <c:axId val="155766032"/>
        <c:axId val="155768944"/>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60000000" vert="horz"/>
          <a:lstStyle/>
          <a:p>
            <a:pPr>
              <a:defRPr/>
            </a:pPr>
            <a:endParaRPr lang="sr-Latn-RS"/>
          </a:p>
        </c:txPr>
        <c:crossAx val="155768944"/>
        <c:crosses val="autoZero"/>
        <c:auto val="1"/>
        <c:lblAlgn val="ctr"/>
        <c:lblOffset val="100"/>
        <c:tickLblSkip val="1"/>
        <c:tickMarkSkip val="1"/>
        <c:noMultiLvlLbl val="0"/>
      </c:catAx>
      <c:valAx>
        <c:axId val="155768944"/>
        <c:scaling>
          <c:orientation val="minMax"/>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valAx>
      <c:spPr>
        <a:ln w="6350">
          <a:solidFill>
            <a:schemeClr val="bg1">
              <a:lumMod val="75000"/>
            </a:schemeClr>
          </a:solidFill>
        </a:ln>
      </c:spPr>
    </c:plotArea>
    <c:legend>
      <c:legendPos val="b"/>
      <c:layout>
        <c:manualLayout>
          <c:xMode val="edge"/>
          <c:yMode val="edge"/>
          <c:x val="0"/>
          <c:y val="0.83381909587544523"/>
          <c:w val="0.96893933406560195"/>
          <c:h val="0.16618084610122952"/>
        </c:manualLayout>
      </c:layout>
      <c:overlay val="0"/>
      <c:spPr>
        <a:noFill/>
        <a:ln>
          <a:noFill/>
        </a:ln>
        <a:effectLst/>
      </c:spPr>
      <c:txPr>
        <a:bodyPr rot="0" vert="horz"/>
        <a:lstStyle/>
        <a:p>
          <a:pPr>
            <a:defRPr/>
          </a:pPr>
          <a:endParaRPr lang="sr-Latn-RS"/>
        </a:p>
      </c:txPr>
    </c:legend>
    <c:plotVisOnly val="1"/>
    <c:dispBlanksAs val="span"/>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1253067106174"/>
          <c:y val="7.1898623830666961E-2"/>
          <c:w val="0.83630712105655503"/>
          <c:h val="0.66847760666239753"/>
        </c:manualLayout>
      </c:layout>
      <c:lineChart>
        <c:grouping val="standard"/>
        <c:varyColors val="0"/>
        <c:ser>
          <c:idx val="0"/>
          <c:order val="0"/>
          <c:tx>
            <c:strRef>
              <c:f>'Slika 6.2. - Figure 6.2'!$C$2</c:f>
              <c:strCache>
                <c:ptCount val="1"/>
                <c:pt idx="0">
                  <c:v>Obveznice izdane na inozemnim tržištima kapitala - prosinac 2025.</c:v>
                </c:pt>
              </c:strCache>
            </c:strRef>
          </c:tx>
          <c:spPr>
            <a:ln>
              <a:solidFill>
                <a:schemeClr val="accent1">
                  <a:lumMod val="60000"/>
                  <a:lumOff val="40000"/>
                </a:schemeClr>
              </a:solidFill>
            </a:ln>
          </c:spPr>
          <c:marker>
            <c:symbol val="circle"/>
            <c:size val="5"/>
            <c:spPr>
              <a:solidFill>
                <a:schemeClr val="accent1">
                  <a:lumMod val="60000"/>
                  <a:lumOff val="40000"/>
                </a:schemeClr>
              </a:solidFill>
              <a:ln>
                <a:solidFill>
                  <a:schemeClr val="accent1">
                    <a:lumMod val="60000"/>
                    <a:lumOff val="40000"/>
                  </a:schemeClr>
                </a:solidFill>
              </a:ln>
            </c:spPr>
          </c:marker>
          <c:dPt>
            <c:idx val="1"/>
            <c:bubble3D val="0"/>
            <c:extLst>
              <c:ext xmlns:c16="http://schemas.microsoft.com/office/drawing/2014/chart" uri="{C3380CC4-5D6E-409C-BE32-E72D297353CC}">
                <c16:uniqueId val="{00000000-9C6E-4598-8008-84C308479E7C}"/>
              </c:ext>
            </c:extLst>
          </c:dPt>
          <c:dPt>
            <c:idx val="2"/>
            <c:bubble3D val="0"/>
            <c:extLst>
              <c:ext xmlns:c16="http://schemas.microsoft.com/office/drawing/2014/chart" uri="{C3380CC4-5D6E-409C-BE32-E72D297353CC}">
                <c16:uniqueId val="{00000001-9C6E-4598-8008-84C308479E7C}"/>
              </c:ext>
            </c:extLst>
          </c:dPt>
          <c:dPt>
            <c:idx val="3"/>
            <c:bubble3D val="0"/>
            <c:extLst>
              <c:ext xmlns:c16="http://schemas.microsoft.com/office/drawing/2014/chart" uri="{C3380CC4-5D6E-409C-BE32-E72D297353CC}">
                <c16:uniqueId val="{00000002-9C6E-4598-8008-84C308479E7C}"/>
              </c:ext>
            </c:extLst>
          </c:dPt>
          <c:dPt>
            <c:idx val="6"/>
            <c:bubble3D val="0"/>
            <c:extLst>
              <c:ext xmlns:c16="http://schemas.microsoft.com/office/drawing/2014/chart" uri="{C3380CC4-5D6E-409C-BE32-E72D297353CC}">
                <c16:uniqueId val="{00000003-9C6E-4598-8008-84C308479E7C}"/>
              </c:ext>
            </c:extLst>
          </c:dPt>
          <c:dPt>
            <c:idx val="7"/>
            <c:bubble3D val="0"/>
            <c:extLst>
              <c:ext xmlns:c16="http://schemas.microsoft.com/office/drawing/2014/chart" uri="{C3380CC4-5D6E-409C-BE32-E72D297353CC}">
                <c16:uniqueId val="{00000004-9C6E-4598-8008-84C308479E7C}"/>
              </c:ext>
            </c:extLst>
          </c:dPt>
          <c:dPt>
            <c:idx val="9"/>
            <c:bubble3D val="0"/>
            <c:extLst>
              <c:ext xmlns:c16="http://schemas.microsoft.com/office/drawing/2014/chart" uri="{C3380CC4-5D6E-409C-BE32-E72D297353CC}">
                <c16:uniqueId val="{00000005-9C6E-4598-8008-84C308479E7C}"/>
              </c:ext>
            </c:extLst>
          </c:dPt>
          <c:dPt>
            <c:idx val="10"/>
            <c:bubble3D val="0"/>
            <c:extLst>
              <c:ext xmlns:c16="http://schemas.microsoft.com/office/drawing/2014/chart" uri="{C3380CC4-5D6E-409C-BE32-E72D297353CC}">
                <c16:uniqueId val="{00000006-9C6E-4598-8008-84C308479E7C}"/>
              </c:ext>
            </c:extLst>
          </c:dPt>
          <c:dPt>
            <c:idx val="11"/>
            <c:bubble3D val="0"/>
            <c:extLst>
              <c:ext xmlns:c16="http://schemas.microsoft.com/office/drawing/2014/chart" uri="{C3380CC4-5D6E-409C-BE32-E72D297353CC}">
                <c16:uniqueId val="{00000007-9C6E-4598-8008-84C308479E7C}"/>
              </c:ext>
            </c:extLst>
          </c:dPt>
          <c:dPt>
            <c:idx val="12"/>
            <c:marker>
              <c:symbol val="none"/>
            </c:marker>
            <c:bubble3D val="0"/>
            <c:extLst>
              <c:ext xmlns:c16="http://schemas.microsoft.com/office/drawing/2014/chart" uri="{C3380CC4-5D6E-409C-BE32-E72D297353CC}">
                <c16:uniqueId val="{00000008-9C6E-4598-8008-84C308479E7C}"/>
              </c:ext>
            </c:extLst>
          </c:dPt>
          <c:dPt>
            <c:idx val="13"/>
            <c:marker>
              <c:symbol val="none"/>
            </c:marker>
            <c:bubble3D val="0"/>
            <c:extLst>
              <c:ext xmlns:c16="http://schemas.microsoft.com/office/drawing/2014/chart" uri="{C3380CC4-5D6E-409C-BE32-E72D297353CC}">
                <c16:uniqueId val="{00000009-9C6E-4598-8008-84C308479E7C}"/>
              </c:ext>
            </c:extLst>
          </c:dPt>
          <c:dPt>
            <c:idx val="14"/>
            <c:marker>
              <c:symbol val="none"/>
            </c:marker>
            <c:bubble3D val="0"/>
            <c:extLst>
              <c:ext xmlns:c16="http://schemas.microsoft.com/office/drawing/2014/chart" uri="{C3380CC4-5D6E-409C-BE32-E72D297353CC}">
                <c16:uniqueId val="{0000000A-9C6E-4598-8008-84C308479E7C}"/>
              </c:ext>
            </c:extLst>
          </c:dPt>
          <c:dPt>
            <c:idx val="15"/>
            <c:bubble3D val="0"/>
            <c:extLst>
              <c:ext xmlns:c16="http://schemas.microsoft.com/office/drawing/2014/chart" uri="{C3380CC4-5D6E-409C-BE32-E72D297353CC}">
                <c16:uniqueId val="{0000000B-9C6E-4598-8008-84C308479E7C}"/>
              </c:ext>
            </c:extLst>
          </c:dPt>
          <c:dPt>
            <c:idx val="16"/>
            <c:bubble3D val="0"/>
            <c:extLst>
              <c:ext xmlns:c16="http://schemas.microsoft.com/office/drawing/2014/chart" uri="{C3380CC4-5D6E-409C-BE32-E72D297353CC}">
                <c16:uniqueId val="{0000000C-9C6E-4598-8008-84C308479E7C}"/>
              </c:ext>
            </c:extLst>
          </c:dPt>
          <c:val>
            <c:numRef>
              <c:f>'Slika 6.2. - Figure 6.2'!$C$4:$C$21</c:f>
              <c:numCache>
                <c:formatCode>0.00</c:formatCode>
                <c:ptCount val="18"/>
                <c:pt idx="1">
                  <c:v>2.4500000000000002</c:v>
                </c:pt>
                <c:pt idx="2">
                  <c:v>2.4900000000000002</c:v>
                </c:pt>
                <c:pt idx="3">
                  <c:v>2.62</c:v>
                </c:pt>
                <c:pt idx="4">
                  <c:v>2.9</c:v>
                </c:pt>
                <c:pt idx="5">
                  <c:v>2.94</c:v>
                </c:pt>
                <c:pt idx="6">
                  <c:v>3.07</c:v>
                </c:pt>
                <c:pt idx="7">
                  <c:v>3.1</c:v>
                </c:pt>
                <c:pt idx="8">
                  <c:v>3.19</c:v>
                </c:pt>
                <c:pt idx="9">
                  <c:v>3.13</c:v>
                </c:pt>
                <c:pt idx="10">
                  <c:v>3.6</c:v>
                </c:pt>
                <c:pt idx="14">
                  <c:v>3.72</c:v>
                </c:pt>
              </c:numCache>
            </c:numRef>
          </c:val>
          <c:smooth val="0"/>
          <c:extLst>
            <c:ext xmlns:c16="http://schemas.microsoft.com/office/drawing/2014/chart" uri="{C3380CC4-5D6E-409C-BE32-E72D297353CC}">
              <c16:uniqueId val="{0000000D-9C6E-4598-8008-84C308479E7C}"/>
            </c:ext>
          </c:extLst>
        </c:ser>
        <c:ser>
          <c:idx val="3"/>
          <c:order val="1"/>
          <c:tx>
            <c:strRef>
              <c:f>'Slika 6.2. - Figure 6.2'!$D$2</c:f>
              <c:strCache>
                <c:ptCount val="1"/>
                <c:pt idx="0">
                  <c:v>Obveznice izdane na inozemnim tržištima kapitala - siječanj 2026.</c:v>
                </c:pt>
              </c:strCache>
            </c:strRef>
          </c:tx>
          <c:spPr>
            <a:ln>
              <a:solidFill>
                <a:schemeClr val="accent1">
                  <a:lumMod val="75000"/>
                </a:schemeClr>
              </a:solidFill>
            </a:ln>
          </c:spPr>
          <c:marker>
            <c:symbol val="circle"/>
            <c:size val="5"/>
            <c:spPr>
              <a:solidFill>
                <a:schemeClr val="accent1">
                  <a:lumMod val="75000"/>
                </a:schemeClr>
              </a:solidFill>
              <a:ln>
                <a:solidFill>
                  <a:schemeClr val="accent1">
                    <a:lumMod val="75000"/>
                  </a:schemeClr>
                </a:solidFill>
              </a:ln>
            </c:spPr>
          </c:marker>
          <c:dPt>
            <c:idx val="1"/>
            <c:bubble3D val="0"/>
            <c:extLst>
              <c:ext xmlns:c16="http://schemas.microsoft.com/office/drawing/2014/chart" uri="{C3380CC4-5D6E-409C-BE32-E72D297353CC}">
                <c16:uniqueId val="{0000000E-9C6E-4598-8008-84C308479E7C}"/>
              </c:ext>
            </c:extLst>
          </c:dPt>
          <c:dPt>
            <c:idx val="2"/>
            <c:bubble3D val="0"/>
            <c:extLst>
              <c:ext xmlns:c16="http://schemas.microsoft.com/office/drawing/2014/chart" uri="{C3380CC4-5D6E-409C-BE32-E72D297353CC}">
                <c16:uniqueId val="{0000000F-9C6E-4598-8008-84C308479E7C}"/>
              </c:ext>
            </c:extLst>
          </c:dPt>
          <c:dPt>
            <c:idx val="6"/>
            <c:bubble3D val="0"/>
            <c:extLst>
              <c:ext xmlns:c16="http://schemas.microsoft.com/office/drawing/2014/chart" uri="{C3380CC4-5D6E-409C-BE32-E72D297353CC}">
                <c16:uniqueId val="{00000010-9C6E-4598-8008-84C308479E7C}"/>
              </c:ext>
            </c:extLst>
          </c:dPt>
          <c:dPt>
            <c:idx val="9"/>
            <c:bubble3D val="0"/>
            <c:extLst>
              <c:ext xmlns:c16="http://schemas.microsoft.com/office/drawing/2014/chart" uri="{C3380CC4-5D6E-409C-BE32-E72D297353CC}">
                <c16:uniqueId val="{00000011-9C6E-4598-8008-84C308479E7C}"/>
              </c:ext>
            </c:extLst>
          </c:dPt>
          <c:dPt>
            <c:idx val="10"/>
            <c:bubble3D val="0"/>
            <c:extLst>
              <c:ext xmlns:c16="http://schemas.microsoft.com/office/drawing/2014/chart" uri="{C3380CC4-5D6E-409C-BE32-E72D297353CC}">
                <c16:uniqueId val="{00000012-9C6E-4598-8008-84C308479E7C}"/>
              </c:ext>
            </c:extLst>
          </c:dPt>
          <c:dPt>
            <c:idx val="11"/>
            <c:bubble3D val="0"/>
            <c:extLst>
              <c:ext xmlns:c16="http://schemas.microsoft.com/office/drawing/2014/chart" uri="{C3380CC4-5D6E-409C-BE32-E72D297353CC}">
                <c16:uniqueId val="{00000013-9C6E-4598-8008-84C308479E7C}"/>
              </c:ext>
            </c:extLst>
          </c:dPt>
          <c:dPt>
            <c:idx val="12"/>
            <c:marker>
              <c:symbol val="none"/>
            </c:marker>
            <c:bubble3D val="0"/>
            <c:extLst>
              <c:ext xmlns:c16="http://schemas.microsoft.com/office/drawing/2014/chart" uri="{C3380CC4-5D6E-409C-BE32-E72D297353CC}">
                <c16:uniqueId val="{00000014-9C6E-4598-8008-84C308479E7C}"/>
              </c:ext>
            </c:extLst>
          </c:dPt>
          <c:dPt>
            <c:idx val="13"/>
            <c:marker>
              <c:symbol val="none"/>
            </c:marker>
            <c:bubble3D val="0"/>
            <c:extLst>
              <c:ext xmlns:c16="http://schemas.microsoft.com/office/drawing/2014/chart" uri="{C3380CC4-5D6E-409C-BE32-E72D297353CC}">
                <c16:uniqueId val="{00000015-9C6E-4598-8008-84C308479E7C}"/>
              </c:ext>
            </c:extLst>
          </c:dPt>
          <c:dPt>
            <c:idx val="14"/>
            <c:bubble3D val="0"/>
            <c:extLst>
              <c:ext xmlns:c16="http://schemas.microsoft.com/office/drawing/2014/chart" uri="{C3380CC4-5D6E-409C-BE32-E72D297353CC}">
                <c16:uniqueId val="{00000016-9C6E-4598-8008-84C308479E7C}"/>
              </c:ext>
            </c:extLst>
          </c:dPt>
          <c:dPt>
            <c:idx val="15"/>
            <c:bubble3D val="0"/>
            <c:extLst>
              <c:ext xmlns:c16="http://schemas.microsoft.com/office/drawing/2014/chart" uri="{C3380CC4-5D6E-409C-BE32-E72D297353CC}">
                <c16:uniqueId val="{00000017-9C6E-4598-8008-84C308479E7C}"/>
              </c:ext>
            </c:extLst>
          </c:dPt>
          <c:dPt>
            <c:idx val="16"/>
            <c:bubble3D val="0"/>
            <c:extLst>
              <c:ext xmlns:c16="http://schemas.microsoft.com/office/drawing/2014/chart" uri="{C3380CC4-5D6E-409C-BE32-E72D297353CC}">
                <c16:uniqueId val="{00000018-9C6E-4598-8008-84C308479E7C}"/>
              </c:ext>
            </c:extLst>
          </c:dPt>
          <c:val>
            <c:numRef>
              <c:f>'Slika 6.2. - Figure 6.2'!$D$4:$D$21</c:f>
              <c:numCache>
                <c:formatCode>0.00</c:formatCode>
                <c:ptCount val="18"/>
                <c:pt idx="1">
                  <c:v>2.44</c:v>
                </c:pt>
                <c:pt idx="2">
                  <c:v>2.59</c:v>
                </c:pt>
                <c:pt idx="3">
                  <c:v>2.64</c:v>
                </c:pt>
                <c:pt idx="4">
                  <c:v>2.9</c:v>
                </c:pt>
                <c:pt idx="5">
                  <c:v>3.01</c:v>
                </c:pt>
                <c:pt idx="6">
                  <c:v>3.11</c:v>
                </c:pt>
                <c:pt idx="7">
                  <c:v>3.14</c:v>
                </c:pt>
                <c:pt idx="8">
                  <c:v>3.2</c:v>
                </c:pt>
                <c:pt idx="10">
                  <c:v>3.63</c:v>
                </c:pt>
                <c:pt idx="14">
                  <c:v>3.76</c:v>
                </c:pt>
              </c:numCache>
            </c:numRef>
          </c:val>
          <c:smooth val="0"/>
          <c:extLst>
            <c:ext xmlns:c16="http://schemas.microsoft.com/office/drawing/2014/chart" uri="{C3380CC4-5D6E-409C-BE32-E72D297353CC}">
              <c16:uniqueId val="{00000019-9C6E-4598-8008-84C308479E7C}"/>
            </c:ext>
          </c:extLst>
        </c:ser>
        <c:ser>
          <c:idx val="1"/>
          <c:order val="2"/>
          <c:tx>
            <c:strRef>
              <c:f>'Slika 6.2. - Figure 6.2'!$E$2</c:f>
              <c:strCache>
                <c:ptCount val="1"/>
                <c:pt idx="0">
                  <c:v>Obveznice izdane na domaćem tržištu kapitala - prosinac 2025.</c:v>
                </c:pt>
              </c:strCache>
            </c:strRef>
          </c:tx>
          <c:spPr>
            <a:ln>
              <a:solidFill>
                <a:srgbClr val="FFA7A7"/>
              </a:solidFill>
            </a:ln>
          </c:spPr>
          <c:marker>
            <c:symbol val="circle"/>
            <c:size val="5"/>
            <c:spPr>
              <a:solidFill>
                <a:srgbClr val="FFA7A7"/>
              </a:solidFill>
              <a:ln>
                <a:solidFill>
                  <a:srgbClr val="FFA7A7"/>
                </a:solidFill>
              </a:ln>
            </c:spPr>
          </c:marker>
          <c:dPt>
            <c:idx val="6"/>
            <c:marker>
              <c:symbol val="none"/>
            </c:marker>
            <c:bubble3D val="0"/>
            <c:extLst>
              <c:ext xmlns:c16="http://schemas.microsoft.com/office/drawing/2014/chart" uri="{C3380CC4-5D6E-409C-BE32-E72D297353CC}">
                <c16:uniqueId val="{0000001A-9C6E-4598-8008-84C308479E7C}"/>
              </c:ext>
            </c:extLst>
          </c:dPt>
          <c:dPt>
            <c:idx val="7"/>
            <c:bubble3D val="0"/>
            <c:extLst>
              <c:ext xmlns:c16="http://schemas.microsoft.com/office/drawing/2014/chart" uri="{C3380CC4-5D6E-409C-BE32-E72D297353CC}">
                <c16:uniqueId val="{0000001B-9C6E-4598-8008-84C308479E7C}"/>
              </c:ext>
            </c:extLst>
          </c:dPt>
          <c:dPt>
            <c:idx val="8"/>
            <c:bubble3D val="0"/>
            <c:extLst>
              <c:ext xmlns:c16="http://schemas.microsoft.com/office/drawing/2014/chart" uri="{C3380CC4-5D6E-409C-BE32-E72D297353CC}">
                <c16:uniqueId val="{0000002C-93F5-45C8-9254-6ACA52762019}"/>
              </c:ext>
            </c:extLst>
          </c:dPt>
          <c:dPt>
            <c:idx val="9"/>
            <c:bubble3D val="0"/>
            <c:extLst>
              <c:ext xmlns:c16="http://schemas.microsoft.com/office/drawing/2014/chart" uri="{C3380CC4-5D6E-409C-BE32-E72D297353CC}">
                <c16:uniqueId val="{0000001C-9C6E-4598-8008-84C308479E7C}"/>
              </c:ext>
            </c:extLst>
          </c:dPt>
          <c:dPt>
            <c:idx val="10"/>
            <c:marker>
              <c:symbol val="none"/>
            </c:marker>
            <c:bubble3D val="0"/>
            <c:extLst>
              <c:ext xmlns:c16="http://schemas.microsoft.com/office/drawing/2014/chart" uri="{C3380CC4-5D6E-409C-BE32-E72D297353CC}">
                <c16:uniqueId val="{0000001D-9C6E-4598-8008-84C308479E7C}"/>
              </c:ext>
            </c:extLst>
          </c:dPt>
          <c:dPt>
            <c:idx val="11"/>
            <c:marker>
              <c:symbol val="none"/>
            </c:marker>
            <c:bubble3D val="0"/>
            <c:extLst>
              <c:ext xmlns:c16="http://schemas.microsoft.com/office/drawing/2014/chart" uri="{C3380CC4-5D6E-409C-BE32-E72D297353CC}">
                <c16:uniqueId val="{0000001E-9C6E-4598-8008-84C308479E7C}"/>
              </c:ext>
            </c:extLst>
          </c:dPt>
          <c:dPt>
            <c:idx val="12"/>
            <c:marker>
              <c:symbol val="none"/>
            </c:marker>
            <c:bubble3D val="0"/>
            <c:extLst>
              <c:ext xmlns:c16="http://schemas.microsoft.com/office/drawing/2014/chart" uri="{C3380CC4-5D6E-409C-BE32-E72D297353CC}">
                <c16:uniqueId val="{0000001F-9C6E-4598-8008-84C308479E7C}"/>
              </c:ext>
            </c:extLst>
          </c:dPt>
          <c:dPt>
            <c:idx val="13"/>
            <c:marker>
              <c:symbol val="none"/>
            </c:marker>
            <c:bubble3D val="0"/>
            <c:extLst>
              <c:ext xmlns:c16="http://schemas.microsoft.com/office/drawing/2014/chart" uri="{C3380CC4-5D6E-409C-BE32-E72D297353CC}">
                <c16:uniqueId val="{00000020-9C6E-4598-8008-84C308479E7C}"/>
              </c:ext>
            </c:extLst>
          </c:dPt>
          <c:dPt>
            <c:idx val="14"/>
            <c:bubble3D val="0"/>
            <c:extLst>
              <c:ext xmlns:c16="http://schemas.microsoft.com/office/drawing/2014/chart" uri="{C3380CC4-5D6E-409C-BE32-E72D297353CC}">
                <c16:uniqueId val="{00000021-9C6E-4598-8008-84C308479E7C}"/>
              </c:ext>
            </c:extLst>
          </c:dPt>
          <c:dPt>
            <c:idx val="15"/>
            <c:bubble3D val="0"/>
            <c:extLst>
              <c:ext xmlns:c16="http://schemas.microsoft.com/office/drawing/2014/chart" uri="{C3380CC4-5D6E-409C-BE32-E72D297353CC}">
                <c16:uniqueId val="{00000022-9C6E-4598-8008-84C308479E7C}"/>
              </c:ext>
            </c:extLst>
          </c:dPt>
          <c:val>
            <c:numRef>
              <c:f>'Slika 6.2. - Figure 6.2'!$E$4:$E$21</c:f>
              <c:numCache>
                <c:formatCode>0.00</c:formatCode>
                <c:ptCount val="18"/>
                <c:pt idx="1">
                  <c:v>2.36</c:v>
                </c:pt>
                <c:pt idx="2">
                  <c:v>2.4500000000000002</c:v>
                </c:pt>
                <c:pt idx="3">
                  <c:v>2.61</c:v>
                </c:pt>
                <c:pt idx="6">
                  <c:v>2.86</c:v>
                </c:pt>
                <c:pt idx="7">
                  <c:v>3.04</c:v>
                </c:pt>
                <c:pt idx="8">
                  <c:v>3.16</c:v>
                </c:pt>
                <c:pt idx="9">
                  <c:v>3.14</c:v>
                </c:pt>
                <c:pt idx="13">
                  <c:v>3.6</c:v>
                </c:pt>
              </c:numCache>
            </c:numRef>
          </c:val>
          <c:smooth val="0"/>
          <c:extLst>
            <c:ext xmlns:c16="http://schemas.microsoft.com/office/drawing/2014/chart" uri="{C3380CC4-5D6E-409C-BE32-E72D297353CC}">
              <c16:uniqueId val="{00000023-9C6E-4598-8008-84C308479E7C}"/>
            </c:ext>
          </c:extLst>
        </c:ser>
        <c:ser>
          <c:idx val="2"/>
          <c:order val="3"/>
          <c:tx>
            <c:strRef>
              <c:f>'Slika 6.2. - Figure 6.2'!$F$2</c:f>
              <c:strCache>
                <c:ptCount val="1"/>
                <c:pt idx="0">
                  <c:v>Obveznice izdane na domaćem tržištu kapitala - siječanj 2026.</c:v>
                </c:pt>
              </c:strCache>
            </c:strRef>
          </c:tx>
          <c:spPr>
            <a:ln>
              <a:solidFill>
                <a:srgbClr val="FF0000"/>
              </a:solidFill>
            </a:ln>
          </c:spPr>
          <c:marker>
            <c:symbol val="circle"/>
            <c:size val="6"/>
            <c:spPr>
              <a:solidFill>
                <a:srgbClr val="FF0000"/>
              </a:solidFill>
              <a:ln>
                <a:solidFill>
                  <a:srgbClr val="FF0000"/>
                </a:solidFill>
              </a:ln>
            </c:spPr>
          </c:marker>
          <c:dPt>
            <c:idx val="6"/>
            <c:marker>
              <c:symbol val="circle"/>
              <c:size val="5"/>
            </c:marker>
            <c:bubble3D val="0"/>
            <c:extLst>
              <c:ext xmlns:c16="http://schemas.microsoft.com/office/drawing/2014/chart" uri="{C3380CC4-5D6E-409C-BE32-E72D297353CC}">
                <c16:uniqueId val="{00000024-9C6E-4598-8008-84C308479E7C}"/>
              </c:ext>
            </c:extLst>
          </c:dPt>
          <c:dPt>
            <c:idx val="7"/>
            <c:marker>
              <c:symbol val="circle"/>
              <c:size val="5"/>
              <c:spPr>
                <a:solidFill>
                  <a:srgbClr val="FF0000"/>
                </a:solidFill>
                <a:ln>
                  <a:noFill/>
                </a:ln>
              </c:spPr>
            </c:marker>
            <c:bubble3D val="0"/>
            <c:extLst>
              <c:ext xmlns:c16="http://schemas.microsoft.com/office/drawing/2014/chart" uri="{C3380CC4-5D6E-409C-BE32-E72D297353CC}">
                <c16:uniqueId val="{00000025-9C6E-4598-8008-84C308479E7C}"/>
              </c:ext>
            </c:extLst>
          </c:dPt>
          <c:dPt>
            <c:idx val="8"/>
            <c:marker>
              <c:symbol val="circle"/>
              <c:size val="5"/>
            </c:marker>
            <c:bubble3D val="0"/>
            <c:extLst>
              <c:ext xmlns:c16="http://schemas.microsoft.com/office/drawing/2014/chart" uri="{C3380CC4-5D6E-409C-BE32-E72D297353CC}">
                <c16:uniqueId val="{0000002B-A45F-4CCD-977F-9656ACC6DF10}"/>
              </c:ext>
            </c:extLst>
          </c:dPt>
          <c:dPt>
            <c:idx val="9"/>
            <c:marker>
              <c:symbol val="circle"/>
              <c:size val="5"/>
            </c:marker>
            <c:bubble3D val="0"/>
            <c:extLst>
              <c:ext xmlns:c16="http://schemas.microsoft.com/office/drawing/2014/chart" uri="{C3380CC4-5D6E-409C-BE32-E72D297353CC}">
                <c16:uniqueId val="{00000026-9C6E-4598-8008-84C308479E7C}"/>
              </c:ext>
            </c:extLst>
          </c:dPt>
          <c:dPt>
            <c:idx val="10"/>
            <c:marker>
              <c:symbol val="circle"/>
              <c:size val="5"/>
            </c:marker>
            <c:bubble3D val="0"/>
            <c:extLst>
              <c:ext xmlns:c16="http://schemas.microsoft.com/office/drawing/2014/chart" uri="{C3380CC4-5D6E-409C-BE32-E72D297353CC}">
                <c16:uniqueId val="{00000027-9C6E-4598-8008-84C308479E7C}"/>
              </c:ext>
            </c:extLst>
          </c:dPt>
          <c:dPt>
            <c:idx val="11"/>
            <c:marker>
              <c:symbol val="none"/>
            </c:marker>
            <c:bubble3D val="0"/>
            <c:extLst>
              <c:ext xmlns:c16="http://schemas.microsoft.com/office/drawing/2014/chart" uri="{C3380CC4-5D6E-409C-BE32-E72D297353CC}">
                <c16:uniqueId val="{00000028-9C6E-4598-8008-84C308479E7C}"/>
              </c:ext>
            </c:extLst>
          </c:dPt>
          <c:dPt>
            <c:idx val="12"/>
            <c:marker>
              <c:symbol val="none"/>
            </c:marker>
            <c:bubble3D val="0"/>
            <c:extLst>
              <c:ext xmlns:c16="http://schemas.microsoft.com/office/drawing/2014/chart" uri="{C3380CC4-5D6E-409C-BE32-E72D297353CC}">
                <c16:uniqueId val="{00000029-9C6E-4598-8008-84C308479E7C}"/>
              </c:ext>
            </c:extLst>
          </c:dPt>
          <c:dPt>
            <c:idx val="13"/>
            <c:marker>
              <c:symbol val="circle"/>
              <c:size val="5"/>
            </c:marker>
            <c:bubble3D val="0"/>
            <c:extLst>
              <c:ext xmlns:c16="http://schemas.microsoft.com/office/drawing/2014/chart" uri="{C3380CC4-5D6E-409C-BE32-E72D297353CC}">
                <c16:uniqueId val="{0000002A-9C6E-4598-8008-84C308479E7C}"/>
              </c:ext>
            </c:extLst>
          </c:dPt>
          <c:dPt>
            <c:idx val="14"/>
            <c:marker>
              <c:symbol val="circle"/>
              <c:size val="5"/>
            </c:marker>
            <c:bubble3D val="0"/>
            <c:extLst>
              <c:ext xmlns:c16="http://schemas.microsoft.com/office/drawing/2014/chart" uri="{C3380CC4-5D6E-409C-BE32-E72D297353CC}">
                <c16:uniqueId val="{0000002B-9C6E-4598-8008-84C308479E7C}"/>
              </c:ext>
            </c:extLst>
          </c:dPt>
          <c:dPt>
            <c:idx val="15"/>
            <c:marker>
              <c:symbol val="circle"/>
              <c:size val="5"/>
            </c:marker>
            <c:bubble3D val="0"/>
            <c:extLst>
              <c:ext xmlns:c16="http://schemas.microsoft.com/office/drawing/2014/chart" uri="{C3380CC4-5D6E-409C-BE32-E72D297353CC}">
                <c16:uniqueId val="{0000002C-9C6E-4598-8008-84C308479E7C}"/>
              </c:ext>
            </c:extLst>
          </c:dPt>
          <c:val>
            <c:numRef>
              <c:f>'Slika 6.2. - Figure 6.2'!$F$4:$F$21</c:f>
              <c:numCache>
                <c:formatCode>0.00</c:formatCode>
                <c:ptCount val="18"/>
                <c:pt idx="1">
                  <c:v>2.4500000000000002</c:v>
                </c:pt>
                <c:pt idx="2">
                  <c:v>2.5299999999999998</c:v>
                </c:pt>
                <c:pt idx="3">
                  <c:v>2.75</c:v>
                </c:pt>
                <c:pt idx="5">
                  <c:v>2.91</c:v>
                </c:pt>
                <c:pt idx="6">
                  <c:v>2.85</c:v>
                </c:pt>
                <c:pt idx="7">
                  <c:v>3.16</c:v>
                </c:pt>
                <c:pt idx="8">
                  <c:v>3.11</c:v>
                </c:pt>
                <c:pt idx="9">
                  <c:v>2.94</c:v>
                </c:pt>
                <c:pt idx="13">
                  <c:v>3.57</c:v>
                </c:pt>
              </c:numCache>
            </c:numRef>
          </c:val>
          <c:smooth val="0"/>
          <c:extLst>
            <c:ext xmlns:c16="http://schemas.microsoft.com/office/drawing/2014/chart" uri="{C3380CC4-5D6E-409C-BE32-E72D297353CC}">
              <c16:uniqueId val="{0000002D-9C6E-4598-8008-84C308479E7C}"/>
            </c:ext>
          </c:extLst>
        </c:ser>
        <c:dLbls>
          <c:showLegendKey val="0"/>
          <c:showVal val="0"/>
          <c:showCatName val="0"/>
          <c:showSerName val="0"/>
          <c:showPercent val="0"/>
          <c:showBubbleSize val="0"/>
        </c:dLbls>
        <c:marker val="1"/>
        <c:smooth val="0"/>
        <c:axId val="155766032"/>
        <c:axId val="155768944"/>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60000000" vert="horz"/>
          <a:lstStyle/>
          <a:p>
            <a:pPr>
              <a:defRPr/>
            </a:pPr>
            <a:endParaRPr lang="sr-Latn-RS"/>
          </a:p>
        </c:txPr>
        <c:crossAx val="155768944"/>
        <c:crosses val="autoZero"/>
        <c:auto val="1"/>
        <c:lblAlgn val="ctr"/>
        <c:lblOffset val="100"/>
        <c:tickLblSkip val="1"/>
        <c:tickMarkSkip val="1"/>
        <c:noMultiLvlLbl val="0"/>
      </c:catAx>
      <c:valAx>
        <c:axId val="155768944"/>
        <c:scaling>
          <c:orientation val="minMax"/>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valAx>
      <c:spPr>
        <a:ln w="6350">
          <a:solidFill>
            <a:schemeClr val="bg1">
              <a:lumMod val="75000"/>
            </a:schemeClr>
          </a:solidFill>
        </a:ln>
      </c:spPr>
    </c:plotArea>
    <c:legend>
      <c:legendPos val="b"/>
      <c:layout>
        <c:manualLayout>
          <c:xMode val="edge"/>
          <c:yMode val="edge"/>
          <c:x val="0"/>
          <c:y val="0.83381909587544523"/>
          <c:w val="0.96893933406560195"/>
          <c:h val="0.16618084610122952"/>
        </c:manualLayout>
      </c:layout>
      <c:overlay val="0"/>
      <c:spPr>
        <a:noFill/>
        <a:ln>
          <a:noFill/>
        </a:ln>
        <a:effectLst/>
      </c:spPr>
      <c:txPr>
        <a:bodyPr rot="0" vert="horz"/>
        <a:lstStyle/>
        <a:p>
          <a:pPr>
            <a:defRPr/>
          </a:pPr>
          <a:endParaRPr lang="sr-Latn-RS"/>
        </a:p>
      </c:txPr>
    </c:legend>
    <c:plotVisOnly val="1"/>
    <c:dispBlanksAs val="span"/>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289728833569"/>
          <c:y val="2.8115798656555148E-2"/>
          <c:w val="0.84024477447744772"/>
          <c:h val="0.57474379054116875"/>
        </c:manualLayout>
      </c:layout>
      <c:barChart>
        <c:barDir val="col"/>
        <c:grouping val="stacked"/>
        <c:varyColors val="0"/>
        <c:ser>
          <c:idx val="0"/>
          <c:order val="0"/>
          <c:tx>
            <c:strRef>
              <c:f>'Slika 6.3. - Figure 6.3'!$E$3</c:f>
              <c:strCache>
                <c:ptCount val="1"/>
                <c:pt idx="0">
                  <c:v>Contribution of interest rate on working capital loans</c:v>
                </c:pt>
              </c:strCache>
            </c:strRef>
          </c:tx>
          <c:spPr>
            <a:solidFill>
              <a:schemeClr val="bg1">
                <a:lumMod val="75000"/>
              </a:schemeClr>
            </a:solidFill>
            <a:ln>
              <a:noFill/>
            </a:ln>
            <a:effectLst/>
          </c:spPr>
          <c:invertIfNegative val="0"/>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6.3'!$E$17:$E$136</c:f>
              <c:numCache>
                <c:formatCode>#,##0</c:formatCode>
                <c:ptCount val="120"/>
                <c:pt idx="0">
                  <c:v>-62.899275093784873</c:v>
                </c:pt>
                <c:pt idx="1">
                  <c:v>-9.6479534202689017</c:v>
                </c:pt>
                <c:pt idx="2">
                  <c:v>-101.40632613686583</c:v>
                </c:pt>
                <c:pt idx="3">
                  <c:v>-78.403617265726922</c:v>
                </c:pt>
                <c:pt idx="4">
                  <c:v>-62.324786480440835</c:v>
                </c:pt>
                <c:pt idx="5">
                  <c:v>-36.906560261274691</c:v>
                </c:pt>
                <c:pt idx="6">
                  <c:v>-16.846718059237055</c:v>
                </c:pt>
                <c:pt idx="7">
                  <c:v>-81.267304239467521</c:v>
                </c:pt>
                <c:pt idx="8">
                  <c:v>-106.97945334594924</c:v>
                </c:pt>
                <c:pt idx="9">
                  <c:v>-42.412851046510447</c:v>
                </c:pt>
                <c:pt idx="10">
                  <c:v>-43.387622411140796</c:v>
                </c:pt>
                <c:pt idx="11">
                  <c:v>-62.389165002620778</c:v>
                </c:pt>
                <c:pt idx="12">
                  <c:v>-16.030307463548588</c:v>
                </c:pt>
                <c:pt idx="13">
                  <c:v>-1.7147682191436253</c:v>
                </c:pt>
                <c:pt idx="14">
                  <c:v>-22.626092210655528</c:v>
                </c:pt>
                <c:pt idx="15">
                  <c:v>7.1581934338410829</c:v>
                </c:pt>
                <c:pt idx="16">
                  <c:v>-29.128042395845302</c:v>
                </c:pt>
                <c:pt idx="17">
                  <c:v>-55.789399813940975</c:v>
                </c:pt>
                <c:pt idx="18">
                  <c:v>-51.966910603235178</c:v>
                </c:pt>
                <c:pt idx="19">
                  <c:v>-30.410140963693998</c:v>
                </c:pt>
                <c:pt idx="20">
                  <c:v>-12.38724856011639</c:v>
                </c:pt>
                <c:pt idx="21">
                  <c:v>-49.098788088919463</c:v>
                </c:pt>
                <c:pt idx="22">
                  <c:v>-77.808662753670475</c:v>
                </c:pt>
                <c:pt idx="23">
                  <c:v>-47.245555813549423</c:v>
                </c:pt>
                <c:pt idx="24">
                  <c:v>-67.471179371345286</c:v>
                </c:pt>
                <c:pt idx="25">
                  <c:v>-92.687833584405539</c:v>
                </c:pt>
                <c:pt idx="26">
                  <c:v>-45.160419449520219</c:v>
                </c:pt>
                <c:pt idx="27">
                  <c:v>-97.524009086315274</c:v>
                </c:pt>
                <c:pt idx="28">
                  <c:v>-60.556903660703327</c:v>
                </c:pt>
                <c:pt idx="29">
                  <c:v>-39.93980065138134</c:v>
                </c:pt>
                <c:pt idx="30">
                  <c:v>-68.098564541112125</c:v>
                </c:pt>
                <c:pt idx="31">
                  <c:v>-60.190110619450003</c:v>
                </c:pt>
                <c:pt idx="32">
                  <c:v>-88.268048899598043</c:v>
                </c:pt>
                <c:pt idx="33">
                  <c:v>-50.062607997615295</c:v>
                </c:pt>
                <c:pt idx="34">
                  <c:v>-22.756228888798844</c:v>
                </c:pt>
                <c:pt idx="35">
                  <c:v>-51.102108981680011</c:v>
                </c:pt>
                <c:pt idx="36">
                  <c:v>-43.521701488686801</c:v>
                </c:pt>
                <c:pt idx="37">
                  <c:v>4.8647759020485788</c:v>
                </c:pt>
                <c:pt idx="38">
                  <c:v>-34.881946275099828</c:v>
                </c:pt>
                <c:pt idx="39">
                  <c:v>1.3871616662727604</c:v>
                </c:pt>
                <c:pt idx="40">
                  <c:v>-38.908831416360513</c:v>
                </c:pt>
                <c:pt idx="41">
                  <c:v>-37.219589310028766</c:v>
                </c:pt>
                <c:pt idx="42">
                  <c:v>-32.956355995086469</c:v>
                </c:pt>
                <c:pt idx="43">
                  <c:v>-57.337054598564194</c:v>
                </c:pt>
                <c:pt idx="44">
                  <c:v>-2.5073957640434301</c:v>
                </c:pt>
                <c:pt idx="45">
                  <c:v>-41.344780312019751</c:v>
                </c:pt>
                <c:pt idx="46">
                  <c:v>-19.913032158974755</c:v>
                </c:pt>
                <c:pt idx="47">
                  <c:v>-20.012538663530762</c:v>
                </c:pt>
                <c:pt idx="48">
                  <c:v>-26.727518483481784</c:v>
                </c:pt>
                <c:pt idx="49">
                  <c:v>-37.41161210876696</c:v>
                </c:pt>
                <c:pt idx="50">
                  <c:v>-67.240096785591291</c:v>
                </c:pt>
                <c:pt idx="51">
                  <c:v>-35.728907163177766</c:v>
                </c:pt>
                <c:pt idx="52">
                  <c:v>-28.072793979290481</c:v>
                </c:pt>
                <c:pt idx="53">
                  <c:v>-31.665133584743973</c:v>
                </c:pt>
                <c:pt idx="54">
                  <c:v>11.377283395695112</c:v>
                </c:pt>
                <c:pt idx="55">
                  <c:v>20.405038771036324</c:v>
                </c:pt>
                <c:pt idx="56">
                  <c:v>-39.967156068780682</c:v>
                </c:pt>
                <c:pt idx="57">
                  <c:v>-8.0969394038544635</c:v>
                </c:pt>
                <c:pt idx="58">
                  <c:v>-22.704244471226389</c:v>
                </c:pt>
                <c:pt idx="59">
                  <c:v>-15.68642220788259</c:v>
                </c:pt>
                <c:pt idx="60">
                  <c:v>-23.581673634362858</c:v>
                </c:pt>
                <c:pt idx="61">
                  <c:v>-6.7523943860321189</c:v>
                </c:pt>
                <c:pt idx="62">
                  <c:v>15.391938395405095</c:v>
                </c:pt>
                <c:pt idx="63">
                  <c:v>13.546511692786183</c:v>
                </c:pt>
                <c:pt idx="64">
                  <c:v>-5.643632479495146</c:v>
                </c:pt>
                <c:pt idx="65">
                  <c:v>-0.76882351533657722</c:v>
                </c:pt>
                <c:pt idx="66">
                  <c:v>3.2727431756812324</c:v>
                </c:pt>
                <c:pt idx="67">
                  <c:v>-18.463330455768137</c:v>
                </c:pt>
                <c:pt idx="68">
                  <c:v>18.604199474676154</c:v>
                </c:pt>
                <c:pt idx="69">
                  <c:v>-4.8157911307285204</c:v>
                </c:pt>
                <c:pt idx="70">
                  <c:v>-7.1919098067198881</c:v>
                </c:pt>
                <c:pt idx="71">
                  <c:v>-51.142095981687106</c:v>
                </c:pt>
                <c:pt idx="72">
                  <c:v>9.8728020948346007</c:v>
                </c:pt>
                <c:pt idx="73">
                  <c:v>-10.12373337991861</c:v>
                </c:pt>
                <c:pt idx="74">
                  <c:v>-8.451719160840371</c:v>
                </c:pt>
                <c:pt idx="75">
                  <c:v>-14.259807959636314</c:v>
                </c:pt>
                <c:pt idx="76">
                  <c:v>-11.355575414113993</c:v>
                </c:pt>
                <c:pt idx="77">
                  <c:v>-12.174493987597939</c:v>
                </c:pt>
                <c:pt idx="78">
                  <c:v>-11.590127494573707</c:v>
                </c:pt>
                <c:pt idx="79">
                  <c:v>-3.7917676229569066</c:v>
                </c:pt>
                <c:pt idx="80">
                  <c:v>-11.524136448572355</c:v>
                </c:pt>
                <c:pt idx="81">
                  <c:v>45.128386207715394</c:v>
                </c:pt>
                <c:pt idx="82">
                  <c:v>35.241052548076254</c:v>
                </c:pt>
                <c:pt idx="83">
                  <c:v>93.537103577009987</c:v>
                </c:pt>
                <c:pt idx="84">
                  <c:v>81.656421491031836</c:v>
                </c:pt>
                <c:pt idx="85">
                  <c:v>83.018066487492717</c:v>
                </c:pt>
                <c:pt idx="86">
                  <c:v>97.47238522603692</c:v>
                </c:pt>
                <c:pt idx="87">
                  <c:v>109.78642917676102</c:v>
                </c:pt>
                <c:pt idx="88">
                  <c:v>140.78696972986026</c:v>
                </c:pt>
                <c:pt idx="89">
                  <c:v>140.13401737103425</c:v>
                </c:pt>
                <c:pt idx="90">
                  <c:v>138.12709658472767</c:v>
                </c:pt>
                <c:pt idx="91">
                  <c:v>158.8847340623567</c:v>
                </c:pt>
                <c:pt idx="92">
                  <c:v>165.30430550093186</c:v>
                </c:pt>
                <c:pt idx="93">
                  <c:v>133.71851047673985</c:v>
                </c:pt>
                <c:pt idx="94">
                  <c:v>149.03427543752753</c:v>
                </c:pt>
                <c:pt idx="95">
                  <c:v>120.17909924699318</c:v>
                </c:pt>
                <c:pt idx="96">
                  <c:v>100.57453646277945</c:v>
                </c:pt>
                <c:pt idx="97">
                  <c:v>102.35252871672917</c:v>
                </c:pt>
                <c:pt idx="98">
                  <c:v>80.180460940152784</c:v>
                </c:pt>
                <c:pt idx="99">
                  <c:v>60.025209850952521</c:v>
                </c:pt>
                <c:pt idx="100">
                  <c:v>49.275499166750436</c:v>
                </c:pt>
                <c:pt idx="101">
                  <c:v>29.633340058440783</c:v>
                </c:pt>
                <c:pt idx="102">
                  <c:v>10.033626541732724</c:v>
                </c:pt>
                <c:pt idx="103">
                  <c:v>18.978471021286932</c:v>
                </c:pt>
                <c:pt idx="104">
                  <c:v>-32.053620555130856</c:v>
                </c:pt>
                <c:pt idx="105">
                  <c:v>-61.096291608663734</c:v>
                </c:pt>
                <c:pt idx="106">
                  <c:v>-49.019638208464173</c:v>
                </c:pt>
                <c:pt idx="107">
                  <c:v>-76.177569663540339</c:v>
                </c:pt>
                <c:pt idx="108">
                  <c:v>-74.42511107850018</c:v>
                </c:pt>
                <c:pt idx="109">
                  <c:v>-76.798800909448332</c:v>
                </c:pt>
                <c:pt idx="110">
                  <c:v>-93.720283430609413</c:v>
                </c:pt>
                <c:pt idx="111">
                  <c:v>-88.02189483548463</c:v>
                </c:pt>
                <c:pt idx="112">
                  <c:v>-88.312091843377033</c:v>
                </c:pt>
                <c:pt idx="113">
                  <c:v>-78.557793851675726</c:v>
                </c:pt>
                <c:pt idx="114">
                  <c:v>-80.126193723117851</c:v>
                </c:pt>
                <c:pt idx="115">
                  <c:v>-86.999558369606916</c:v>
                </c:pt>
                <c:pt idx="116">
                  <c:v>-62.475452632279193</c:v>
                </c:pt>
                <c:pt idx="117">
                  <c:v>-46.638919047993141</c:v>
                </c:pt>
                <c:pt idx="118">
                  <c:v>-53.102740503090949</c:v>
                </c:pt>
                <c:pt idx="119">
                  <c:v>-35.582599140549554</c:v>
                </c:pt>
              </c:numCache>
            </c:numRef>
          </c:val>
          <c:extLst>
            <c:ext xmlns:c16="http://schemas.microsoft.com/office/drawing/2014/chart" uri="{C3380CC4-5D6E-409C-BE32-E72D297353CC}">
              <c16:uniqueId val="{00000000-5EB9-4FBA-A638-62E8297097EF}"/>
            </c:ext>
          </c:extLst>
        </c:ser>
        <c:ser>
          <c:idx val="1"/>
          <c:order val="1"/>
          <c:tx>
            <c:strRef>
              <c:f>'Slika 6.3. - Figure 6.3'!$F$3</c:f>
              <c:strCache>
                <c:ptCount val="1"/>
                <c:pt idx="0">
                  <c:v>Contribution of interest rate on investment and syndicated loans</c:v>
                </c:pt>
              </c:strCache>
            </c:strRef>
          </c:tx>
          <c:spPr>
            <a:solidFill>
              <a:srgbClr val="0000FF"/>
            </a:solidFill>
            <a:ln>
              <a:noFill/>
            </a:ln>
            <a:effectLst/>
          </c:spPr>
          <c:invertIfNegative val="0"/>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6.3'!$F$17:$F$136</c:f>
              <c:numCache>
                <c:formatCode>#,##0</c:formatCode>
                <c:ptCount val="120"/>
                <c:pt idx="0">
                  <c:v>26.89501205963851</c:v>
                </c:pt>
                <c:pt idx="1">
                  <c:v>-17.950627112701483</c:v>
                </c:pt>
                <c:pt idx="2">
                  <c:v>-24.502096156170985</c:v>
                </c:pt>
                <c:pt idx="3">
                  <c:v>-0.26373957395167125</c:v>
                </c:pt>
                <c:pt idx="4">
                  <c:v>-37.055349186786458</c:v>
                </c:pt>
                <c:pt idx="5">
                  <c:v>-9.6238977547588682</c:v>
                </c:pt>
                <c:pt idx="6">
                  <c:v>-3.1222294945405005</c:v>
                </c:pt>
                <c:pt idx="7">
                  <c:v>-25.728783674959004</c:v>
                </c:pt>
                <c:pt idx="8">
                  <c:v>-11.305982435347238</c:v>
                </c:pt>
                <c:pt idx="9">
                  <c:v>-27.095689317088471</c:v>
                </c:pt>
                <c:pt idx="10">
                  <c:v>-13.784145224912097</c:v>
                </c:pt>
                <c:pt idx="11">
                  <c:v>-37.483206841541119</c:v>
                </c:pt>
                <c:pt idx="12">
                  <c:v>-39.696175476842313</c:v>
                </c:pt>
                <c:pt idx="13">
                  <c:v>-27.791596656903202</c:v>
                </c:pt>
                <c:pt idx="14">
                  <c:v>-34.884934333963812</c:v>
                </c:pt>
                <c:pt idx="15">
                  <c:v>-10.308477026275114</c:v>
                </c:pt>
                <c:pt idx="16">
                  <c:v>4.1883665861278665</c:v>
                </c:pt>
                <c:pt idx="17">
                  <c:v>0.79391779763101322</c:v>
                </c:pt>
                <c:pt idx="18">
                  <c:v>-14.914783348664102</c:v>
                </c:pt>
                <c:pt idx="19">
                  <c:v>-2.7864562808873305</c:v>
                </c:pt>
                <c:pt idx="20">
                  <c:v>-2.6067185467397667</c:v>
                </c:pt>
                <c:pt idx="21">
                  <c:v>1.7225963842595569</c:v>
                </c:pt>
                <c:pt idx="22">
                  <c:v>-6.0973983305411092</c:v>
                </c:pt>
                <c:pt idx="23">
                  <c:v>-1.6452176137974135</c:v>
                </c:pt>
                <c:pt idx="24">
                  <c:v>-3.2602596906089802</c:v>
                </c:pt>
                <c:pt idx="25">
                  <c:v>10.03236995127557</c:v>
                </c:pt>
                <c:pt idx="26">
                  <c:v>17.522502405758644</c:v>
                </c:pt>
                <c:pt idx="27">
                  <c:v>-39.068946871739669</c:v>
                </c:pt>
                <c:pt idx="28">
                  <c:v>-13.392475866450898</c:v>
                </c:pt>
                <c:pt idx="29">
                  <c:v>-21.405168885500661</c:v>
                </c:pt>
                <c:pt idx="30">
                  <c:v>-14.942783768801018</c:v>
                </c:pt>
                <c:pt idx="31">
                  <c:v>-25.071830732036446</c:v>
                </c:pt>
                <c:pt idx="32">
                  <c:v>-47.757303597412275</c:v>
                </c:pt>
                <c:pt idx="33">
                  <c:v>-14.522954082523107</c:v>
                </c:pt>
                <c:pt idx="34">
                  <c:v>-26.752818151941504</c:v>
                </c:pt>
                <c:pt idx="35">
                  <c:v>-19.238744039018776</c:v>
                </c:pt>
                <c:pt idx="36">
                  <c:v>-21.070591287823277</c:v>
                </c:pt>
                <c:pt idx="37">
                  <c:v>-27.429370685673987</c:v>
                </c:pt>
                <c:pt idx="38">
                  <c:v>-29.182808439564496</c:v>
                </c:pt>
                <c:pt idx="39">
                  <c:v>-20.484420443088414</c:v>
                </c:pt>
                <c:pt idx="40">
                  <c:v>-22.87865581802463</c:v>
                </c:pt>
                <c:pt idx="41">
                  <c:v>-9.6539072432756932</c:v>
                </c:pt>
                <c:pt idx="42">
                  <c:v>-12.715874607711459</c:v>
                </c:pt>
                <c:pt idx="43">
                  <c:v>-6.2814608942342618</c:v>
                </c:pt>
                <c:pt idx="44">
                  <c:v>19.025377084461677</c:v>
                </c:pt>
                <c:pt idx="45">
                  <c:v>-14.720839057434986</c:v>
                </c:pt>
                <c:pt idx="46">
                  <c:v>-18.218499115867246</c:v>
                </c:pt>
                <c:pt idx="47">
                  <c:v>-1.9898582959643658</c:v>
                </c:pt>
                <c:pt idx="48">
                  <c:v>-15.418599615144085</c:v>
                </c:pt>
                <c:pt idx="49">
                  <c:v>-18.441526815922376</c:v>
                </c:pt>
                <c:pt idx="50">
                  <c:v>3.5875243879319596</c:v>
                </c:pt>
                <c:pt idx="51">
                  <c:v>-7.4831533881019929</c:v>
                </c:pt>
                <c:pt idx="52">
                  <c:v>-3.8535123487378349</c:v>
                </c:pt>
                <c:pt idx="53">
                  <c:v>-15.118415356601727</c:v>
                </c:pt>
                <c:pt idx="54">
                  <c:v>0.8483783495242303</c:v>
                </c:pt>
                <c:pt idx="55">
                  <c:v>-0.20976316727593464</c:v>
                </c:pt>
                <c:pt idx="56">
                  <c:v>-8.6756117305533387</c:v>
                </c:pt>
                <c:pt idx="57">
                  <c:v>2.1806365936689702</c:v>
                </c:pt>
                <c:pt idx="58">
                  <c:v>-25.849359278263243</c:v>
                </c:pt>
                <c:pt idx="59">
                  <c:v>-4.7327711916411062</c:v>
                </c:pt>
                <c:pt idx="60">
                  <c:v>12.218437825169303</c:v>
                </c:pt>
                <c:pt idx="61">
                  <c:v>-9.2832469975987273</c:v>
                </c:pt>
                <c:pt idx="62">
                  <c:v>-6.765025961395148</c:v>
                </c:pt>
                <c:pt idx="63">
                  <c:v>-9.9757928862386418</c:v>
                </c:pt>
                <c:pt idx="64">
                  <c:v>-3.5037714610368234</c:v>
                </c:pt>
                <c:pt idx="65">
                  <c:v>1.4111249095974445</c:v>
                </c:pt>
                <c:pt idx="66">
                  <c:v>-17.359083402116877</c:v>
                </c:pt>
                <c:pt idx="67">
                  <c:v>-16.896659053655192</c:v>
                </c:pt>
                <c:pt idx="68">
                  <c:v>-6.3662410479856586</c:v>
                </c:pt>
                <c:pt idx="69">
                  <c:v>-37.31770831130288</c:v>
                </c:pt>
                <c:pt idx="70">
                  <c:v>18.708641365270104</c:v>
                </c:pt>
                <c:pt idx="71">
                  <c:v>-16.541168081146267</c:v>
                </c:pt>
                <c:pt idx="72">
                  <c:v>-18.698942347719992</c:v>
                </c:pt>
                <c:pt idx="73">
                  <c:v>13.216320908318391</c:v>
                </c:pt>
                <c:pt idx="74">
                  <c:v>-0.82887855992870141</c:v>
                </c:pt>
                <c:pt idx="75">
                  <c:v>1.6508909451437876</c:v>
                </c:pt>
                <c:pt idx="76">
                  <c:v>-25.292698875419358</c:v>
                </c:pt>
                <c:pt idx="77">
                  <c:v>-21.784213835164529</c:v>
                </c:pt>
                <c:pt idx="78">
                  <c:v>3.8532855908169985</c:v>
                </c:pt>
                <c:pt idx="79">
                  <c:v>8.8654479947354279</c:v>
                </c:pt>
                <c:pt idx="80">
                  <c:v>33.210188838166175</c:v>
                </c:pt>
                <c:pt idx="81">
                  <c:v>67.742020497833494</c:v>
                </c:pt>
                <c:pt idx="82">
                  <c:v>56.221504421854391</c:v>
                </c:pt>
                <c:pt idx="83">
                  <c:v>91.890262175964281</c:v>
                </c:pt>
                <c:pt idx="84">
                  <c:v>57.646901329933648</c:v>
                </c:pt>
                <c:pt idx="85">
                  <c:v>84.515806851943964</c:v>
                </c:pt>
                <c:pt idx="86">
                  <c:v>86.627643162606788</c:v>
                </c:pt>
                <c:pt idx="87">
                  <c:v>116.58064149281029</c:v>
                </c:pt>
                <c:pt idx="88">
                  <c:v>149.32405008334968</c:v>
                </c:pt>
                <c:pt idx="89">
                  <c:v>137.57948629971449</c:v>
                </c:pt>
                <c:pt idx="90">
                  <c:v>132.25646790150896</c:v>
                </c:pt>
                <c:pt idx="91">
                  <c:v>107.5617511330385</c:v>
                </c:pt>
                <c:pt idx="92">
                  <c:v>86.266363758214808</c:v>
                </c:pt>
                <c:pt idx="93">
                  <c:v>73.017785732708035</c:v>
                </c:pt>
                <c:pt idx="94">
                  <c:v>85.540413659783738</c:v>
                </c:pt>
                <c:pt idx="95">
                  <c:v>51.008860950263504</c:v>
                </c:pt>
                <c:pt idx="96">
                  <c:v>68.294276578829923</c:v>
                </c:pt>
                <c:pt idx="97">
                  <c:v>24.119309968457951</c:v>
                </c:pt>
                <c:pt idx="98">
                  <c:v>21.591117443446553</c:v>
                </c:pt>
                <c:pt idx="99">
                  <c:v>1.8702420256056866</c:v>
                </c:pt>
                <c:pt idx="100">
                  <c:v>-10.839185438163689</c:v>
                </c:pt>
                <c:pt idx="101">
                  <c:v>-5.268334055311489</c:v>
                </c:pt>
                <c:pt idx="102">
                  <c:v>-13.648410183013279</c:v>
                </c:pt>
                <c:pt idx="103">
                  <c:v>-14.261392125590595</c:v>
                </c:pt>
                <c:pt idx="104">
                  <c:v>-10.443427648792664</c:v>
                </c:pt>
                <c:pt idx="105">
                  <c:v>-15.591041654790697</c:v>
                </c:pt>
                <c:pt idx="106">
                  <c:v>-31.99934673504319</c:v>
                </c:pt>
                <c:pt idx="107">
                  <c:v>-26.450287332382281</c:v>
                </c:pt>
                <c:pt idx="108">
                  <c:v>-5.358971926202841</c:v>
                </c:pt>
                <c:pt idx="109">
                  <c:v>-24.952019656012411</c:v>
                </c:pt>
                <c:pt idx="110">
                  <c:v>-19.801318354164877</c:v>
                </c:pt>
                <c:pt idx="111">
                  <c:v>-30.128725475202707</c:v>
                </c:pt>
                <c:pt idx="112">
                  <c:v>-30.670557743608583</c:v>
                </c:pt>
                <c:pt idx="113">
                  <c:v>-22.789480081938482</c:v>
                </c:pt>
                <c:pt idx="114">
                  <c:v>-56.768294047187965</c:v>
                </c:pt>
                <c:pt idx="115">
                  <c:v>-1.0785262419378883</c:v>
                </c:pt>
                <c:pt idx="116">
                  <c:v>-37.518316779796578</c:v>
                </c:pt>
                <c:pt idx="117">
                  <c:v>-25.354529850901759</c:v>
                </c:pt>
                <c:pt idx="118">
                  <c:v>-25.705782766301137</c:v>
                </c:pt>
                <c:pt idx="119">
                  <c:v>-32.034336375540185</c:v>
                </c:pt>
              </c:numCache>
            </c:numRef>
          </c:val>
          <c:extLst>
            <c:ext xmlns:c16="http://schemas.microsoft.com/office/drawing/2014/chart" uri="{C3380CC4-5D6E-409C-BE32-E72D297353CC}">
              <c16:uniqueId val="{00000001-5EB9-4FBA-A638-62E8297097EF}"/>
            </c:ext>
          </c:extLst>
        </c:ser>
        <c:ser>
          <c:idx val="2"/>
          <c:order val="2"/>
          <c:tx>
            <c:strRef>
              <c:f>'Slika 6.3. - Figure 6.3'!$G$3</c:f>
              <c:strCache>
                <c:ptCount val="1"/>
                <c:pt idx="0">
                  <c:v>Contribution of interest rate on factoring</c:v>
                </c:pt>
              </c:strCache>
            </c:strRef>
          </c:tx>
          <c:spPr>
            <a:solidFill>
              <a:srgbClr val="FF9900"/>
            </a:solidFill>
            <a:ln>
              <a:noFill/>
            </a:ln>
            <a:effectLst/>
          </c:spPr>
          <c:invertIfNegative val="0"/>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6.3'!$G$17:$G$136</c:f>
              <c:numCache>
                <c:formatCode>#,##0</c:formatCode>
                <c:ptCount val="120"/>
                <c:pt idx="0">
                  <c:v>-4.7603954356803886</c:v>
                </c:pt>
                <c:pt idx="1">
                  <c:v>-4.7059878720140951</c:v>
                </c:pt>
                <c:pt idx="2">
                  <c:v>-6.5015929210972407</c:v>
                </c:pt>
                <c:pt idx="3">
                  <c:v>-7.4282201008212425</c:v>
                </c:pt>
                <c:pt idx="4">
                  <c:v>-8.4879505743657973</c:v>
                </c:pt>
                <c:pt idx="5">
                  <c:v>-8.3170685168753629</c:v>
                </c:pt>
                <c:pt idx="6">
                  <c:v>-6.4568529327330211</c:v>
                </c:pt>
                <c:pt idx="7">
                  <c:v>-5.2110060598159702</c:v>
                </c:pt>
                <c:pt idx="8">
                  <c:v>-3.9095309446104149</c:v>
                </c:pt>
                <c:pt idx="9">
                  <c:v>2.1791132254349144</c:v>
                </c:pt>
                <c:pt idx="10">
                  <c:v>-1.7687792497311494</c:v>
                </c:pt>
                <c:pt idx="11">
                  <c:v>2.5849946530379184</c:v>
                </c:pt>
                <c:pt idx="12">
                  <c:v>-3.8004014171507725</c:v>
                </c:pt>
                <c:pt idx="13">
                  <c:v>-5.9395161887656975</c:v>
                </c:pt>
                <c:pt idx="14">
                  <c:v>-2.8887940076321579</c:v>
                </c:pt>
                <c:pt idx="15">
                  <c:v>-2.7655114939237495</c:v>
                </c:pt>
                <c:pt idx="16">
                  <c:v>-3.8596514912873534</c:v>
                </c:pt>
                <c:pt idx="17">
                  <c:v>-0.39047100620503561</c:v>
                </c:pt>
                <c:pt idx="18">
                  <c:v>-3.7202019168927078</c:v>
                </c:pt>
                <c:pt idx="19">
                  <c:v>-3.8447948637171168</c:v>
                </c:pt>
                <c:pt idx="20">
                  <c:v>-3.915700499876968</c:v>
                </c:pt>
                <c:pt idx="21">
                  <c:v>-4.9237654827681476</c:v>
                </c:pt>
                <c:pt idx="22">
                  <c:v>-9.1708024863087605</c:v>
                </c:pt>
                <c:pt idx="23">
                  <c:v>-10.31849679691798</c:v>
                </c:pt>
                <c:pt idx="24">
                  <c:v>-8.6329739108093779</c:v>
                </c:pt>
                <c:pt idx="25">
                  <c:v>-7.7039229181771161</c:v>
                </c:pt>
                <c:pt idx="26">
                  <c:v>-6.2739022448204258</c:v>
                </c:pt>
                <c:pt idx="27">
                  <c:v>-6.727881884471536</c:v>
                </c:pt>
                <c:pt idx="28">
                  <c:v>-5.1460313482954509</c:v>
                </c:pt>
                <c:pt idx="29">
                  <c:v>-7.5047275143710319</c:v>
                </c:pt>
                <c:pt idx="30">
                  <c:v>-5.8957192732606893</c:v>
                </c:pt>
                <c:pt idx="31">
                  <c:v>-6.2862936443336599</c:v>
                </c:pt>
                <c:pt idx="32">
                  <c:v>-4.9892431953416025</c:v>
                </c:pt>
                <c:pt idx="33">
                  <c:v>-4.4107201970526662</c:v>
                </c:pt>
                <c:pt idx="34">
                  <c:v>0.24549612510188557</c:v>
                </c:pt>
                <c:pt idx="35">
                  <c:v>1.5492936634754972</c:v>
                </c:pt>
                <c:pt idx="36">
                  <c:v>-2.7425885483716268</c:v>
                </c:pt>
                <c:pt idx="37">
                  <c:v>-2.3026107484173544</c:v>
                </c:pt>
                <c:pt idx="38">
                  <c:v>-6.1784537676001285</c:v>
                </c:pt>
                <c:pt idx="39">
                  <c:v>-7.1992500849769332</c:v>
                </c:pt>
                <c:pt idx="40">
                  <c:v>-3.3575455764154185</c:v>
                </c:pt>
                <c:pt idx="41">
                  <c:v>-7.3569727170492767</c:v>
                </c:pt>
                <c:pt idx="42">
                  <c:v>-6.6252003667784756</c:v>
                </c:pt>
                <c:pt idx="43">
                  <c:v>-7.1648150530070884</c:v>
                </c:pt>
                <c:pt idx="44">
                  <c:v>-8.6900696354633062</c:v>
                </c:pt>
                <c:pt idx="45">
                  <c:v>-8.5959513823878364</c:v>
                </c:pt>
                <c:pt idx="46">
                  <c:v>-11.974958291973175</c:v>
                </c:pt>
                <c:pt idx="47">
                  <c:v>-12.274031824322265</c:v>
                </c:pt>
                <c:pt idx="48">
                  <c:v>-9.5369323389858049</c:v>
                </c:pt>
                <c:pt idx="49">
                  <c:v>-10.026617771579588</c:v>
                </c:pt>
                <c:pt idx="50">
                  <c:v>-7.1156824968046974</c:v>
                </c:pt>
                <c:pt idx="51">
                  <c:v>-8.0463799397740754</c:v>
                </c:pt>
                <c:pt idx="52">
                  <c:v>-14.569650058132808</c:v>
                </c:pt>
                <c:pt idx="53">
                  <c:v>-7.5872170011892344</c:v>
                </c:pt>
                <c:pt idx="54">
                  <c:v>-7.6811499934674945</c:v>
                </c:pt>
                <c:pt idx="55">
                  <c:v>-3.790047155898387</c:v>
                </c:pt>
                <c:pt idx="56">
                  <c:v>2.2025237822260406</c:v>
                </c:pt>
                <c:pt idx="57">
                  <c:v>3.1724675010551993</c:v>
                </c:pt>
                <c:pt idx="58">
                  <c:v>6.7544036249339898</c:v>
                </c:pt>
                <c:pt idx="59">
                  <c:v>6.4005017215436348</c:v>
                </c:pt>
                <c:pt idx="60">
                  <c:v>6.8454760995094173</c:v>
                </c:pt>
                <c:pt idx="61">
                  <c:v>8.7057096667706837</c:v>
                </c:pt>
                <c:pt idx="62">
                  <c:v>8.8180619373616711</c:v>
                </c:pt>
                <c:pt idx="63">
                  <c:v>11.469873093284974</c:v>
                </c:pt>
                <c:pt idx="64">
                  <c:v>10.64810568894195</c:v>
                </c:pt>
                <c:pt idx="65">
                  <c:v>10.630576998972368</c:v>
                </c:pt>
                <c:pt idx="66">
                  <c:v>8.3657656727883172</c:v>
                </c:pt>
                <c:pt idx="67">
                  <c:v>7.8621749916955714</c:v>
                </c:pt>
                <c:pt idx="68">
                  <c:v>0.59521754272949323</c:v>
                </c:pt>
                <c:pt idx="69">
                  <c:v>-1.2684022874660106</c:v>
                </c:pt>
                <c:pt idx="70">
                  <c:v>-1.9889836222403201</c:v>
                </c:pt>
                <c:pt idx="71">
                  <c:v>-4.9516720933543041</c:v>
                </c:pt>
                <c:pt idx="72">
                  <c:v>-3.2920794201414147</c:v>
                </c:pt>
                <c:pt idx="73">
                  <c:v>-2.2737723060664283</c:v>
                </c:pt>
                <c:pt idx="74">
                  <c:v>-2.1453420064687685</c:v>
                </c:pt>
                <c:pt idx="75">
                  <c:v>-2.9972839523759593</c:v>
                </c:pt>
                <c:pt idx="76">
                  <c:v>-1.8220796718450192</c:v>
                </c:pt>
                <c:pt idx="77">
                  <c:v>-3.9443313000306737</c:v>
                </c:pt>
                <c:pt idx="78">
                  <c:v>-2.6750477168769824</c:v>
                </c:pt>
                <c:pt idx="79">
                  <c:v>-4.2969720848410251</c:v>
                </c:pt>
                <c:pt idx="80">
                  <c:v>-2.3551713148102178</c:v>
                </c:pt>
                <c:pt idx="81">
                  <c:v>-1.9358129905247978</c:v>
                </c:pt>
                <c:pt idx="82">
                  <c:v>-0.5465713840526405</c:v>
                </c:pt>
                <c:pt idx="83">
                  <c:v>4.3319757100857448</c:v>
                </c:pt>
                <c:pt idx="84">
                  <c:v>9.2558847970045726</c:v>
                </c:pt>
                <c:pt idx="85">
                  <c:v>13.870120574676431</c:v>
                </c:pt>
                <c:pt idx="86">
                  <c:v>19.872168555218707</c:v>
                </c:pt>
                <c:pt idx="87">
                  <c:v>26.272760269172799</c:v>
                </c:pt>
                <c:pt idx="88">
                  <c:v>29.621075748141667</c:v>
                </c:pt>
                <c:pt idx="89">
                  <c:v>30.65821135773702</c:v>
                </c:pt>
                <c:pt idx="90">
                  <c:v>30.806221715091009</c:v>
                </c:pt>
                <c:pt idx="91">
                  <c:v>31.277448801512165</c:v>
                </c:pt>
                <c:pt idx="92">
                  <c:v>19.587565750878049</c:v>
                </c:pt>
                <c:pt idx="93">
                  <c:v>34.671638997840112</c:v>
                </c:pt>
                <c:pt idx="94">
                  <c:v>19.348735157324427</c:v>
                </c:pt>
                <c:pt idx="95">
                  <c:v>46.772556151214204</c:v>
                </c:pt>
                <c:pt idx="96">
                  <c:v>33.203681655931881</c:v>
                </c:pt>
                <c:pt idx="97">
                  <c:v>30.033055539845215</c:v>
                </c:pt>
                <c:pt idx="98">
                  <c:v>26.008965722048938</c:v>
                </c:pt>
                <c:pt idx="99">
                  <c:v>14.934980067698925</c:v>
                </c:pt>
                <c:pt idx="100">
                  <c:v>17.931734759846513</c:v>
                </c:pt>
                <c:pt idx="101">
                  <c:v>14.233676589139993</c:v>
                </c:pt>
                <c:pt idx="102">
                  <c:v>11.327551392980215</c:v>
                </c:pt>
                <c:pt idx="103">
                  <c:v>11.457290569065899</c:v>
                </c:pt>
                <c:pt idx="104">
                  <c:v>21.769098734828439</c:v>
                </c:pt>
                <c:pt idx="105">
                  <c:v>6.0816675961952447</c:v>
                </c:pt>
                <c:pt idx="106">
                  <c:v>15.843802849286709</c:v>
                </c:pt>
                <c:pt idx="107">
                  <c:v>-13.514835684100355</c:v>
                </c:pt>
                <c:pt idx="108">
                  <c:v>-9.5970333994729238</c:v>
                </c:pt>
                <c:pt idx="109">
                  <c:v>-12.2805663938439</c:v>
                </c:pt>
                <c:pt idx="110">
                  <c:v>-16.116247727209437</c:v>
                </c:pt>
                <c:pt idx="111">
                  <c:v>-16.093454667243478</c:v>
                </c:pt>
                <c:pt idx="112">
                  <c:v>-22.224382428067461</c:v>
                </c:pt>
                <c:pt idx="113">
                  <c:v>-20.428987352580265</c:v>
                </c:pt>
                <c:pt idx="114">
                  <c:v>-18.867560117815589</c:v>
                </c:pt>
                <c:pt idx="115">
                  <c:v>-17.787647728382737</c:v>
                </c:pt>
                <c:pt idx="116">
                  <c:v>-19.389627213946685</c:v>
                </c:pt>
                <c:pt idx="117">
                  <c:v>-18.230537644163952</c:v>
                </c:pt>
                <c:pt idx="118">
                  <c:v>-12.954603566745568</c:v>
                </c:pt>
                <c:pt idx="119">
                  <c:v>-12.558386562301363</c:v>
                </c:pt>
              </c:numCache>
            </c:numRef>
          </c:val>
          <c:extLst>
            <c:ext xmlns:c16="http://schemas.microsoft.com/office/drawing/2014/chart" uri="{C3380CC4-5D6E-409C-BE32-E72D297353CC}">
              <c16:uniqueId val="{00000002-5EB9-4FBA-A638-62E8297097EF}"/>
            </c:ext>
          </c:extLst>
        </c:ser>
        <c:ser>
          <c:idx val="3"/>
          <c:order val="3"/>
          <c:tx>
            <c:strRef>
              <c:f>'Slika 6.3. - Figure 6.3'!$H$3</c:f>
              <c:strCache>
                <c:ptCount val="1"/>
                <c:pt idx="0">
                  <c:v>Contribution of interest rate on other financing</c:v>
                </c:pt>
              </c:strCache>
            </c:strRef>
          </c:tx>
          <c:spPr>
            <a:solidFill>
              <a:schemeClr val="tx2">
                <a:lumMod val="40000"/>
                <a:lumOff val="60000"/>
              </a:schemeClr>
            </a:solidFill>
            <a:ln>
              <a:noFill/>
            </a:ln>
            <a:effectLst/>
          </c:spPr>
          <c:invertIfNegative val="0"/>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6.3'!$H$17:$H$136</c:f>
              <c:numCache>
                <c:formatCode>#,##0</c:formatCode>
                <c:ptCount val="120"/>
                <c:pt idx="0">
                  <c:v>-42.844583527086755</c:v>
                </c:pt>
                <c:pt idx="1">
                  <c:v>-6.2025346931324385</c:v>
                </c:pt>
                <c:pt idx="2">
                  <c:v>-14.718002879683464</c:v>
                </c:pt>
                <c:pt idx="3">
                  <c:v>-13.252446928928249</c:v>
                </c:pt>
                <c:pt idx="4">
                  <c:v>-7.0141550271274768</c:v>
                </c:pt>
                <c:pt idx="5">
                  <c:v>-15.785200400666923</c:v>
                </c:pt>
                <c:pt idx="6">
                  <c:v>-13.78545363444595</c:v>
                </c:pt>
                <c:pt idx="7">
                  <c:v>-3.5757809429859311</c:v>
                </c:pt>
                <c:pt idx="8">
                  <c:v>-9.0669818283517678</c:v>
                </c:pt>
                <c:pt idx="9">
                  <c:v>-1.6913875976241846</c:v>
                </c:pt>
                <c:pt idx="10">
                  <c:v>-10.879313556504611</c:v>
                </c:pt>
                <c:pt idx="11">
                  <c:v>-18.707301099870396</c:v>
                </c:pt>
                <c:pt idx="12">
                  <c:v>14.904818623143266</c:v>
                </c:pt>
                <c:pt idx="13">
                  <c:v>-14.568784255883088</c:v>
                </c:pt>
                <c:pt idx="14">
                  <c:v>-35.561106385843303</c:v>
                </c:pt>
                <c:pt idx="15">
                  <c:v>-17.927366896607737</c:v>
                </c:pt>
                <c:pt idx="16">
                  <c:v>-11.690860231810538</c:v>
                </c:pt>
                <c:pt idx="17">
                  <c:v>-21.892256645945459</c:v>
                </c:pt>
                <c:pt idx="18">
                  <c:v>-27.486369746452674</c:v>
                </c:pt>
                <c:pt idx="19">
                  <c:v>-18.384862048747248</c:v>
                </c:pt>
                <c:pt idx="20">
                  <c:v>-33.139238614681162</c:v>
                </c:pt>
                <c:pt idx="21">
                  <c:v>-25.753272601181429</c:v>
                </c:pt>
                <c:pt idx="22">
                  <c:v>-21.457160952012284</c:v>
                </c:pt>
                <c:pt idx="23">
                  <c:v>-22.43870162170693</c:v>
                </c:pt>
                <c:pt idx="24">
                  <c:v>-24.859403505648302</c:v>
                </c:pt>
                <c:pt idx="25">
                  <c:v>-33.385632500728825</c:v>
                </c:pt>
                <c:pt idx="26">
                  <c:v>0.12155940335457061</c:v>
                </c:pt>
                <c:pt idx="27">
                  <c:v>-16.371435921800398</c:v>
                </c:pt>
                <c:pt idx="28">
                  <c:v>-19.862093719435471</c:v>
                </c:pt>
                <c:pt idx="29">
                  <c:v>-6.940167751368076E-2</c:v>
                </c:pt>
                <c:pt idx="30">
                  <c:v>-2.9960652227858855</c:v>
                </c:pt>
                <c:pt idx="31">
                  <c:v>-4.6915591444372078</c:v>
                </c:pt>
                <c:pt idx="32">
                  <c:v>8.2823269017800509</c:v>
                </c:pt>
                <c:pt idx="33">
                  <c:v>-6.6977926073660123</c:v>
                </c:pt>
                <c:pt idx="34">
                  <c:v>-5.3184551725392293</c:v>
                </c:pt>
                <c:pt idx="35">
                  <c:v>-4.078608785148135</c:v>
                </c:pt>
                <c:pt idx="36">
                  <c:v>-3.0400703008476144</c:v>
                </c:pt>
                <c:pt idx="37">
                  <c:v>11.154106799680612</c:v>
                </c:pt>
                <c:pt idx="38">
                  <c:v>3.2622552751759679</c:v>
                </c:pt>
                <c:pt idx="39">
                  <c:v>0.68431429975176261</c:v>
                </c:pt>
                <c:pt idx="40">
                  <c:v>-0.19943200751224199</c:v>
                </c:pt>
                <c:pt idx="41">
                  <c:v>-11.98431016844588</c:v>
                </c:pt>
                <c:pt idx="42">
                  <c:v>-7.9972041773373892</c:v>
                </c:pt>
                <c:pt idx="43">
                  <c:v>-9.7077936619353586</c:v>
                </c:pt>
                <c:pt idx="44">
                  <c:v>-1.7470836877819793</c:v>
                </c:pt>
                <c:pt idx="45">
                  <c:v>-2.3209590534778197</c:v>
                </c:pt>
                <c:pt idx="46">
                  <c:v>-6.0289834139748448</c:v>
                </c:pt>
                <c:pt idx="47">
                  <c:v>-9.0505445074881017</c:v>
                </c:pt>
                <c:pt idx="48">
                  <c:v>-4.7002556045420896</c:v>
                </c:pt>
                <c:pt idx="49">
                  <c:v>-6.0621791147078836</c:v>
                </c:pt>
                <c:pt idx="50">
                  <c:v>-5.5322838268718497</c:v>
                </c:pt>
                <c:pt idx="51">
                  <c:v>-0.49524143618545502</c:v>
                </c:pt>
                <c:pt idx="52">
                  <c:v>-2.5208242957190121</c:v>
                </c:pt>
                <c:pt idx="53">
                  <c:v>8.2441182467912224</c:v>
                </c:pt>
                <c:pt idx="54">
                  <c:v>0.38439495469367513</c:v>
                </c:pt>
                <c:pt idx="55">
                  <c:v>-0.92093787426957618</c:v>
                </c:pt>
                <c:pt idx="56">
                  <c:v>-2.7464603926355284</c:v>
                </c:pt>
                <c:pt idx="57">
                  <c:v>-4.343852955110032</c:v>
                </c:pt>
                <c:pt idx="58">
                  <c:v>1.8119415448066167</c:v>
                </c:pt>
                <c:pt idx="59">
                  <c:v>3.1867141219377206</c:v>
                </c:pt>
                <c:pt idx="60">
                  <c:v>-4.5184455782232789</c:v>
                </c:pt>
                <c:pt idx="61">
                  <c:v>-1.288939817622734</c:v>
                </c:pt>
                <c:pt idx="62">
                  <c:v>0.20656898799264772</c:v>
                </c:pt>
                <c:pt idx="63">
                  <c:v>3.9784842072822527E-2</c:v>
                </c:pt>
                <c:pt idx="64">
                  <c:v>-1.5184970046025699</c:v>
                </c:pt>
                <c:pt idx="65">
                  <c:v>-4.4848393334602408</c:v>
                </c:pt>
                <c:pt idx="66">
                  <c:v>-1.5508132425024956</c:v>
                </c:pt>
                <c:pt idx="67">
                  <c:v>-5.642178294285948</c:v>
                </c:pt>
                <c:pt idx="68">
                  <c:v>-2.617939423885022</c:v>
                </c:pt>
                <c:pt idx="69">
                  <c:v>0.88061101495570415</c:v>
                </c:pt>
                <c:pt idx="70">
                  <c:v>-5.6157361702799591</c:v>
                </c:pt>
                <c:pt idx="71">
                  <c:v>-9.8786350183806171</c:v>
                </c:pt>
                <c:pt idx="72">
                  <c:v>-2.5833631350210244</c:v>
                </c:pt>
                <c:pt idx="73">
                  <c:v>-1.6793740972365292</c:v>
                </c:pt>
                <c:pt idx="74">
                  <c:v>-2.6139809525372404</c:v>
                </c:pt>
                <c:pt idx="75">
                  <c:v>-4.6381023209526235</c:v>
                </c:pt>
                <c:pt idx="76">
                  <c:v>1.556695181938538</c:v>
                </c:pt>
                <c:pt idx="77">
                  <c:v>-1.0669299887366295</c:v>
                </c:pt>
                <c:pt idx="78">
                  <c:v>-4.9889332704894835</c:v>
                </c:pt>
                <c:pt idx="79">
                  <c:v>11.144842267325803</c:v>
                </c:pt>
                <c:pt idx="80">
                  <c:v>1.1182356570274203</c:v>
                </c:pt>
                <c:pt idx="81">
                  <c:v>7.0879405146017325</c:v>
                </c:pt>
                <c:pt idx="82">
                  <c:v>10.980237971044499</c:v>
                </c:pt>
                <c:pt idx="83">
                  <c:v>12.981736166109723</c:v>
                </c:pt>
                <c:pt idx="84">
                  <c:v>11.290215092928207</c:v>
                </c:pt>
                <c:pt idx="85">
                  <c:v>6.6765870645502243</c:v>
                </c:pt>
                <c:pt idx="86">
                  <c:v>19.303575700524394</c:v>
                </c:pt>
                <c:pt idx="87">
                  <c:v>23.831423952734614</c:v>
                </c:pt>
                <c:pt idx="88">
                  <c:v>19.201605813716899</c:v>
                </c:pt>
                <c:pt idx="89">
                  <c:v>21.879906181763044</c:v>
                </c:pt>
                <c:pt idx="90">
                  <c:v>26.786035625481151</c:v>
                </c:pt>
                <c:pt idx="91">
                  <c:v>16.334814844261686</c:v>
                </c:pt>
                <c:pt idx="92">
                  <c:v>24.175562104905634</c:v>
                </c:pt>
                <c:pt idx="93">
                  <c:v>18.226015749840695</c:v>
                </c:pt>
                <c:pt idx="94">
                  <c:v>17.48549449075912</c:v>
                </c:pt>
                <c:pt idx="95">
                  <c:v>18.466213331233515</c:v>
                </c:pt>
                <c:pt idx="96">
                  <c:v>20.434124116641787</c:v>
                </c:pt>
                <c:pt idx="97">
                  <c:v>14.684899447315624</c:v>
                </c:pt>
                <c:pt idx="98">
                  <c:v>2.3767966439705175</c:v>
                </c:pt>
                <c:pt idx="99">
                  <c:v>0.20999062081636777</c:v>
                </c:pt>
                <c:pt idx="100">
                  <c:v>3.5200524957218371</c:v>
                </c:pt>
                <c:pt idx="101">
                  <c:v>3.2330704571546907</c:v>
                </c:pt>
                <c:pt idx="102">
                  <c:v>3.1705647940306911</c:v>
                </c:pt>
                <c:pt idx="103">
                  <c:v>-0.34874255226238249</c:v>
                </c:pt>
                <c:pt idx="104">
                  <c:v>-0.63344387736209917</c:v>
                </c:pt>
                <c:pt idx="105">
                  <c:v>-0.26819831295383723</c:v>
                </c:pt>
                <c:pt idx="106">
                  <c:v>-2.9164011799040481</c:v>
                </c:pt>
                <c:pt idx="107">
                  <c:v>-6.9975846528548002</c:v>
                </c:pt>
                <c:pt idx="108">
                  <c:v>-11.805937018893772</c:v>
                </c:pt>
                <c:pt idx="109">
                  <c:v>-2.4946296665838847</c:v>
                </c:pt>
                <c:pt idx="110">
                  <c:v>-7.3106971817445396</c:v>
                </c:pt>
                <c:pt idx="111">
                  <c:v>-1.4649128528019368</c:v>
                </c:pt>
                <c:pt idx="112">
                  <c:v>-8.8570133344637938</c:v>
                </c:pt>
                <c:pt idx="113">
                  <c:v>-8.4910695464543764</c:v>
                </c:pt>
                <c:pt idx="114">
                  <c:v>-11.205337311126915</c:v>
                </c:pt>
                <c:pt idx="115">
                  <c:v>-5.1722313025816158</c:v>
                </c:pt>
                <c:pt idx="116">
                  <c:v>-6.6082142234599388</c:v>
                </c:pt>
                <c:pt idx="117">
                  <c:v>-12.730552414378938</c:v>
                </c:pt>
                <c:pt idx="118">
                  <c:v>-8.8538873376966372</c:v>
                </c:pt>
                <c:pt idx="119">
                  <c:v>-2.9725954049561376</c:v>
                </c:pt>
              </c:numCache>
            </c:numRef>
          </c:val>
          <c:extLst>
            <c:ext xmlns:c16="http://schemas.microsoft.com/office/drawing/2014/chart" uri="{C3380CC4-5D6E-409C-BE32-E72D297353CC}">
              <c16:uniqueId val="{00000003-5EB9-4FBA-A638-62E8297097EF}"/>
            </c:ext>
          </c:extLst>
        </c:ser>
        <c:ser>
          <c:idx val="4"/>
          <c:order val="4"/>
          <c:tx>
            <c:strRef>
              <c:f>'Slika 6.3. - Figure 6.3'!$I$3</c:f>
              <c:strCache>
                <c:ptCount val="1"/>
                <c:pt idx="0">
                  <c:v>Total weight contributions</c:v>
                </c:pt>
              </c:strCache>
            </c:strRef>
          </c:tx>
          <c:spPr>
            <a:solidFill>
              <a:schemeClr val="bg1">
                <a:lumMod val="50000"/>
              </a:schemeClr>
            </a:solidFill>
          </c:spPr>
          <c:invertIfNegative val="0"/>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6.3'!$I$17:$I$136</c:f>
              <c:numCache>
                <c:formatCode>#,##0</c:formatCode>
                <c:ptCount val="120"/>
                <c:pt idx="0">
                  <c:v>25.680133162722662</c:v>
                </c:pt>
                <c:pt idx="1">
                  <c:v>12.569562784160036</c:v>
                </c:pt>
                <c:pt idx="2">
                  <c:v>14.549550237564421</c:v>
                </c:pt>
                <c:pt idx="3">
                  <c:v>15.139414590987485</c:v>
                </c:pt>
                <c:pt idx="4">
                  <c:v>17.018744175884969</c:v>
                </c:pt>
                <c:pt idx="5">
                  <c:v>19.494474332992006</c:v>
                </c:pt>
                <c:pt idx="6">
                  <c:v>21.585635815035523</c:v>
                </c:pt>
                <c:pt idx="7">
                  <c:v>15.25530341598016</c:v>
                </c:pt>
                <c:pt idx="8">
                  <c:v>7.8278756693431069</c:v>
                </c:pt>
                <c:pt idx="9">
                  <c:v>7.2374804157245443</c:v>
                </c:pt>
                <c:pt idx="10">
                  <c:v>7.6099578740443441</c:v>
                </c:pt>
                <c:pt idx="11">
                  <c:v>5.0798466120157624</c:v>
                </c:pt>
                <c:pt idx="12">
                  <c:v>5.9804285099886254</c:v>
                </c:pt>
                <c:pt idx="13">
                  <c:v>16.529592287404057</c:v>
                </c:pt>
                <c:pt idx="14">
                  <c:v>5.1497087983050305</c:v>
                </c:pt>
                <c:pt idx="15">
                  <c:v>8.2367678395798904</c:v>
                </c:pt>
                <c:pt idx="16">
                  <c:v>2.6753420044219216</c:v>
                </c:pt>
                <c:pt idx="17">
                  <c:v>-1.539282913741802</c:v>
                </c:pt>
                <c:pt idx="18">
                  <c:v>2.0745770738078368</c:v>
                </c:pt>
                <c:pt idx="19">
                  <c:v>-0.13208043040919384</c:v>
                </c:pt>
                <c:pt idx="20">
                  <c:v>-2.3518883749798034</c:v>
                </c:pt>
                <c:pt idx="21">
                  <c:v>2.3680331571987647</c:v>
                </c:pt>
                <c:pt idx="22">
                  <c:v>2.3639624739869438</c:v>
                </c:pt>
                <c:pt idx="23">
                  <c:v>8.3775494751039528</c:v>
                </c:pt>
                <c:pt idx="24">
                  <c:v>10.436157486655866</c:v>
                </c:pt>
                <c:pt idx="25">
                  <c:v>4.1289828216557058</c:v>
                </c:pt>
                <c:pt idx="26">
                  <c:v>22.214617861396313</c:v>
                </c:pt>
                <c:pt idx="27">
                  <c:v>20.152781557824966</c:v>
                </c:pt>
                <c:pt idx="28">
                  <c:v>16.328040764300113</c:v>
                </c:pt>
                <c:pt idx="29">
                  <c:v>17.408831816521136</c:v>
                </c:pt>
                <c:pt idx="30">
                  <c:v>16.068708000186096</c:v>
                </c:pt>
                <c:pt idx="31">
                  <c:v>27.621548353554342</c:v>
                </c:pt>
                <c:pt idx="32">
                  <c:v>20.622811364203361</c:v>
                </c:pt>
                <c:pt idx="33">
                  <c:v>18.566657026517145</c:v>
                </c:pt>
                <c:pt idx="34">
                  <c:v>17.428271944318503</c:v>
                </c:pt>
                <c:pt idx="35">
                  <c:v>16.808028765295443</c:v>
                </c:pt>
                <c:pt idx="36">
                  <c:v>10.371787804119434</c:v>
                </c:pt>
                <c:pt idx="37">
                  <c:v>8.9042333052352394</c:v>
                </c:pt>
                <c:pt idx="38">
                  <c:v>1.5712555300791875</c:v>
                </c:pt>
                <c:pt idx="39">
                  <c:v>3.5793468706203972</c:v>
                </c:pt>
                <c:pt idx="40">
                  <c:v>7.2922180396596978</c:v>
                </c:pt>
                <c:pt idx="41">
                  <c:v>6.3244594901545685</c:v>
                </c:pt>
                <c:pt idx="42">
                  <c:v>1.1398770064467065</c:v>
                </c:pt>
                <c:pt idx="43">
                  <c:v>7.6334135655095459</c:v>
                </c:pt>
                <c:pt idx="44">
                  <c:v>9.4421471780879607</c:v>
                </c:pt>
                <c:pt idx="45">
                  <c:v>7.557786634434871</c:v>
                </c:pt>
                <c:pt idx="46">
                  <c:v>11.263338532845186</c:v>
                </c:pt>
                <c:pt idx="47">
                  <c:v>7.2390571539675701</c:v>
                </c:pt>
                <c:pt idx="48">
                  <c:v>9.5508698595601373</c:v>
                </c:pt>
                <c:pt idx="49">
                  <c:v>12.137363377001064</c:v>
                </c:pt>
                <c:pt idx="50">
                  <c:v>-2.5285008406245462</c:v>
                </c:pt>
                <c:pt idx="51">
                  <c:v>-8.9318611251654385</c:v>
                </c:pt>
                <c:pt idx="52">
                  <c:v>7.206363789529604</c:v>
                </c:pt>
                <c:pt idx="53">
                  <c:v>-11.06252007356472</c:v>
                </c:pt>
                <c:pt idx="54">
                  <c:v>4.8784676328214598</c:v>
                </c:pt>
                <c:pt idx="55">
                  <c:v>-18.769199149653087</c:v>
                </c:pt>
                <c:pt idx="56">
                  <c:v>-17.360073251077523</c:v>
                </c:pt>
                <c:pt idx="57">
                  <c:v>-9.8122980132519135</c:v>
                </c:pt>
                <c:pt idx="58">
                  <c:v>-6.0792517653953944</c:v>
                </c:pt>
                <c:pt idx="59">
                  <c:v>-3.1915350458115199</c:v>
                </c:pt>
                <c:pt idx="60">
                  <c:v>-20.341713296867393</c:v>
                </c:pt>
                <c:pt idx="61">
                  <c:v>-5.9304909892250528</c:v>
                </c:pt>
                <c:pt idx="62">
                  <c:v>6.2299380217556291</c:v>
                </c:pt>
                <c:pt idx="63">
                  <c:v>10.828275426657369</c:v>
                </c:pt>
                <c:pt idx="64">
                  <c:v>-8.1950507797908081</c:v>
                </c:pt>
                <c:pt idx="65">
                  <c:v>14.820686327662273</c:v>
                </c:pt>
                <c:pt idx="66">
                  <c:v>6.4336993271078615</c:v>
                </c:pt>
                <c:pt idx="67">
                  <c:v>11.780844467813646</c:v>
                </c:pt>
                <c:pt idx="68">
                  <c:v>17.187212406218496</c:v>
                </c:pt>
                <c:pt idx="69">
                  <c:v>5.3457585109557852</c:v>
                </c:pt>
                <c:pt idx="70">
                  <c:v>-1.7006891925085854</c:v>
                </c:pt>
                <c:pt idx="71">
                  <c:v>-8.1389337385438303</c:v>
                </c:pt>
                <c:pt idx="72">
                  <c:v>16.871154286422232</c:v>
                </c:pt>
                <c:pt idx="73">
                  <c:v>-1.6501818419831835</c:v>
                </c:pt>
                <c:pt idx="74">
                  <c:v>2.9548631900731204</c:v>
                </c:pt>
                <c:pt idx="75">
                  <c:v>-3.3148912536830846</c:v>
                </c:pt>
                <c:pt idx="76">
                  <c:v>0.14665506319286425</c:v>
                </c:pt>
                <c:pt idx="77">
                  <c:v>-5.3474268400719804</c:v>
                </c:pt>
                <c:pt idx="78">
                  <c:v>-5.8120730184974247</c:v>
                </c:pt>
                <c:pt idx="79">
                  <c:v>-6.0196016532462462</c:v>
                </c:pt>
                <c:pt idx="80">
                  <c:v>-27.550430447859284</c:v>
                </c:pt>
                <c:pt idx="81">
                  <c:v>-22.53369165986798</c:v>
                </c:pt>
                <c:pt idx="82">
                  <c:v>-24.517044812255715</c:v>
                </c:pt>
                <c:pt idx="83">
                  <c:v>-12.053918433930605</c:v>
                </c:pt>
                <c:pt idx="84">
                  <c:v>-31.817528856509853</c:v>
                </c:pt>
                <c:pt idx="85">
                  <c:v>-17.986942002076379</c:v>
                </c:pt>
                <c:pt idx="86">
                  <c:v>-30.969929689602516</c:v>
                </c:pt>
                <c:pt idx="87">
                  <c:v>-4.4925843335541309</c:v>
                </c:pt>
                <c:pt idx="88">
                  <c:v>-45.300058216936577</c:v>
                </c:pt>
                <c:pt idx="89">
                  <c:v>1.0661163231440007</c:v>
                </c:pt>
                <c:pt idx="90">
                  <c:v>-37.499560997813738</c:v>
                </c:pt>
                <c:pt idx="91">
                  <c:v>-2.2048382352205298</c:v>
                </c:pt>
                <c:pt idx="92">
                  <c:v>-9.4291595643533626</c:v>
                </c:pt>
                <c:pt idx="93">
                  <c:v>-0.37014162781741911</c:v>
                </c:pt>
                <c:pt idx="94">
                  <c:v>-3.6034046898240915</c:v>
                </c:pt>
                <c:pt idx="95">
                  <c:v>-16.320352956744188</c:v>
                </c:pt>
                <c:pt idx="96">
                  <c:v>-9.9298910233728783</c:v>
                </c:pt>
                <c:pt idx="97">
                  <c:v>-13.744079495909645</c:v>
                </c:pt>
                <c:pt idx="98">
                  <c:v>-4.5036863122239135</c:v>
                </c:pt>
                <c:pt idx="99">
                  <c:v>-29.641763047191056</c:v>
                </c:pt>
                <c:pt idx="100">
                  <c:v>13.948820011746408</c:v>
                </c:pt>
                <c:pt idx="101">
                  <c:v>-28.579811994254378</c:v>
                </c:pt>
                <c:pt idx="102">
                  <c:v>-8.5618842328480549E-2</c:v>
                </c:pt>
                <c:pt idx="103">
                  <c:v>-38.075682292007187</c:v>
                </c:pt>
                <c:pt idx="104">
                  <c:v>-6.9087473621980271</c:v>
                </c:pt>
                <c:pt idx="105">
                  <c:v>-22.402798140475756</c:v>
                </c:pt>
                <c:pt idx="106">
                  <c:v>-16.599849576447284</c:v>
                </c:pt>
                <c:pt idx="107">
                  <c:v>-5.6487097292974591</c:v>
                </c:pt>
                <c:pt idx="108">
                  <c:v>2.7916092018775451</c:v>
                </c:pt>
                <c:pt idx="109">
                  <c:v>-7.0282414089443401</c:v>
                </c:pt>
                <c:pt idx="110">
                  <c:v>-11.636780018986089</c:v>
                </c:pt>
                <c:pt idx="111">
                  <c:v>-7.4644542758879329</c:v>
                </c:pt>
                <c:pt idx="112">
                  <c:v>-4.2729189056354384</c:v>
                </c:pt>
                <c:pt idx="113">
                  <c:v>-3.6900730406713995</c:v>
                </c:pt>
                <c:pt idx="114">
                  <c:v>9.6054671678303762</c:v>
                </c:pt>
                <c:pt idx="115">
                  <c:v>6.6411458015028648</c:v>
                </c:pt>
                <c:pt idx="116">
                  <c:v>4.5824785429007182</c:v>
                </c:pt>
                <c:pt idx="117">
                  <c:v>11.845157593547791</c:v>
                </c:pt>
                <c:pt idx="118">
                  <c:v>8.8181630376608524</c:v>
                </c:pt>
                <c:pt idx="119">
                  <c:v>5.7089162932050357</c:v>
                </c:pt>
              </c:numCache>
            </c:numRef>
          </c:val>
          <c:extLst>
            <c:ext xmlns:c16="http://schemas.microsoft.com/office/drawing/2014/chart" uri="{C3380CC4-5D6E-409C-BE32-E72D297353CC}">
              <c16:uniqueId val="{00000004-5EB9-4FBA-A638-62E8297097EF}"/>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5"/>
          <c:order val="5"/>
          <c:tx>
            <c:strRef>
              <c:f>'Slika 6.3. - Figure 6.3'!$J$3</c:f>
              <c:strCache>
                <c:ptCount val="1"/>
                <c:pt idx="0">
                  <c:v>Change in interest rate on pure new corporate loans</c:v>
                </c:pt>
              </c:strCache>
            </c:strRef>
          </c:tx>
          <c:spPr>
            <a:ln w="19050">
              <a:solidFill>
                <a:srgbClr val="C00000"/>
              </a:solidFill>
            </a:ln>
          </c:spPr>
          <c:marker>
            <c:symbol val="none"/>
          </c:marker>
          <c:cat>
            <c:numRef>
              <c:f>'Slika 6.3. - Figure 6.3'!$A$17:$A$136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6.3. - Figure 6.3'!$J$17:$J$136</c:f>
              <c:numCache>
                <c:formatCode>#,##0</c:formatCode>
                <c:ptCount val="120"/>
                <c:pt idx="0">
                  <c:v>-57.929108834190899</c:v>
                </c:pt>
                <c:pt idx="1">
                  <c:v>-25.937540313956923</c:v>
                </c:pt>
                <c:pt idx="2">
                  <c:v>-132.5784678562531</c:v>
                </c:pt>
                <c:pt idx="3">
                  <c:v>-84.208609278440605</c:v>
                </c:pt>
                <c:pt idx="4">
                  <c:v>-97.863497092835601</c:v>
                </c:pt>
                <c:pt idx="5">
                  <c:v>-51.138252600583833</c:v>
                </c:pt>
                <c:pt idx="6">
                  <c:v>-18.625618305920995</c:v>
                </c:pt>
                <c:pt idx="7">
                  <c:v>-100.52757150124827</c:v>
                </c:pt>
                <c:pt idx="8">
                  <c:v>-123.43407288491554</c:v>
                </c:pt>
                <c:pt idx="9">
                  <c:v>-61.783334320063645</c:v>
                </c:pt>
                <c:pt idx="10">
                  <c:v>-62.209902568244296</c:v>
                </c:pt>
                <c:pt idx="11">
                  <c:v>-110.91483167897862</c:v>
                </c:pt>
                <c:pt idx="12">
                  <c:v>-38.641637224409784</c:v>
                </c:pt>
                <c:pt idx="13">
                  <c:v>-33.485073033291556</c:v>
                </c:pt>
                <c:pt idx="14">
                  <c:v>-90.811218139789759</c:v>
                </c:pt>
                <c:pt idx="15">
                  <c:v>-15.606394143385629</c:v>
                </c:pt>
                <c:pt idx="16">
                  <c:v>-37.814845528393391</c:v>
                </c:pt>
                <c:pt idx="17">
                  <c:v>-78.817492582202235</c:v>
                </c:pt>
                <c:pt idx="18">
                  <c:v>-96.013688541436835</c:v>
                </c:pt>
                <c:pt idx="19">
                  <c:v>-55.55833458745488</c:v>
                </c:pt>
                <c:pt idx="20">
                  <c:v>-54.400794596394078</c:v>
                </c:pt>
                <c:pt idx="21">
                  <c:v>-75.685196631410719</c:v>
                </c:pt>
                <c:pt idx="22">
                  <c:v>-112.17006204854567</c:v>
                </c:pt>
                <c:pt idx="23">
                  <c:v>-73.270422370867806</c:v>
                </c:pt>
                <c:pt idx="24">
                  <c:v>-93.787658991756089</c:v>
                </c:pt>
                <c:pt idx="25">
                  <c:v>-119.6160362303802</c:v>
                </c:pt>
                <c:pt idx="26">
                  <c:v>-11.575642023831122</c:v>
                </c:pt>
                <c:pt idx="27">
                  <c:v>-139.53949220650193</c:v>
                </c:pt>
                <c:pt idx="28">
                  <c:v>-82.629463830585038</c:v>
                </c:pt>
                <c:pt idx="29">
                  <c:v>-51.510266912245605</c:v>
                </c:pt>
                <c:pt idx="30">
                  <c:v>-75.864424805773638</c:v>
                </c:pt>
                <c:pt idx="31">
                  <c:v>-68.618245786703</c:v>
                </c:pt>
                <c:pt idx="32">
                  <c:v>-112.10945742636852</c:v>
                </c:pt>
                <c:pt idx="33">
                  <c:v>-57.127417858039919</c:v>
                </c:pt>
                <c:pt idx="34">
                  <c:v>-37.153734143859189</c:v>
                </c:pt>
                <c:pt idx="35">
                  <c:v>-56.062139377075994</c:v>
                </c:pt>
                <c:pt idx="36">
                  <c:v>-60.003163821609874</c:v>
                </c:pt>
                <c:pt idx="37">
                  <c:v>-4.808865427126916</c:v>
                </c:pt>
                <c:pt idx="38">
                  <c:v>-65.409697677009291</c:v>
                </c:pt>
                <c:pt idx="39">
                  <c:v>-22.032847691420422</c:v>
                </c:pt>
                <c:pt idx="40">
                  <c:v>-58.0522467786531</c:v>
                </c:pt>
                <c:pt idx="41">
                  <c:v>-59.890319948645043</c:v>
                </c:pt>
                <c:pt idx="42">
                  <c:v>-59.154758140467095</c:v>
                </c:pt>
                <c:pt idx="43">
                  <c:v>-72.857710642231353</c:v>
                </c:pt>
                <c:pt idx="44">
                  <c:v>15.522975175260935</c:v>
                </c:pt>
                <c:pt idx="45">
                  <c:v>-59.424743170885513</c:v>
                </c:pt>
                <c:pt idx="46">
                  <c:v>-44.872134447944831</c:v>
                </c:pt>
                <c:pt idx="47">
                  <c:v>-36.087916137337928</c:v>
                </c:pt>
                <c:pt idx="48">
                  <c:v>-46.832436182593639</c:v>
                </c:pt>
                <c:pt idx="49">
                  <c:v>-59.804572433975764</c:v>
                </c:pt>
                <c:pt idx="50">
                  <c:v>-78.829039561960428</c:v>
                </c:pt>
                <c:pt idx="51">
                  <c:v>-60.685543052404753</c:v>
                </c:pt>
                <c:pt idx="52">
                  <c:v>-41.810416892350531</c:v>
                </c:pt>
                <c:pt idx="53">
                  <c:v>-57.189167769308433</c:v>
                </c:pt>
                <c:pt idx="54">
                  <c:v>9.8073743392669801</c:v>
                </c:pt>
                <c:pt idx="55">
                  <c:v>-3.2849085760606638</c:v>
                </c:pt>
                <c:pt idx="56">
                  <c:v>-66.54677766082105</c:v>
                </c:pt>
                <c:pt idx="57">
                  <c:v>-16.899986277492243</c:v>
                </c:pt>
                <c:pt idx="58">
                  <c:v>-46.066510345144437</c:v>
                </c:pt>
                <c:pt idx="59">
                  <c:v>-14.023512601853874</c:v>
                </c:pt>
                <c:pt idx="60">
                  <c:v>-29.377918584774818</c:v>
                </c:pt>
                <c:pt idx="61">
                  <c:v>-14.549362523707961</c:v>
                </c:pt>
                <c:pt idx="62">
                  <c:v>23.881481381119887</c:v>
                </c:pt>
                <c:pt idx="63">
                  <c:v>25.908652168562696</c:v>
                </c:pt>
                <c:pt idx="64">
                  <c:v>-8.212846035983409</c:v>
                </c:pt>
                <c:pt idx="65">
                  <c:v>21.60872538743525</c:v>
                </c:pt>
                <c:pt idx="66">
                  <c:v>-0.83768846904197725</c:v>
                </c:pt>
                <c:pt idx="67">
                  <c:v>-21.359148344200058</c:v>
                </c:pt>
                <c:pt idx="68">
                  <c:v>27.402448951753449</c:v>
                </c:pt>
                <c:pt idx="69">
                  <c:v>-37.175532203585938</c:v>
                </c:pt>
                <c:pt idx="70">
                  <c:v>2.2113225735213238</c:v>
                </c:pt>
                <c:pt idx="71">
                  <c:v>-90.652504913112125</c:v>
                </c:pt>
                <c:pt idx="72">
                  <c:v>2.1695714783743867</c:v>
                </c:pt>
                <c:pt idx="73">
                  <c:v>-2.5107407168863816</c:v>
                </c:pt>
                <c:pt idx="74">
                  <c:v>-11.085057489701978</c:v>
                </c:pt>
                <c:pt idx="75">
                  <c:v>-23.559194541504212</c:v>
                </c:pt>
                <c:pt idx="76">
                  <c:v>-36.767003716246975</c:v>
                </c:pt>
                <c:pt idx="77">
                  <c:v>-44.31739595160176</c:v>
                </c:pt>
                <c:pt idx="78">
                  <c:v>-21.212895909620606</c:v>
                </c:pt>
                <c:pt idx="79">
                  <c:v>5.9019489010170361</c:v>
                </c:pt>
                <c:pt idx="80">
                  <c:v>-7.1013137160482751</c:v>
                </c:pt>
                <c:pt idx="81">
                  <c:v>95.488842569757836</c:v>
                </c:pt>
                <c:pt idx="82">
                  <c:v>77.379178744666774</c:v>
                </c:pt>
                <c:pt idx="83">
                  <c:v>190.68715919523916</c:v>
                </c:pt>
                <c:pt idx="84">
                  <c:v>128.03189385438841</c:v>
                </c:pt>
                <c:pt idx="85">
                  <c:v>170.09363897658693</c:v>
                </c:pt>
                <c:pt idx="86">
                  <c:v>192.30584295478431</c:v>
                </c:pt>
                <c:pt idx="87">
                  <c:v>271.9786705579246</c:v>
                </c:pt>
                <c:pt idx="88">
                  <c:v>293.63364315813192</c:v>
                </c:pt>
                <c:pt idx="89">
                  <c:v>331.31773753339274</c:v>
                </c:pt>
                <c:pt idx="90">
                  <c:v>290.47626082899501</c:v>
                </c:pt>
                <c:pt idx="91">
                  <c:v>311.8539106059485</c:v>
                </c:pt>
                <c:pt idx="92">
                  <c:v>285.90463755057698</c:v>
                </c:pt>
                <c:pt idx="93">
                  <c:v>259.2638093293113</c:v>
                </c:pt>
                <c:pt idx="94">
                  <c:v>267.80551405557071</c:v>
                </c:pt>
                <c:pt idx="95">
                  <c:v>220.10637672296016</c:v>
                </c:pt>
                <c:pt idx="96">
                  <c:v>212.72994509149993</c:v>
                </c:pt>
                <c:pt idx="97">
                  <c:v>159.08108288003947</c:v>
                </c:pt>
                <c:pt idx="98">
                  <c:v>125.66473090701965</c:v>
                </c:pt>
                <c:pt idx="99">
                  <c:v>47.405430831777963</c:v>
                </c:pt>
                <c:pt idx="100">
                  <c:v>73.832870247346904</c:v>
                </c:pt>
                <c:pt idx="101">
                  <c:v>13.253256500215734</c:v>
                </c:pt>
                <c:pt idx="102">
                  <c:v>9.4628182465819464</c:v>
                </c:pt>
                <c:pt idx="103">
                  <c:v>-22.245907590088933</c:v>
                </c:pt>
                <c:pt idx="104">
                  <c:v>-28.286729434570518</c:v>
                </c:pt>
                <c:pt idx="105">
                  <c:v>-93.315060165366617</c:v>
                </c:pt>
                <c:pt idx="106">
                  <c:v>-84.683573071895907</c:v>
                </c:pt>
                <c:pt idx="107">
                  <c:v>-128.78898706217524</c:v>
                </c:pt>
                <c:pt idx="108">
                  <c:v>-98.395444221192179</c:v>
                </c:pt>
                <c:pt idx="109">
                  <c:v>-123.55425803483287</c:v>
                </c:pt>
                <c:pt idx="110">
                  <c:v>-148.58532671271433</c:v>
                </c:pt>
                <c:pt idx="111">
                  <c:v>-143.17344210662066</c:v>
                </c:pt>
                <c:pt idx="112">
                  <c:v>-154.33696425515228</c:v>
                </c:pt>
                <c:pt idx="113">
                  <c:v>-133.95740387332026</c:v>
                </c:pt>
                <c:pt idx="114">
                  <c:v>-157.36191803141796</c:v>
                </c:pt>
                <c:pt idx="115">
                  <c:v>-104.39681784100627</c:v>
                </c:pt>
                <c:pt idx="116">
                  <c:v>-121.40913230658168</c:v>
                </c:pt>
                <c:pt idx="117">
                  <c:v>-91.10938136388998</c:v>
                </c:pt>
                <c:pt idx="118">
                  <c:v>-91.79885113617344</c:v>
                </c:pt>
                <c:pt idx="119">
                  <c:v>-77.439001190142193</c:v>
                </c:pt>
              </c:numCache>
            </c:numRef>
          </c:val>
          <c:smooth val="0"/>
          <c:extLst>
            <c:ext xmlns:c16="http://schemas.microsoft.com/office/drawing/2014/chart" uri="{C3380CC4-5D6E-409C-BE32-E72D297353CC}">
              <c16:uniqueId val="{00000005-5EB9-4FBA-A638-62E8297097EF}"/>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360"/>
          <c:min val="-18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basis points</a:t>
                </a:r>
              </a:p>
            </c:rich>
          </c:tx>
          <c:layout>
            <c:manualLayout>
              <c:xMode val="edge"/>
              <c:yMode val="edge"/>
              <c:x val="0"/>
              <c:y val="0.1922683881064163"/>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60"/>
      </c:valAx>
      <c:spPr>
        <a:ln w="6350">
          <a:solidFill>
            <a:schemeClr val="bg1">
              <a:lumMod val="75000"/>
            </a:schemeClr>
          </a:solidFill>
        </a:ln>
      </c:spPr>
    </c:plotArea>
    <c:legend>
      <c:legendPos val="b"/>
      <c:layout>
        <c:manualLayout>
          <c:xMode val="edge"/>
          <c:yMode val="edge"/>
          <c:x val="0"/>
          <c:y val="0.72119499827548139"/>
          <c:w val="1"/>
          <c:h val="0.278805001724518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289728833569"/>
          <c:y val="2.8115798656555148E-2"/>
          <c:w val="0.84024477447744772"/>
          <c:h val="0.57020246447395706"/>
        </c:manualLayout>
      </c:layout>
      <c:barChart>
        <c:barDir val="col"/>
        <c:grouping val="stacked"/>
        <c:varyColors val="0"/>
        <c:ser>
          <c:idx val="0"/>
          <c:order val="0"/>
          <c:tx>
            <c:strRef>
              <c:f>'Slika 6.3. - Figure 6.3'!$E$2</c:f>
              <c:strCache>
                <c:ptCount val="1"/>
                <c:pt idx="0">
                  <c:v>Doprinos kamatne stope na kredite za obrtna sredstva</c:v>
                </c:pt>
              </c:strCache>
            </c:strRef>
          </c:tx>
          <c:spPr>
            <a:solidFill>
              <a:schemeClr val="bg1">
                <a:lumMod val="75000"/>
              </a:schemeClr>
            </a:solidFill>
            <a:ln>
              <a:noFill/>
            </a:ln>
            <a:effectLst/>
          </c:spPr>
          <c:invertIfNegative val="0"/>
          <c:cat>
            <c:strRef>
              <c:f>'Slika 6.3. - Figure 6.3'!$B$17:$B$136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6.3. - Figure 6.3'!$E$17:$E$136</c:f>
              <c:numCache>
                <c:formatCode>#,##0</c:formatCode>
                <c:ptCount val="120"/>
                <c:pt idx="0">
                  <c:v>-62.899275093784873</c:v>
                </c:pt>
                <c:pt idx="1">
                  <c:v>-9.6479534202689017</c:v>
                </c:pt>
                <c:pt idx="2">
                  <c:v>-101.40632613686583</c:v>
                </c:pt>
                <c:pt idx="3">
                  <c:v>-78.403617265726922</c:v>
                </c:pt>
                <c:pt idx="4">
                  <c:v>-62.324786480440835</c:v>
                </c:pt>
                <c:pt idx="5">
                  <c:v>-36.906560261274691</c:v>
                </c:pt>
                <c:pt idx="6">
                  <c:v>-16.846718059237055</c:v>
                </c:pt>
                <c:pt idx="7">
                  <c:v>-81.267304239467521</c:v>
                </c:pt>
                <c:pt idx="8">
                  <c:v>-106.97945334594924</c:v>
                </c:pt>
                <c:pt idx="9">
                  <c:v>-42.412851046510447</c:v>
                </c:pt>
                <c:pt idx="10">
                  <c:v>-43.387622411140796</c:v>
                </c:pt>
                <c:pt idx="11">
                  <c:v>-62.389165002620778</c:v>
                </c:pt>
                <c:pt idx="12">
                  <c:v>-16.030307463548588</c:v>
                </c:pt>
                <c:pt idx="13">
                  <c:v>-1.7147682191436253</c:v>
                </c:pt>
                <c:pt idx="14">
                  <c:v>-22.626092210655528</c:v>
                </c:pt>
                <c:pt idx="15">
                  <c:v>7.1581934338410829</c:v>
                </c:pt>
                <c:pt idx="16">
                  <c:v>-29.128042395845302</c:v>
                </c:pt>
                <c:pt idx="17">
                  <c:v>-55.789399813940975</c:v>
                </c:pt>
                <c:pt idx="18">
                  <c:v>-51.966910603235178</c:v>
                </c:pt>
                <c:pt idx="19">
                  <c:v>-30.410140963693998</c:v>
                </c:pt>
                <c:pt idx="20">
                  <c:v>-12.38724856011639</c:v>
                </c:pt>
                <c:pt idx="21">
                  <c:v>-49.098788088919463</c:v>
                </c:pt>
                <c:pt idx="22">
                  <c:v>-77.808662753670475</c:v>
                </c:pt>
                <c:pt idx="23">
                  <c:v>-47.245555813549423</c:v>
                </c:pt>
                <c:pt idx="24">
                  <c:v>-67.471179371345286</c:v>
                </c:pt>
                <c:pt idx="25">
                  <c:v>-92.687833584405539</c:v>
                </c:pt>
                <c:pt idx="26">
                  <c:v>-45.160419449520219</c:v>
                </c:pt>
                <c:pt idx="27">
                  <c:v>-97.524009086315274</c:v>
                </c:pt>
                <c:pt idx="28">
                  <c:v>-60.556903660703327</c:v>
                </c:pt>
                <c:pt idx="29">
                  <c:v>-39.93980065138134</c:v>
                </c:pt>
                <c:pt idx="30">
                  <c:v>-68.098564541112125</c:v>
                </c:pt>
                <c:pt idx="31">
                  <c:v>-60.190110619450003</c:v>
                </c:pt>
                <c:pt idx="32">
                  <c:v>-88.268048899598043</c:v>
                </c:pt>
                <c:pt idx="33">
                  <c:v>-50.062607997615295</c:v>
                </c:pt>
                <c:pt idx="34">
                  <c:v>-22.756228888798844</c:v>
                </c:pt>
                <c:pt idx="35">
                  <c:v>-51.102108981680011</c:v>
                </c:pt>
                <c:pt idx="36">
                  <c:v>-43.521701488686801</c:v>
                </c:pt>
                <c:pt idx="37">
                  <c:v>4.8647759020485788</c:v>
                </c:pt>
                <c:pt idx="38">
                  <c:v>-34.881946275099828</c:v>
                </c:pt>
                <c:pt idx="39">
                  <c:v>1.3871616662727604</c:v>
                </c:pt>
                <c:pt idx="40">
                  <c:v>-38.908831416360513</c:v>
                </c:pt>
                <c:pt idx="41">
                  <c:v>-37.219589310028766</c:v>
                </c:pt>
                <c:pt idx="42">
                  <c:v>-32.956355995086469</c:v>
                </c:pt>
                <c:pt idx="43">
                  <c:v>-57.337054598564194</c:v>
                </c:pt>
                <c:pt idx="44">
                  <c:v>-2.5073957640434301</c:v>
                </c:pt>
                <c:pt idx="45">
                  <c:v>-41.344780312019751</c:v>
                </c:pt>
                <c:pt idx="46">
                  <c:v>-19.913032158974755</c:v>
                </c:pt>
                <c:pt idx="47">
                  <c:v>-20.012538663530762</c:v>
                </c:pt>
                <c:pt idx="48">
                  <c:v>-26.727518483481784</c:v>
                </c:pt>
                <c:pt idx="49">
                  <c:v>-37.41161210876696</c:v>
                </c:pt>
                <c:pt idx="50">
                  <c:v>-67.240096785591291</c:v>
                </c:pt>
                <c:pt idx="51">
                  <c:v>-35.728907163177766</c:v>
                </c:pt>
                <c:pt idx="52">
                  <c:v>-28.072793979290481</c:v>
                </c:pt>
                <c:pt idx="53">
                  <c:v>-31.665133584743973</c:v>
                </c:pt>
                <c:pt idx="54">
                  <c:v>11.377283395695112</c:v>
                </c:pt>
                <c:pt idx="55">
                  <c:v>20.405038771036324</c:v>
                </c:pt>
                <c:pt idx="56">
                  <c:v>-39.967156068780682</c:v>
                </c:pt>
                <c:pt idx="57">
                  <c:v>-8.0969394038544635</c:v>
                </c:pt>
                <c:pt idx="58">
                  <c:v>-22.704244471226389</c:v>
                </c:pt>
                <c:pt idx="59">
                  <c:v>-15.68642220788259</c:v>
                </c:pt>
                <c:pt idx="60">
                  <c:v>-23.581673634362858</c:v>
                </c:pt>
                <c:pt idx="61">
                  <c:v>-6.7523943860321189</c:v>
                </c:pt>
                <c:pt idx="62">
                  <c:v>15.391938395405095</c:v>
                </c:pt>
                <c:pt idx="63">
                  <c:v>13.546511692786183</c:v>
                </c:pt>
                <c:pt idx="64">
                  <c:v>-5.643632479495146</c:v>
                </c:pt>
                <c:pt idx="65">
                  <c:v>-0.76882351533657722</c:v>
                </c:pt>
                <c:pt idx="66">
                  <c:v>3.2727431756812324</c:v>
                </c:pt>
                <c:pt idx="67">
                  <c:v>-18.463330455768137</c:v>
                </c:pt>
                <c:pt idx="68">
                  <c:v>18.604199474676154</c:v>
                </c:pt>
                <c:pt idx="69">
                  <c:v>-4.8157911307285204</c:v>
                </c:pt>
                <c:pt idx="70">
                  <c:v>-7.1919098067198881</c:v>
                </c:pt>
                <c:pt idx="71">
                  <c:v>-51.142095981687106</c:v>
                </c:pt>
                <c:pt idx="72">
                  <c:v>9.8728020948346007</c:v>
                </c:pt>
                <c:pt idx="73">
                  <c:v>-10.12373337991861</c:v>
                </c:pt>
                <c:pt idx="74">
                  <c:v>-8.451719160840371</c:v>
                </c:pt>
                <c:pt idx="75">
                  <c:v>-14.259807959636314</c:v>
                </c:pt>
                <c:pt idx="76">
                  <c:v>-11.355575414113993</c:v>
                </c:pt>
                <c:pt idx="77">
                  <c:v>-12.174493987597939</c:v>
                </c:pt>
                <c:pt idx="78">
                  <c:v>-11.590127494573707</c:v>
                </c:pt>
                <c:pt idx="79">
                  <c:v>-3.7917676229569066</c:v>
                </c:pt>
                <c:pt idx="80">
                  <c:v>-11.524136448572355</c:v>
                </c:pt>
                <c:pt idx="81">
                  <c:v>45.128386207715394</c:v>
                </c:pt>
                <c:pt idx="82">
                  <c:v>35.241052548076254</c:v>
                </c:pt>
                <c:pt idx="83">
                  <c:v>93.537103577009987</c:v>
                </c:pt>
                <c:pt idx="84">
                  <c:v>81.656421491031836</c:v>
                </c:pt>
                <c:pt idx="85">
                  <c:v>83.018066487492717</c:v>
                </c:pt>
                <c:pt idx="86">
                  <c:v>97.47238522603692</c:v>
                </c:pt>
                <c:pt idx="87">
                  <c:v>109.78642917676102</c:v>
                </c:pt>
                <c:pt idx="88">
                  <c:v>140.78696972986026</c:v>
                </c:pt>
                <c:pt idx="89">
                  <c:v>140.13401737103425</c:v>
                </c:pt>
                <c:pt idx="90">
                  <c:v>138.12709658472767</c:v>
                </c:pt>
                <c:pt idx="91">
                  <c:v>158.8847340623567</c:v>
                </c:pt>
                <c:pt idx="92">
                  <c:v>165.30430550093186</c:v>
                </c:pt>
                <c:pt idx="93">
                  <c:v>133.71851047673985</c:v>
                </c:pt>
                <c:pt idx="94">
                  <c:v>149.03427543752753</c:v>
                </c:pt>
                <c:pt idx="95">
                  <c:v>120.17909924699318</c:v>
                </c:pt>
                <c:pt idx="96">
                  <c:v>100.57453646277945</c:v>
                </c:pt>
                <c:pt idx="97">
                  <c:v>102.35252871672917</c:v>
                </c:pt>
                <c:pt idx="98">
                  <c:v>80.180460940152784</c:v>
                </c:pt>
                <c:pt idx="99">
                  <c:v>60.025209850952521</c:v>
                </c:pt>
                <c:pt idx="100">
                  <c:v>49.275499166750436</c:v>
                </c:pt>
                <c:pt idx="101">
                  <c:v>29.633340058440783</c:v>
                </c:pt>
                <c:pt idx="102">
                  <c:v>10.033626541732724</c:v>
                </c:pt>
                <c:pt idx="103">
                  <c:v>18.978471021286932</c:v>
                </c:pt>
                <c:pt idx="104">
                  <c:v>-32.053620555130856</c:v>
                </c:pt>
                <c:pt idx="105">
                  <c:v>-61.096291608663734</c:v>
                </c:pt>
                <c:pt idx="106">
                  <c:v>-49.019638208464173</c:v>
                </c:pt>
                <c:pt idx="107">
                  <c:v>-76.177569663540339</c:v>
                </c:pt>
                <c:pt idx="108">
                  <c:v>-74.42511107850018</c:v>
                </c:pt>
                <c:pt idx="109">
                  <c:v>-76.798800909448332</c:v>
                </c:pt>
                <c:pt idx="110">
                  <c:v>-93.720283430609413</c:v>
                </c:pt>
                <c:pt idx="111">
                  <c:v>-88.02189483548463</c:v>
                </c:pt>
                <c:pt idx="112">
                  <c:v>-88.312091843377033</c:v>
                </c:pt>
                <c:pt idx="113">
                  <c:v>-78.557793851675726</c:v>
                </c:pt>
                <c:pt idx="114">
                  <c:v>-80.126193723117851</c:v>
                </c:pt>
                <c:pt idx="115">
                  <c:v>-86.999558369606916</c:v>
                </c:pt>
                <c:pt idx="116">
                  <c:v>-62.475452632279193</c:v>
                </c:pt>
                <c:pt idx="117">
                  <c:v>-46.638919047993141</c:v>
                </c:pt>
                <c:pt idx="118">
                  <c:v>-53.102740503090949</c:v>
                </c:pt>
                <c:pt idx="119">
                  <c:v>-35.582599140549554</c:v>
                </c:pt>
              </c:numCache>
            </c:numRef>
          </c:val>
          <c:extLst>
            <c:ext xmlns:c16="http://schemas.microsoft.com/office/drawing/2014/chart" uri="{C3380CC4-5D6E-409C-BE32-E72D297353CC}">
              <c16:uniqueId val="{00000000-2CE7-4F04-AD84-7E59CCAA9E6F}"/>
            </c:ext>
          </c:extLst>
        </c:ser>
        <c:ser>
          <c:idx val="1"/>
          <c:order val="1"/>
          <c:tx>
            <c:strRef>
              <c:f>'Slika 6.3. - Figure 6.3'!$F$2</c:f>
              <c:strCache>
                <c:ptCount val="1"/>
                <c:pt idx="0">
                  <c:v>Doprinos kamatne stope na kredite za investicije i sindicirane kredite</c:v>
                </c:pt>
              </c:strCache>
            </c:strRef>
          </c:tx>
          <c:spPr>
            <a:solidFill>
              <a:srgbClr val="0000FF"/>
            </a:solidFill>
            <a:ln>
              <a:noFill/>
            </a:ln>
            <a:effectLst/>
          </c:spPr>
          <c:invertIfNegative val="0"/>
          <c:cat>
            <c:strRef>
              <c:f>'Slika 6.3. - Figure 6.3'!$B$17:$B$136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6.3. - Figure 6.3'!$F$17:$F$136</c:f>
              <c:numCache>
                <c:formatCode>#,##0</c:formatCode>
                <c:ptCount val="120"/>
                <c:pt idx="0">
                  <c:v>26.89501205963851</c:v>
                </c:pt>
                <c:pt idx="1">
                  <c:v>-17.950627112701483</c:v>
                </c:pt>
                <c:pt idx="2">
                  <c:v>-24.502096156170985</c:v>
                </c:pt>
                <c:pt idx="3">
                  <c:v>-0.26373957395167125</c:v>
                </c:pt>
                <c:pt idx="4">
                  <c:v>-37.055349186786458</c:v>
                </c:pt>
                <c:pt idx="5">
                  <c:v>-9.6238977547588682</c:v>
                </c:pt>
                <c:pt idx="6">
                  <c:v>-3.1222294945405005</c:v>
                </c:pt>
                <c:pt idx="7">
                  <c:v>-25.728783674959004</c:v>
                </c:pt>
                <c:pt idx="8">
                  <c:v>-11.305982435347238</c:v>
                </c:pt>
                <c:pt idx="9">
                  <c:v>-27.095689317088471</c:v>
                </c:pt>
                <c:pt idx="10">
                  <c:v>-13.784145224912097</c:v>
                </c:pt>
                <c:pt idx="11">
                  <c:v>-37.483206841541119</c:v>
                </c:pt>
                <c:pt idx="12">
                  <c:v>-39.696175476842313</c:v>
                </c:pt>
                <c:pt idx="13">
                  <c:v>-27.791596656903202</c:v>
                </c:pt>
                <c:pt idx="14">
                  <c:v>-34.884934333963812</c:v>
                </c:pt>
                <c:pt idx="15">
                  <c:v>-10.308477026275114</c:v>
                </c:pt>
                <c:pt idx="16">
                  <c:v>4.1883665861278665</c:v>
                </c:pt>
                <c:pt idx="17">
                  <c:v>0.79391779763101322</c:v>
                </c:pt>
                <c:pt idx="18">
                  <c:v>-14.914783348664102</c:v>
                </c:pt>
                <c:pt idx="19">
                  <c:v>-2.7864562808873305</c:v>
                </c:pt>
                <c:pt idx="20">
                  <c:v>-2.6067185467397667</c:v>
                </c:pt>
                <c:pt idx="21">
                  <c:v>1.7225963842595569</c:v>
                </c:pt>
                <c:pt idx="22">
                  <c:v>-6.0973983305411092</c:v>
                </c:pt>
                <c:pt idx="23">
                  <c:v>-1.6452176137974135</c:v>
                </c:pt>
                <c:pt idx="24">
                  <c:v>-3.2602596906089802</c:v>
                </c:pt>
                <c:pt idx="25">
                  <c:v>10.03236995127557</c:v>
                </c:pt>
                <c:pt idx="26">
                  <c:v>17.522502405758644</c:v>
                </c:pt>
                <c:pt idx="27">
                  <c:v>-39.068946871739669</c:v>
                </c:pt>
                <c:pt idx="28">
                  <c:v>-13.392475866450898</c:v>
                </c:pt>
                <c:pt idx="29">
                  <c:v>-21.405168885500661</c:v>
                </c:pt>
                <c:pt idx="30">
                  <c:v>-14.942783768801018</c:v>
                </c:pt>
                <c:pt idx="31">
                  <c:v>-25.071830732036446</c:v>
                </c:pt>
                <c:pt idx="32">
                  <c:v>-47.757303597412275</c:v>
                </c:pt>
                <c:pt idx="33">
                  <c:v>-14.522954082523107</c:v>
                </c:pt>
                <c:pt idx="34">
                  <c:v>-26.752818151941504</c:v>
                </c:pt>
                <c:pt idx="35">
                  <c:v>-19.238744039018776</c:v>
                </c:pt>
                <c:pt idx="36">
                  <c:v>-21.070591287823277</c:v>
                </c:pt>
                <c:pt idx="37">
                  <c:v>-27.429370685673987</c:v>
                </c:pt>
                <c:pt idx="38">
                  <c:v>-29.182808439564496</c:v>
                </c:pt>
                <c:pt idx="39">
                  <c:v>-20.484420443088414</c:v>
                </c:pt>
                <c:pt idx="40">
                  <c:v>-22.87865581802463</c:v>
                </c:pt>
                <c:pt idx="41">
                  <c:v>-9.6539072432756932</c:v>
                </c:pt>
                <c:pt idx="42">
                  <c:v>-12.715874607711459</c:v>
                </c:pt>
                <c:pt idx="43">
                  <c:v>-6.2814608942342618</c:v>
                </c:pt>
                <c:pt idx="44">
                  <c:v>19.025377084461677</c:v>
                </c:pt>
                <c:pt idx="45">
                  <c:v>-14.720839057434986</c:v>
                </c:pt>
                <c:pt idx="46">
                  <c:v>-18.218499115867246</c:v>
                </c:pt>
                <c:pt idx="47">
                  <c:v>-1.9898582959643658</c:v>
                </c:pt>
                <c:pt idx="48">
                  <c:v>-15.418599615144085</c:v>
                </c:pt>
                <c:pt idx="49">
                  <c:v>-18.441526815922376</c:v>
                </c:pt>
                <c:pt idx="50">
                  <c:v>3.5875243879319596</c:v>
                </c:pt>
                <c:pt idx="51">
                  <c:v>-7.4831533881019929</c:v>
                </c:pt>
                <c:pt idx="52">
                  <c:v>-3.8535123487378349</c:v>
                </c:pt>
                <c:pt idx="53">
                  <c:v>-15.118415356601727</c:v>
                </c:pt>
                <c:pt idx="54">
                  <c:v>0.8483783495242303</c:v>
                </c:pt>
                <c:pt idx="55">
                  <c:v>-0.20976316727593464</c:v>
                </c:pt>
                <c:pt idx="56">
                  <c:v>-8.6756117305533387</c:v>
                </c:pt>
                <c:pt idx="57">
                  <c:v>2.1806365936689702</c:v>
                </c:pt>
                <c:pt idx="58">
                  <c:v>-25.849359278263243</c:v>
                </c:pt>
                <c:pt idx="59">
                  <c:v>-4.7327711916411062</c:v>
                </c:pt>
                <c:pt idx="60">
                  <c:v>12.218437825169303</c:v>
                </c:pt>
                <c:pt idx="61">
                  <c:v>-9.2832469975987273</c:v>
                </c:pt>
                <c:pt idx="62">
                  <c:v>-6.765025961395148</c:v>
                </c:pt>
                <c:pt idx="63">
                  <c:v>-9.9757928862386418</c:v>
                </c:pt>
                <c:pt idx="64">
                  <c:v>-3.5037714610368234</c:v>
                </c:pt>
                <c:pt idx="65">
                  <c:v>1.4111249095974445</c:v>
                </c:pt>
                <c:pt idx="66">
                  <c:v>-17.359083402116877</c:v>
                </c:pt>
                <c:pt idx="67">
                  <c:v>-16.896659053655192</c:v>
                </c:pt>
                <c:pt idx="68">
                  <c:v>-6.3662410479856586</c:v>
                </c:pt>
                <c:pt idx="69">
                  <c:v>-37.31770831130288</c:v>
                </c:pt>
                <c:pt idx="70">
                  <c:v>18.708641365270104</c:v>
                </c:pt>
                <c:pt idx="71">
                  <c:v>-16.541168081146267</c:v>
                </c:pt>
                <c:pt idx="72">
                  <c:v>-18.698942347719992</c:v>
                </c:pt>
                <c:pt idx="73">
                  <c:v>13.216320908318391</c:v>
                </c:pt>
                <c:pt idx="74">
                  <c:v>-0.82887855992870141</c:v>
                </c:pt>
                <c:pt idx="75">
                  <c:v>1.6508909451437876</c:v>
                </c:pt>
                <c:pt idx="76">
                  <c:v>-25.292698875419358</c:v>
                </c:pt>
                <c:pt idx="77">
                  <c:v>-21.784213835164529</c:v>
                </c:pt>
                <c:pt idx="78">
                  <c:v>3.8532855908169985</c:v>
                </c:pt>
                <c:pt idx="79">
                  <c:v>8.8654479947354279</c:v>
                </c:pt>
                <c:pt idx="80">
                  <c:v>33.210188838166175</c:v>
                </c:pt>
                <c:pt idx="81">
                  <c:v>67.742020497833494</c:v>
                </c:pt>
                <c:pt idx="82">
                  <c:v>56.221504421854391</c:v>
                </c:pt>
                <c:pt idx="83">
                  <c:v>91.890262175964281</c:v>
                </c:pt>
                <c:pt idx="84">
                  <c:v>57.646901329933648</c:v>
                </c:pt>
                <c:pt idx="85">
                  <c:v>84.515806851943964</c:v>
                </c:pt>
                <c:pt idx="86">
                  <c:v>86.627643162606788</c:v>
                </c:pt>
                <c:pt idx="87">
                  <c:v>116.58064149281029</c:v>
                </c:pt>
                <c:pt idx="88">
                  <c:v>149.32405008334968</c:v>
                </c:pt>
                <c:pt idx="89">
                  <c:v>137.57948629971449</c:v>
                </c:pt>
                <c:pt idx="90">
                  <c:v>132.25646790150896</c:v>
                </c:pt>
                <c:pt idx="91">
                  <c:v>107.5617511330385</c:v>
                </c:pt>
                <c:pt idx="92">
                  <c:v>86.266363758214808</c:v>
                </c:pt>
                <c:pt idx="93">
                  <c:v>73.017785732708035</c:v>
                </c:pt>
                <c:pt idx="94">
                  <c:v>85.540413659783738</c:v>
                </c:pt>
                <c:pt idx="95">
                  <c:v>51.008860950263504</c:v>
                </c:pt>
                <c:pt idx="96">
                  <c:v>68.294276578829923</c:v>
                </c:pt>
                <c:pt idx="97">
                  <c:v>24.119309968457951</c:v>
                </c:pt>
                <c:pt idx="98">
                  <c:v>21.591117443446553</c:v>
                </c:pt>
                <c:pt idx="99">
                  <c:v>1.8702420256056866</c:v>
                </c:pt>
                <c:pt idx="100">
                  <c:v>-10.839185438163689</c:v>
                </c:pt>
                <c:pt idx="101">
                  <c:v>-5.268334055311489</c:v>
                </c:pt>
                <c:pt idx="102">
                  <c:v>-13.648410183013279</c:v>
                </c:pt>
                <c:pt idx="103">
                  <c:v>-14.261392125590595</c:v>
                </c:pt>
                <c:pt idx="104">
                  <c:v>-10.443427648792664</c:v>
                </c:pt>
                <c:pt idx="105">
                  <c:v>-15.591041654790697</c:v>
                </c:pt>
                <c:pt idx="106">
                  <c:v>-31.99934673504319</c:v>
                </c:pt>
                <c:pt idx="107">
                  <c:v>-26.450287332382281</c:v>
                </c:pt>
                <c:pt idx="108">
                  <c:v>-5.358971926202841</c:v>
                </c:pt>
                <c:pt idx="109">
                  <c:v>-24.952019656012411</c:v>
                </c:pt>
                <c:pt idx="110">
                  <c:v>-19.801318354164877</c:v>
                </c:pt>
                <c:pt idx="111">
                  <c:v>-30.128725475202707</c:v>
                </c:pt>
                <c:pt idx="112">
                  <c:v>-30.670557743608583</c:v>
                </c:pt>
                <c:pt idx="113">
                  <c:v>-22.789480081938482</c:v>
                </c:pt>
                <c:pt idx="114">
                  <c:v>-56.768294047187965</c:v>
                </c:pt>
                <c:pt idx="115">
                  <c:v>-1.0785262419378883</c:v>
                </c:pt>
                <c:pt idx="116">
                  <c:v>-37.518316779796578</c:v>
                </c:pt>
                <c:pt idx="117">
                  <c:v>-25.354529850901759</c:v>
                </c:pt>
                <c:pt idx="118">
                  <c:v>-25.705782766301137</c:v>
                </c:pt>
                <c:pt idx="119">
                  <c:v>-32.034336375540185</c:v>
                </c:pt>
              </c:numCache>
            </c:numRef>
          </c:val>
          <c:extLst>
            <c:ext xmlns:c16="http://schemas.microsoft.com/office/drawing/2014/chart" uri="{C3380CC4-5D6E-409C-BE32-E72D297353CC}">
              <c16:uniqueId val="{00000001-2CE7-4F04-AD84-7E59CCAA9E6F}"/>
            </c:ext>
          </c:extLst>
        </c:ser>
        <c:ser>
          <c:idx val="2"/>
          <c:order val="2"/>
          <c:tx>
            <c:strRef>
              <c:f>'Slika 6.3. - Figure 6.3'!$G$2</c:f>
              <c:strCache>
                <c:ptCount val="1"/>
                <c:pt idx="0">
                  <c:v>Doprinos kamatne stope na faktoring</c:v>
                </c:pt>
              </c:strCache>
            </c:strRef>
          </c:tx>
          <c:spPr>
            <a:solidFill>
              <a:srgbClr val="FF9900"/>
            </a:solidFill>
            <a:ln>
              <a:noFill/>
            </a:ln>
            <a:effectLst/>
          </c:spPr>
          <c:invertIfNegative val="0"/>
          <c:cat>
            <c:strRef>
              <c:f>'Slika 6.3. - Figure 6.3'!$B$17:$B$136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6.3. - Figure 6.3'!$G$17:$G$136</c:f>
              <c:numCache>
                <c:formatCode>#,##0</c:formatCode>
                <c:ptCount val="120"/>
                <c:pt idx="0">
                  <c:v>-4.7603954356803886</c:v>
                </c:pt>
                <c:pt idx="1">
                  <c:v>-4.7059878720140951</c:v>
                </c:pt>
                <c:pt idx="2">
                  <c:v>-6.5015929210972407</c:v>
                </c:pt>
                <c:pt idx="3">
                  <c:v>-7.4282201008212425</c:v>
                </c:pt>
                <c:pt idx="4">
                  <c:v>-8.4879505743657973</c:v>
                </c:pt>
                <c:pt idx="5">
                  <c:v>-8.3170685168753629</c:v>
                </c:pt>
                <c:pt idx="6">
                  <c:v>-6.4568529327330211</c:v>
                </c:pt>
                <c:pt idx="7">
                  <c:v>-5.2110060598159702</c:v>
                </c:pt>
                <c:pt idx="8">
                  <c:v>-3.9095309446104149</c:v>
                </c:pt>
                <c:pt idx="9">
                  <c:v>2.1791132254349144</c:v>
                </c:pt>
                <c:pt idx="10">
                  <c:v>-1.7687792497311494</c:v>
                </c:pt>
                <c:pt idx="11">
                  <c:v>2.5849946530379184</c:v>
                </c:pt>
                <c:pt idx="12">
                  <c:v>-3.8004014171507725</c:v>
                </c:pt>
                <c:pt idx="13">
                  <c:v>-5.9395161887656975</c:v>
                </c:pt>
                <c:pt idx="14">
                  <c:v>-2.8887940076321579</c:v>
                </c:pt>
                <c:pt idx="15">
                  <c:v>-2.7655114939237495</c:v>
                </c:pt>
                <c:pt idx="16">
                  <c:v>-3.8596514912873534</c:v>
                </c:pt>
                <c:pt idx="17">
                  <c:v>-0.39047100620503561</c:v>
                </c:pt>
                <c:pt idx="18">
                  <c:v>-3.7202019168927078</c:v>
                </c:pt>
                <c:pt idx="19">
                  <c:v>-3.8447948637171168</c:v>
                </c:pt>
                <c:pt idx="20">
                  <c:v>-3.915700499876968</c:v>
                </c:pt>
                <c:pt idx="21">
                  <c:v>-4.9237654827681476</c:v>
                </c:pt>
                <c:pt idx="22">
                  <c:v>-9.1708024863087605</c:v>
                </c:pt>
                <c:pt idx="23">
                  <c:v>-10.31849679691798</c:v>
                </c:pt>
                <c:pt idx="24">
                  <c:v>-8.6329739108093779</c:v>
                </c:pt>
                <c:pt idx="25">
                  <c:v>-7.7039229181771161</c:v>
                </c:pt>
                <c:pt idx="26">
                  <c:v>-6.2739022448204258</c:v>
                </c:pt>
                <c:pt idx="27">
                  <c:v>-6.727881884471536</c:v>
                </c:pt>
                <c:pt idx="28">
                  <c:v>-5.1460313482954509</c:v>
                </c:pt>
                <c:pt idx="29">
                  <c:v>-7.5047275143710319</c:v>
                </c:pt>
                <c:pt idx="30">
                  <c:v>-5.8957192732606893</c:v>
                </c:pt>
                <c:pt idx="31">
                  <c:v>-6.2862936443336599</c:v>
                </c:pt>
                <c:pt idx="32">
                  <c:v>-4.9892431953416025</c:v>
                </c:pt>
                <c:pt idx="33">
                  <c:v>-4.4107201970526662</c:v>
                </c:pt>
                <c:pt idx="34">
                  <c:v>0.24549612510188557</c:v>
                </c:pt>
                <c:pt idx="35">
                  <c:v>1.5492936634754972</c:v>
                </c:pt>
                <c:pt idx="36">
                  <c:v>-2.7425885483716268</c:v>
                </c:pt>
                <c:pt idx="37">
                  <c:v>-2.3026107484173544</c:v>
                </c:pt>
                <c:pt idx="38">
                  <c:v>-6.1784537676001285</c:v>
                </c:pt>
                <c:pt idx="39">
                  <c:v>-7.1992500849769332</c:v>
                </c:pt>
                <c:pt idx="40">
                  <c:v>-3.3575455764154185</c:v>
                </c:pt>
                <c:pt idx="41">
                  <c:v>-7.3569727170492767</c:v>
                </c:pt>
                <c:pt idx="42">
                  <c:v>-6.6252003667784756</c:v>
                </c:pt>
                <c:pt idx="43">
                  <c:v>-7.1648150530070884</c:v>
                </c:pt>
                <c:pt idx="44">
                  <c:v>-8.6900696354633062</c:v>
                </c:pt>
                <c:pt idx="45">
                  <c:v>-8.5959513823878364</c:v>
                </c:pt>
                <c:pt idx="46">
                  <c:v>-11.974958291973175</c:v>
                </c:pt>
                <c:pt idx="47">
                  <c:v>-12.274031824322265</c:v>
                </c:pt>
                <c:pt idx="48">
                  <c:v>-9.5369323389858049</c:v>
                </c:pt>
                <c:pt idx="49">
                  <c:v>-10.026617771579588</c:v>
                </c:pt>
                <c:pt idx="50">
                  <c:v>-7.1156824968046974</c:v>
                </c:pt>
                <c:pt idx="51">
                  <c:v>-8.0463799397740754</c:v>
                </c:pt>
                <c:pt idx="52">
                  <c:v>-14.569650058132808</c:v>
                </c:pt>
                <c:pt idx="53">
                  <c:v>-7.5872170011892344</c:v>
                </c:pt>
                <c:pt idx="54">
                  <c:v>-7.6811499934674945</c:v>
                </c:pt>
                <c:pt idx="55">
                  <c:v>-3.790047155898387</c:v>
                </c:pt>
                <c:pt idx="56">
                  <c:v>2.2025237822260406</c:v>
                </c:pt>
                <c:pt idx="57">
                  <c:v>3.1724675010551993</c:v>
                </c:pt>
                <c:pt idx="58">
                  <c:v>6.7544036249339898</c:v>
                </c:pt>
                <c:pt idx="59">
                  <c:v>6.4005017215436348</c:v>
                </c:pt>
                <c:pt idx="60">
                  <c:v>6.8454760995094173</c:v>
                </c:pt>
                <c:pt idx="61">
                  <c:v>8.7057096667706837</c:v>
                </c:pt>
                <c:pt idx="62">
                  <c:v>8.8180619373616711</c:v>
                </c:pt>
                <c:pt idx="63">
                  <c:v>11.469873093284974</c:v>
                </c:pt>
                <c:pt idx="64">
                  <c:v>10.64810568894195</c:v>
                </c:pt>
                <c:pt idx="65">
                  <c:v>10.630576998972368</c:v>
                </c:pt>
                <c:pt idx="66">
                  <c:v>8.3657656727883172</c:v>
                </c:pt>
                <c:pt idx="67">
                  <c:v>7.8621749916955714</c:v>
                </c:pt>
                <c:pt idx="68">
                  <c:v>0.59521754272949323</c:v>
                </c:pt>
                <c:pt idx="69">
                  <c:v>-1.2684022874660106</c:v>
                </c:pt>
                <c:pt idx="70">
                  <c:v>-1.9889836222403201</c:v>
                </c:pt>
                <c:pt idx="71">
                  <c:v>-4.9516720933543041</c:v>
                </c:pt>
                <c:pt idx="72">
                  <c:v>-3.2920794201414147</c:v>
                </c:pt>
                <c:pt idx="73">
                  <c:v>-2.2737723060664283</c:v>
                </c:pt>
                <c:pt idx="74">
                  <c:v>-2.1453420064687685</c:v>
                </c:pt>
                <c:pt idx="75">
                  <c:v>-2.9972839523759593</c:v>
                </c:pt>
                <c:pt idx="76">
                  <c:v>-1.8220796718450192</c:v>
                </c:pt>
                <c:pt idx="77">
                  <c:v>-3.9443313000306737</c:v>
                </c:pt>
                <c:pt idx="78">
                  <c:v>-2.6750477168769824</c:v>
                </c:pt>
                <c:pt idx="79">
                  <c:v>-4.2969720848410251</c:v>
                </c:pt>
                <c:pt idx="80">
                  <c:v>-2.3551713148102178</c:v>
                </c:pt>
                <c:pt idx="81">
                  <c:v>-1.9358129905247978</c:v>
                </c:pt>
                <c:pt idx="82">
                  <c:v>-0.5465713840526405</c:v>
                </c:pt>
                <c:pt idx="83">
                  <c:v>4.3319757100857448</c:v>
                </c:pt>
                <c:pt idx="84">
                  <c:v>9.2558847970045726</c:v>
                </c:pt>
                <c:pt idx="85">
                  <c:v>13.870120574676431</c:v>
                </c:pt>
                <c:pt idx="86">
                  <c:v>19.872168555218707</c:v>
                </c:pt>
                <c:pt idx="87">
                  <c:v>26.272760269172799</c:v>
                </c:pt>
                <c:pt idx="88">
                  <c:v>29.621075748141667</c:v>
                </c:pt>
                <c:pt idx="89">
                  <c:v>30.65821135773702</c:v>
                </c:pt>
                <c:pt idx="90">
                  <c:v>30.806221715091009</c:v>
                </c:pt>
                <c:pt idx="91">
                  <c:v>31.277448801512165</c:v>
                </c:pt>
                <c:pt idx="92">
                  <c:v>19.587565750878049</c:v>
                </c:pt>
                <c:pt idx="93">
                  <c:v>34.671638997840112</c:v>
                </c:pt>
                <c:pt idx="94">
                  <c:v>19.348735157324427</c:v>
                </c:pt>
                <c:pt idx="95">
                  <c:v>46.772556151214204</c:v>
                </c:pt>
                <c:pt idx="96">
                  <c:v>33.203681655931881</c:v>
                </c:pt>
                <c:pt idx="97">
                  <c:v>30.033055539845215</c:v>
                </c:pt>
                <c:pt idx="98">
                  <c:v>26.008965722048938</c:v>
                </c:pt>
                <c:pt idx="99">
                  <c:v>14.934980067698925</c:v>
                </c:pt>
                <c:pt idx="100">
                  <c:v>17.931734759846513</c:v>
                </c:pt>
                <c:pt idx="101">
                  <c:v>14.233676589139993</c:v>
                </c:pt>
                <c:pt idx="102">
                  <c:v>11.327551392980215</c:v>
                </c:pt>
                <c:pt idx="103">
                  <c:v>11.457290569065899</c:v>
                </c:pt>
                <c:pt idx="104">
                  <c:v>21.769098734828439</c:v>
                </c:pt>
                <c:pt idx="105">
                  <c:v>6.0816675961952447</c:v>
                </c:pt>
                <c:pt idx="106">
                  <c:v>15.843802849286709</c:v>
                </c:pt>
                <c:pt idx="107">
                  <c:v>-13.514835684100355</c:v>
                </c:pt>
                <c:pt idx="108">
                  <c:v>-9.5970333994729238</c:v>
                </c:pt>
                <c:pt idx="109">
                  <c:v>-12.2805663938439</c:v>
                </c:pt>
                <c:pt idx="110">
                  <c:v>-16.116247727209437</c:v>
                </c:pt>
                <c:pt idx="111">
                  <c:v>-16.093454667243478</c:v>
                </c:pt>
                <c:pt idx="112">
                  <c:v>-22.224382428067461</c:v>
                </c:pt>
                <c:pt idx="113">
                  <c:v>-20.428987352580265</c:v>
                </c:pt>
                <c:pt idx="114">
                  <c:v>-18.867560117815589</c:v>
                </c:pt>
                <c:pt idx="115">
                  <c:v>-17.787647728382737</c:v>
                </c:pt>
                <c:pt idx="116">
                  <c:v>-19.389627213946685</c:v>
                </c:pt>
                <c:pt idx="117">
                  <c:v>-18.230537644163952</c:v>
                </c:pt>
                <c:pt idx="118">
                  <c:v>-12.954603566745568</c:v>
                </c:pt>
                <c:pt idx="119">
                  <c:v>-12.558386562301363</c:v>
                </c:pt>
              </c:numCache>
            </c:numRef>
          </c:val>
          <c:extLst>
            <c:ext xmlns:c16="http://schemas.microsoft.com/office/drawing/2014/chart" uri="{C3380CC4-5D6E-409C-BE32-E72D297353CC}">
              <c16:uniqueId val="{00000002-2CE7-4F04-AD84-7E59CCAA9E6F}"/>
            </c:ext>
          </c:extLst>
        </c:ser>
        <c:ser>
          <c:idx val="3"/>
          <c:order val="3"/>
          <c:tx>
            <c:strRef>
              <c:f>'Slika 6.3. - Figure 6.3'!$H$2</c:f>
              <c:strCache>
                <c:ptCount val="1"/>
                <c:pt idx="0">
                  <c:v>Doprinos kamatne stope na ostalo financiranje</c:v>
                </c:pt>
              </c:strCache>
            </c:strRef>
          </c:tx>
          <c:spPr>
            <a:solidFill>
              <a:schemeClr val="tx2">
                <a:lumMod val="40000"/>
                <a:lumOff val="60000"/>
              </a:schemeClr>
            </a:solidFill>
            <a:ln>
              <a:noFill/>
            </a:ln>
            <a:effectLst/>
          </c:spPr>
          <c:invertIfNegative val="0"/>
          <c:cat>
            <c:strRef>
              <c:f>'Slika 6.3. - Figure 6.3'!$B$17:$B$136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6.3. - Figure 6.3'!$H$17:$H$136</c:f>
              <c:numCache>
                <c:formatCode>#,##0</c:formatCode>
                <c:ptCount val="120"/>
                <c:pt idx="0">
                  <c:v>-42.844583527086755</c:v>
                </c:pt>
                <c:pt idx="1">
                  <c:v>-6.2025346931324385</c:v>
                </c:pt>
                <c:pt idx="2">
                  <c:v>-14.718002879683464</c:v>
                </c:pt>
                <c:pt idx="3">
                  <c:v>-13.252446928928249</c:v>
                </c:pt>
                <c:pt idx="4">
                  <c:v>-7.0141550271274768</c:v>
                </c:pt>
                <c:pt idx="5">
                  <c:v>-15.785200400666923</c:v>
                </c:pt>
                <c:pt idx="6">
                  <c:v>-13.78545363444595</c:v>
                </c:pt>
                <c:pt idx="7">
                  <c:v>-3.5757809429859311</c:v>
                </c:pt>
                <c:pt idx="8">
                  <c:v>-9.0669818283517678</c:v>
                </c:pt>
                <c:pt idx="9">
                  <c:v>-1.6913875976241846</c:v>
                </c:pt>
                <c:pt idx="10">
                  <c:v>-10.879313556504611</c:v>
                </c:pt>
                <c:pt idx="11">
                  <c:v>-18.707301099870396</c:v>
                </c:pt>
                <c:pt idx="12">
                  <c:v>14.904818623143266</c:v>
                </c:pt>
                <c:pt idx="13">
                  <c:v>-14.568784255883088</c:v>
                </c:pt>
                <c:pt idx="14">
                  <c:v>-35.561106385843303</c:v>
                </c:pt>
                <c:pt idx="15">
                  <c:v>-17.927366896607737</c:v>
                </c:pt>
                <c:pt idx="16">
                  <c:v>-11.690860231810538</c:v>
                </c:pt>
                <c:pt idx="17">
                  <c:v>-21.892256645945459</c:v>
                </c:pt>
                <c:pt idx="18">
                  <c:v>-27.486369746452674</c:v>
                </c:pt>
                <c:pt idx="19">
                  <c:v>-18.384862048747248</c:v>
                </c:pt>
                <c:pt idx="20">
                  <c:v>-33.139238614681162</c:v>
                </c:pt>
                <c:pt idx="21">
                  <c:v>-25.753272601181429</c:v>
                </c:pt>
                <c:pt idx="22">
                  <c:v>-21.457160952012284</c:v>
                </c:pt>
                <c:pt idx="23">
                  <c:v>-22.43870162170693</c:v>
                </c:pt>
                <c:pt idx="24">
                  <c:v>-24.859403505648302</c:v>
                </c:pt>
                <c:pt idx="25">
                  <c:v>-33.385632500728825</c:v>
                </c:pt>
                <c:pt idx="26">
                  <c:v>0.12155940335457061</c:v>
                </c:pt>
                <c:pt idx="27">
                  <c:v>-16.371435921800398</c:v>
                </c:pt>
                <c:pt idx="28">
                  <c:v>-19.862093719435471</c:v>
                </c:pt>
                <c:pt idx="29">
                  <c:v>-6.940167751368076E-2</c:v>
                </c:pt>
                <c:pt idx="30">
                  <c:v>-2.9960652227858855</c:v>
                </c:pt>
                <c:pt idx="31">
                  <c:v>-4.6915591444372078</c:v>
                </c:pt>
                <c:pt idx="32">
                  <c:v>8.2823269017800509</c:v>
                </c:pt>
                <c:pt idx="33">
                  <c:v>-6.6977926073660123</c:v>
                </c:pt>
                <c:pt idx="34">
                  <c:v>-5.3184551725392293</c:v>
                </c:pt>
                <c:pt idx="35">
                  <c:v>-4.078608785148135</c:v>
                </c:pt>
                <c:pt idx="36">
                  <c:v>-3.0400703008476144</c:v>
                </c:pt>
                <c:pt idx="37">
                  <c:v>11.154106799680612</c:v>
                </c:pt>
                <c:pt idx="38">
                  <c:v>3.2622552751759679</c:v>
                </c:pt>
                <c:pt idx="39">
                  <c:v>0.68431429975176261</c:v>
                </c:pt>
                <c:pt idx="40">
                  <c:v>-0.19943200751224199</c:v>
                </c:pt>
                <c:pt idx="41">
                  <c:v>-11.98431016844588</c:v>
                </c:pt>
                <c:pt idx="42">
                  <c:v>-7.9972041773373892</c:v>
                </c:pt>
                <c:pt idx="43">
                  <c:v>-9.7077936619353586</c:v>
                </c:pt>
                <c:pt idx="44">
                  <c:v>-1.7470836877819793</c:v>
                </c:pt>
                <c:pt idx="45">
                  <c:v>-2.3209590534778197</c:v>
                </c:pt>
                <c:pt idx="46">
                  <c:v>-6.0289834139748448</c:v>
                </c:pt>
                <c:pt idx="47">
                  <c:v>-9.0505445074881017</c:v>
                </c:pt>
                <c:pt idx="48">
                  <c:v>-4.7002556045420896</c:v>
                </c:pt>
                <c:pt idx="49">
                  <c:v>-6.0621791147078836</c:v>
                </c:pt>
                <c:pt idx="50">
                  <c:v>-5.5322838268718497</c:v>
                </c:pt>
                <c:pt idx="51">
                  <c:v>-0.49524143618545502</c:v>
                </c:pt>
                <c:pt idx="52">
                  <c:v>-2.5208242957190121</c:v>
                </c:pt>
                <c:pt idx="53">
                  <c:v>8.2441182467912224</c:v>
                </c:pt>
                <c:pt idx="54">
                  <c:v>0.38439495469367513</c:v>
                </c:pt>
                <c:pt idx="55">
                  <c:v>-0.92093787426957618</c:v>
                </c:pt>
                <c:pt idx="56">
                  <c:v>-2.7464603926355284</c:v>
                </c:pt>
                <c:pt idx="57">
                  <c:v>-4.343852955110032</c:v>
                </c:pt>
                <c:pt idx="58">
                  <c:v>1.8119415448066167</c:v>
                </c:pt>
                <c:pt idx="59">
                  <c:v>3.1867141219377206</c:v>
                </c:pt>
                <c:pt idx="60">
                  <c:v>-4.5184455782232789</c:v>
                </c:pt>
                <c:pt idx="61">
                  <c:v>-1.288939817622734</c:v>
                </c:pt>
                <c:pt idx="62">
                  <c:v>0.20656898799264772</c:v>
                </c:pt>
                <c:pt idx="63">
                  <c:v>3.9784842072822527E-2</c:v>
                </c:pt>
                <c:pt idx="64">
                  <c:v>-1.5184970046025699</c:v>
                </c:pt>
                <c:pt idx="65">
                  <c:v>-4.4848393334602408</c:v>
                </c:pt>
                <c:pt idx="66">
                  <c:v>-1.5508132425024956</c:v>
                </c:pt>
                <c:pt idx="67">
                  <c:v>-5.642178294285948</c:v>
                </c:pt>
                <c:pt idx="68">
                  <c:v>-2.617939423885022</c:v>
                </c:pt>
                <c:pt idx="69">
                  <c:v>0.88061101495570415</c:v>
                </c:pt>
                <c:pt idx="70">
                  <c:v>-5.6157361702799591</c:v>
                </c:pt>
                <c:pt idx="71">
                  <c:v>-9.8786350183806171</c:v>
                </c:pt>
                <c:pt idx="72">
                  <c:v>-2.5833631350210244</c:v>
                </c:pt>
                <c:pt idx="73">
                  <c:v>-1.6793740972365292</c:v>
                </c:pt>
                <c:pt idx="74">
                  <c:v>-2.6139809525372404</c:v>
                </c:pt>
                <c:pt idx="75">
                  <c:v>-4.6381023209526235</c:v>
                </c:pt>
                <c:pt idx="76">
                  <c:v>1.556695181938538</c:v>
                </c:pt>
                <c:pt idx="77">
                  <c:v>-1.0669299887366295</c:v>
                </c:pt>
                <c:pt idx="78">
                  <c:v>-4.9889332704894835</c:v>
                </c:pt>
                <c:pt idx="79">
                  <c:v>11.144842267325803</c:v>
                </c:pt>
                <c:pt idx="80">
                  <c:v>1.1182356570274203</c:v>
                </c:pt>
                <c:pt idx="81">
                  <c:v>7.0879405146017325</c:v>
                </c:pt>
                <c:pt idx="82">
                  <c:v>10.980237971044499</c:v>
                </c:pt>
                <c:pt idx="83">
                  <c:v>12.981736166109723</c:v>
                </c:pt>
                <c:pt idx="84">
                  <c:v>11.290215092928207</c:v>
                </c:pt>
                <c:pt idx="85">
                  <c:v>6.6765870645502243</c:v>
                </c:pt>
                <c:pt idx="86">
                  <c:v>19.303575700524394</c:v>
                </c:pt>
                <c:pt idx="87">
                  <c:v>23.831423952734614</c:v>
                </c:pt>
                <c:pt idx="88">
                  <c:v>19.201605813716899</c:v>
                </c:pt>
                <c:pt idx="89">
                  <c:v>21.879906181763044</c:v>
                </c:pt>
                <c:pt idx="90">
                  <c:v>26.786035625481151</c:v>
                </c:pt>
                <c:pt idx="91">
                  <c:v>16.334814844261686</c:v>
                </c:pt>
                <c:pt idx="92">
                  <c:v>24.175562104905634</c:v>
                </c:pt>
                <c:pt idx="93">
                  <c:v>18.226015749840695</c:v>
                </c:pt>
                <c:pt idx="94">
                  <c:v>17.48549449075912</c:v>
                </c:pt>
                <c:pt idx="95">
                  <c:v>18.466213331233515</c:v>
                </c:pt>
                <c:pt idx="96">
                  <c:v>20.434124116641787</c:v>
                </c:pt>
                <c:pt idx="97">
                  <c:v>14.684899447315624</c:v>
                </c:pt>
                <c:pt idx="98">
                  <c:v>2.3767966439705175</c:v>
                </c:pt>
                <c:pt idx="99">
                  <c:v>0.20999062081636777</c:v>
                </c:pt>
                <c:pt idx="100">
                  <c:v>3.5200524957218371</c:v>
                </c:pt>
                <c:pt idx="101">
                  <c:v>3.2330704571546907</c:v>
                </c:pt>
                <c:pt idx="102">
                  <c:v>3.1705647940306911</c:v>
                </c:pt>
                <c:pt idx="103">
                  <c:v>-0.34874255226238249</c:v>
                </c:pt>
                <c:pt idx="104">
                  <c:v>-0.63344387736209917</c:v>
                </c:pt>
                <c:pt idx="105">
                  <c:v>-0.26819831295383723</c:v>
                </c:pt>
                <c:pt idx="106">
                  <c:v>-2.9164011799040481</c:v>
                </c:pt>
                <c:pt idx="107">
                  <c:v>-6.9975846528548002</c:v>
                </c:pt>
                <c:pt idx="108">
                  <c:v>-11.805937018893772</c:v>
                </c:pt>
                <c:pt idx="109">
                  <c:v>-2.4946296665838847</c:v>
                </c:pt>
                <c:pt idx="110">
                  <c:v>-7.3106971817445396</c:v>
                </c:pt>
                <c:pt idx="111">
                  <c:v>-1.4649128528019368</c:v>
                </c:pt>
                <c:pt idx="112">
                  <c:v>-8.8570133344637938</c:v>
                </c:pt>
                <c:pt idx="113">
                  <c:v>-8.4910695464543764</c:v>
                </c:pt>
                <c:pt idx="114">
                  <c:v>-11.205337311126915</c:v>
                </c:pt>
                <c:pt idx="115">
                  <c:v>-5.1722313025816158</c:v>
                </c:pt>
                <c:pt idx="116">
                  <c:v>-6.6082142234599388</c:v>
                </c:pt>
                <c:pt idx="117">
                  <c:v>-12.730552414378938</c:v>
                </c:pt>
                <c:pt idx="118">
                  <c:v>-8.8538873376966372</c:v>
                </c:pt>
                <c:pt idx="119">
                  <c:v>-2.9725954049561376</c:v>
                </c:pt>
              </c:numCache>
            </c:numRef>
          </c:val>
          <c:extLst>
            <c:ext xmlns:c16="http://schemas.microsoft.com/office/drawing/2014/chart" uri="{C3380CC4-5D6E-409C-BE32-E72D297353CC}">
              <c16:uniqueId val="{00000003-2CE7-4F04-AD84-7E59CCAA9E6F}"/>
            </c:ext>
          </c:extLst>
        </c:ser>
        <c:ser>
          <c:idx val="4"/>
          <c:order val="4"/>
          <c:tx>
            <c:strRef>
              <c:f>'Slika 6.3. - Figure 6.3'!$I$2</c:f>
              <c:strCache>
                <c:ptCount val="1"/>
                <c:pt idx="0">
                  <c:v>Ukupni doprinos pondera</c:v>
                </c:pt>
              </c:strCache>
            </c:strRef>
          </c:tx>
          <c:spPr>
            <a:solidFill>
              <a:schemeClr val="bg1">
                <a:lumMod val="50000"/>
              </a:schemeClr>
            </a:solidFill>
          </c:spPr>
          <c:invertIfNegative val="0"/>
          <c:cat>
            <c:strRef>
              <c:f>'Slika 6.3. - Figure 6.3'!$B$17:$B$136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6.3. - Figure 6.3'!$I$17:$I$136</c:f>
              <c:numCache>
                <c:formatCode>#,##0</c:formatCode>
                <c:ptCount val="120"/>
                <c:pt idx="0">
                  <c:v>25.680133162722662</c:v>
                </c:pt>
                <c:pt idx="1">
                  <c:v>12.569562784160036</c:v>
                </c:pt>
                <c:pt idx="2">
                  <c:v>14.549550237564421</c:v>
                </c:pt>
                <c:pt idx="3">
                  <c:v>15.139414590987485</c:v>
                </c:pt>
                <c:pt idx="4">
                  <c:v>17.018744175884969</c:v>
                </c:pt>
                <c:pt idx="5">
                  <c:v>19.494474332992006</c:v>
                </c:pt>
                <c:pt idx="6">
                  <c:v>21.585635815035523</c:v>
                </c:pt>
                <c:pt idx="7">
                  <c:v>15.25530341598016</c:v>
                </c:pt>
                <c:pt idx="8">
                  <c:v>7.8278756693431069</c:v>
                </c:pt>
                <c:pt idx="9">
                  <c:v>7.2374804157245443</c:v>
                </c:pt>
                <c:pt idx="10">
                  <c:v>7.6099578740443441</c:v>
                </c:pt>
                <c:pt idx="11">
                  <c:v>5.0798466120157624</c:v>
                </c:pt>
                <c:pt idx="12">
                  <c:v>5.9804285099886254</c:v>
                </c:pt>
                <c:pt idx="13">
                  <c:v>16.529592287404057</c:v>
                </c:pt>
                <c:pt idx="14">
                  <c:v>5.1497087983050305</c:v>
                </c:pt>
                <c:pt idx="15">
                  <c:v>8.2367678395798904</c:v>
                </c:pt>
                <c:pt idx="16">
                  <c:v>2.6753420044219216</c:v>
                </c:pt>
                <c:pt idx="17">
                  <c:v>-1.539282913741802</c:v>
                </c:pt>
                <c:pt idx="18">
                  <c:v>2.0745770738078368</c:v>
                </c:pt>
                <c:pt idx="19">
                  <c:v>-0.13208043040919384</c:v>
                </c:pt>
                <c:pt idx="20">
                  <c:v>-2.3518883749798034</c:v>
                </c:pt>
                <c:pt idx="21">
                  <c:v>2.3680331571987647</c:v>
                </c:pt>
                <c:pt idx="22">
                  <c:v>2.3639624739869438</c:v>
                </c:pt>
                <c:pt idx="23">
                  <c:v>8.3775494751039528</c:v>
                </c:pt>
                <c:pt idx="24">
                  <c:v>10.436157486655866</c:v>
                </c:pt>
                <c:pt idx="25">
                  <c:v>4.1289828216557058</c:v>
                </c:pt>
                <c:pt idx="26">
                  <c:v>22.214617861396313</c:v>
                </c:pt>
                <c:pt idx="27">
                  <c:v>20.152781557824966</c:v>
                </c:pt>
                <c:pt idx="28">
                  <c:v>16.328040764300113</c:v>
                </c:pt>
                <c:pt idx="29">
                  <c:v>17.408831816521136</c:v>
                </c:pt>
                <c:pt idx="30">
                  <c:v>16.068708000186096</c:v>
                </c:pt>
                <c:pt idx="31">
                  <c:v>27.621548353554342</c:v>
                </c:pt>
                <c:pt idx="32">
                  <c:v>20.622811364203361</c:v>
                </c:pt>
                <c:pt idx="33">
                  <c:v>18.566657026517145</c:v>
                </c:pt>
                <c:pt idx="34">
                  <c:v>17.428271944318503</c:v>
                </c:pt>
                <c:pt idx="35">
                  <c:v>16.808028765295443</c:v>
                </c:pt>
                <c:pt idx="36">
                  <c:v>10.371787804119434</c:v>
                </c:pt>
                <c:pt idx="37">
                  <c:v>8.9042333052352394</c:v>
                </c:pt>
                <c:pt idx="38">
                  <c:v>1.5712555300791875</c:v>
                </c:pt>
                <c:pt idx="39">
                  <c:v>3.5793468706203972</c:v>
                </c:pt>
                <c:pt idx="40">
                  <c:v>7.2922180396596978</c:v>
                </c:pt>
                <c:pt idx="41">
                  <c:v>6.3244594901545685</c:v>
                </c:pt>
                <c:pt idx="42">
                  <c:v>1.1398770064467065</c:v>
                </c:pt>
                <c:pt idx="43">
                  <c:v>7.6334135655095459</c:v>
                </c:pt>
                <c:pt idx="44">
                  <c:v>9.4421471780879607</c:v>
                </c:pt>
                <c:pt idx="45">
                  <c:v>7.557786634434871</c:v>
                </c:pt>
                <c:pt idx="46">
                  <c:v>11.263338532845186</c:v>
                </c:pt>
                <c:pt idx="47">
                  <c:v>7.2390571539675701</c:v>
                </c:pt>
                <c:pt idx="48">
                  <c:v>9.5508698595601373</c:v>
                </c:pt>
                <c:pt idx="49">
                  <c:v>12.137363377001064</c:v>
                </c:pt>
                <c:pt idx="50">
                  <c:v>-2.5285008406245462</c:v>
                </c:pt>
                <c:pt idx="51">
                  <c:v>-8.9318611251654385</c:v>
                </c:pt>
                <c:pt idx="52">
                  <c:v>7.206363789529604</c:v>
                </c:pt>
                <c:pt idx="53">
                  <c:v>-11.06252007356472</c:v>
                </c:pt>
                <c:pt idx="54">
                  <c:v>4.8784676328214598</c:v>
                </c:pt>
                <c:pt idx="55">
                  <c:v>-18.769199149653087</c:v>
                </c:pt>
                <c:pt idx="56">
                  <c:v>-17.360073251077523</c:v>
                </c:pt>
                <c:pt idx="57">
                  <c:v>-9.8122980132519135</c:v>
                </c:pt>
                <c:pt idx="58">
                  <c:v>-6.0792517653953944</c:v>
                </c:pt>
                <c:pt idx="59">
                  <c:v>-3.1915350458115199</c:v>
                </c:pt>
                <c:pt idx="60">
                  <c:v>-20.341713296867393</c:v>
                </c:pt>
                <c:pt idx="61">
                  <c:v>-5.9304909892250528</c:v>
                </c:pt>
                <c:pt idx="62">
                  <c:v>6.2299380217556291</c:v>
                </c:pt>
                <c:pt idx="63">
                  <c:v>10.828275426657369</c:v>
                </c:pt>
                <c:pt idx="64">
                  <c:v>-8.1950507797908081</c:v>
                </c:pt>
                <c:pt idx="65">
                  <c:v>14.820686327662273</c:v>
                </c:pt>
                <c:pt idx="66">
                  <c:v>6.4336993271078615</c:v>
                </c:pt>
                <c:pt idx="67">
                  <c:v>11.780844467813646</c:v>
                </c:pt>
                <c:pt idx="68">
                  <c:v>17.187212406218496</c:v>
                </c:pt>
                <c:pt idx="69">
                  <c:v>5.3457585109557852</c:v>
                </c:pt>
                <c:pt idx="70">
                  <c:v>-1.7006891925085854</c:v>
                </c:pt>
                <c:pt idx="71">
                  <c:v>-8.1389337385438303</c:v>
                </c:pt>
                <c:pt idx="72">
                  <c:v>16.871154286422232</c:v>
                </c:pt>
                <c:pt idx="73">
                  <c:v>-1.6501818419831835</c:v>
                </c:pt>
                <c:pt idx="74">
                  <c:v>2.9548631900731204</c:v>
                </c:pt>
                <c:pt idx="75">
                  <c:v>-3.3148912536830846</c:v>
                </c:pt>
                <c:pt idx="76">
                  <c:v>0.14665506319286425</c:v>
                </c:pt>
                <c:pt idx="77">
                  <c:v>-5.3474268400719804</c:v>
                </c:pt>
                <c:pt idx="78">
                  <c:v>-5.8120730184974247</c:v>
                </c:pt>
                <c:pt idx="79">
                  <c:v>-6.0196016532462462</c:v>
                </c:pt>
                <c:pt idx="80">
                  <c:v>-27.550430447859284</c:v>
                </c:pt>
                <c:pt idx="81">
                  <c:v>-22.53369165986798</c:v>
                </c:pt>
                <c:pt idx="82">
                  <c:v>-24.517044812255715</c:v>
                </c:pt>
                <c:pt idx="83">
                  <c:v>-12.053918433930605</c:v>
                </c:pt>
                <c:pt idx="84">
                  <c:v>-31.817528856509853</c:v>
                </c:pt>
                <c:pt idx="85">
                  <c:v>-17.986942002076379</c:v>
                </c:pt>
                <c:pt idx="86">
                  <c:v>-30.969929689602516</c:v>
                </c:pt>
                <c:pt idx="87">
                  <c:v>-4.4925843335541309</c:v>
                </c:pt>
                <c:pt idx="88">
                  <c:v>-45.300058216936577</c:v>
                </c:pt>
                <c:pt idx="89">
                  <c:v>1.0661163231440007</c:v>
                </c:pt>
                <c:pt idx="90">
                  <c:v>-37.499560997813738</c:v>
                </c:pt>
                <c:pt idx="91">
                  <c:v>-2.2048382352205298</c:v>
                </c:pt>
                <c:pt idx="92">
                  <c:v>-9.4291595643533626</c:v>
                </c:pt>
                <c:pt idx="93">
                  <c:v>-0.37014162781741911</c:v>
                </c:pt>
                <c:pt idx="94">
                  <c:v>-3.6034046898240915</c:v>
                </c:pt>
                <c:pt idx="95">
                  <c:v>-16.320352956744188</c:v>
                </c:pt>
                <c:pt idx="96">
                  <c:v>-9.9298910233728783</c:v>
                </c:pt>
                <c:pt idx="97">
                  <c:v>-13.744079495909645</c:v>
                </c:pt>
                <c:pt idx="98">
                  <c:v>-4.5036863122239135</c:v>
                </c:pt>
                <c:pt idx="99">
                  <c:v>-29.641763047191056</c:v>
                </c:pt>
                <c:pt idx="100">
                  <c:v>13.948820011746408</c:v>
                </c:pt>
                <c:pt idx="101">
                  <c:v>-28.579811994254378</c:v>
                </c:pt>
                <c:pt idx="102">
                  <c:v>-8.5618842328480549E-2</c:v>
                </c:pt>
                <c:pt idx="103">
                  <c:v>-38.075682292007187</c:v>
                </c:pt>
                <c:pt idx="104">
                  <c:v>-6.9087473621980271</c:v>
                </c:pt>
                <c:pt idx="105">
                  <c:v>-22.402798140475756</c:v>
                </c:pt>
                <c:pt idx="106">
                  <c:v>-16.599849576447284</c:v>
                </c:pt>
                <c:pt idx="107">
                  <c:v>-5.6487097292974591</c:v>
                </c:pt>
                <c:pt idx="108">
                  <c:v>2.7916092018775451</c:v>
                </c:pt>
                <c:pt idx="109">
                  <c:v>-7.0282414089443401</c:v>
                </c:pt>
                <c:pt idx="110">
                  <c:v>-11.636780018986089</c:v>
                </c:pt>
                <c:pt idx="111">
                  <c:v>-7.4644542758879329</c:v>
                </c:pt>
                <c:pt idx="112">
                  <c:v>-4.2729189056354384</c:v>
                </c:pt>
                <c:pt idx="113">
                  <c:v>-3.6900730406713995</c:v>
                </c:pt>
                <c:pt idx="114">
                  <c:v>9.6054671678303762</c:v>
                </c:pt>
                <c:pt idx="115">
                  <c:v>6.6411458015028648</c:v>
                </c:pt>
                <c:pt idx="116">
                  <c:v>4.5824785429007182</c:v>
                </c:pt>
                <c:pt idx="117">
                  <c:v>11.845157593547791</c:v>
                </c:pt>
                <c:pt idx="118">
                  <c:v>8.8181630376608524</c:v>
                </c:pt>
                <c:pt idx="119">
                  <c:v>5.7089162932050357</c:v>
                </c:pt>
              </c:numCache>
            </c:numRef>
          </c:val>
          <c:extLst>
            <c:ext xmlns:c16="http://schemas.microsoft.com/office/drawing/2014/chart" uri="{C3380CC4-5D6E-409C-BE32-E72D297353CC}">
              <c16:uniqueId val="{00000004-2CE7-4F04-AD84-7E59CCAA9E6F}"/>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5"/>
          <c:order val="5"/>
          <c:tx>
            <c:strRef>
              <c:f>'Slika 6.3. - Figure 6.3'!$J$2</c:f>
              <c:strCache>
                <c:ptCount val="1"/>
                <c:pt idx="0">
                  <c:v>Promjena kamatne stope na prvi put ugovorene kredite poduzećima</c:v>
                </c:pt>
              </c:strCache>
            </c:strRef>
          </c:tx>
          <c:spPr>
            <a:ln w="19050">
              <a:solidFill>
                <a:srgbClr val="C00000"/>
              </a:solidFill>
            </a:ln>
          </c:spPr>
          <c:marker>
            <c:symbol val="none"/>
          </c:marker>
          <c:cat>
            <c:strRef>
              <c:f>'Slika 6.3. - Figure 6.3'!$B$17:$B$136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6.3. - Figure 6.3'!$J$17:$J$136</c:f>
              <c:numCache>
                <c:formatCode>#,##0</c:formatCode>
                <c:ptCount val="120"/>
                <c:pt idx="0">
                  <c:v>-57.929108834190899</c:v>
                </c:pt>
                <c:pt idx="1">
                  <c:v>-25.937540313956923</c:v>
                </c:pt>
                <c:pt idx="2">
                  <c:v>-132.5784678562531</c:v>
                </c:pt>
                <c:pt idx="3">
                  <c:v>-84.208609278440605</c:v>
                </c:pt>
                <c:pt idx="4">
                  <c:v>-97.863497092835601</c:v>
                </c:pt>
                <c:pt idx="5">
                  <c:v>-51.138252600583833</c:v>
                </c:pt>
                <c:pt idx="6">
                  <c:v>-18.625618305920995</c:v>
                </c:pt>
                <c:pt idx="7">
                  <c:v>-100.52757150124827</c:v>
                </c:pt>
                <c:pt idx="8">
                  <c:v>-123.43407288491554</c:v>
                </c:pt>
                <c:pt idx="9">
                  <c:v>-61.783334320063645</c:v>
                </c:pt>
                <c:pt idx="10">
                  <c:v>-62.209902568244296</c:v>
                </c:pt>
                <c:pt idx="11">
                  <c:v>-110.91483167897862</c:v>
                </c:pt>
                <c:pt idx="12">
                  <c:v>-38.641637224409784</c:v>
                </c:pt>
                <c:pt idx="13">
                  <c:v>-33.485073033291556</c:v>
                </c:pt>
                <c:pt idx="14">
                  <c:v>-90.811218139789759</c:v>
                </c:pt>
                <c:pt idx="15">
                  <c:v>-15.606394143385629</c:v>
                </c:pt>
                <c:pt idx="16">
                  <c:v>-37.814845528393391</c:v>
                </c:pt>
                <c:pt idx="17">
                  <c:v>-78.817492582202235</c:v>
                </c:pt>
                <c:pt idx="18">
                  <c:v>-96.013688541436835</c:v>
                </c:pt>
                <c:pt idx="19">
                  <c:v>-55.55833458745488</c:v>
                </c:pt>
                <c:pt idx="20">
                  <c:v>-54.400794596394078</c:v>
                </c:pt>
                <c:pt idx="21">
                  <c:v>-75.685196631410719</c:v>
                </c:pt>
                <c:pt idx="22">
                  <c:v>-112.17006204854567</c:v>
                </c:pt>
                <c:pt idx="23">
                  <c:v>-73.270422370867806</c:v>
                </c:pt>
                <c:pt idx="24">
                  <c:v>-93.787658991756089</c:v>
                </c:pt>
                <c:pt idx="25">
                  <c:v>-119.6160362303802</c:v>
                </c:pt>
                <c:pt idx="26">
                  <c:v>-11.575642023831122</c:v>
                </c:pt>
                <c:pt idx="27">
                  <c:v>-139.53949220650193</c:v>
                </c:pt>
                <c:pt idx="28">
                  <c:v>-82.629463830585038</c:v>
                </c:pt>
                <c:pt idx="29">
                  <c:v>-51.510266912245605</c:v>
                </c:pt>
                <c:pt idx="30">
                  <c:v>-75.864424805773638</c:v>
                </c:pt>
                <c:pt idx="31">
                  <c:v>-68.618245786703</c:v>
                </c:pt>
                <c:pt idx="32">
                  <c:v>-112.10945742636852</c:v>
                </c:pt>
                <c:pt idx="33">
                  <c:v>-57.127417858039919</c:v>
                </c:pt>
                <c:pt idx="34">
                  <c:v>-37.153734143859189</c:v>
                </c:pt>
                <c:pt idx="35">
                  <c:v>-56.062139377075994</c:v>
                </c:pt>
                <c:pt idx="36">
                  <c:v>-60.003163821609874</c:v>
                </c:pt>
                <c:pt idx="37">
                  <c:v>-4.808865427126916</c:v>
                </c:pt>
                <c:pt idx="38">
                  <c:v>-65.409697677009291</c:v>
                </c:pt>
                <c:pt idx="39">
                  <c:v>-22.032847691420422</c:v>
                </c:pt>
                <c:pt idx="40">
                  <c:v>-58.0522467786531</c:v>
                </c:pt>
                <c:pt idx="41">
                  <c:v>-59.890319948645043</c:v>
                </c:pt>
                <c:pt idx="42">
                  <c:v>-59.154758140467095</c:v>
                </c:pt>
                <c:pt idx="43">
                  <c:v>-72.857710642231353</c:v>
                </c:pt>
                <c:pt idx="44">
                  <c:v>15.522975175260935</c:v>
                </c:pt>
                <c:pt idx="45">
                  <c:v>-59.424743170885513</c:v>
                </c:pt>
                <c:pt idx="46">
                  <c:v>-44.872134447944831</c:v>
                </c:pt>
                <c:pt idx="47">
                  <c:v>-36.087916137337928</c:v>
                </c:pt>
                <c:pt idx="48">
                  <c:v>-46.832436182593639</c:v>
                </c:pt>
                <c:pt idx="49">
                  <c:v>-59.804572433975764</c:v>
                </c:pt>
                <c:pt idx="50">
                  <c:v>-78.829039561960428</c:v>
                </c:pt>
                <c:pt idx="51">
                  <c:v>-60.685543052404753</c:v>
                </c:pt>
                <c:pt idx="52">
                  <c:v>-41.810416892350531</c:v>
                </c:pt>
                <c:pt idx="53">
                  <c:v>-57.189167769308433</c:v>
                </c:pt>
                <c:pt idx="54">
                  <c:v>9.8073743392669801</c:v>
                </c:pt>
                <c:pt idx="55">
                  <c:v>-3.2849085760606638</c:v>
                </c:pt>
                <c:pt idx="56">
                  <c:v>-66.54677766082105</c:v>
                </c:pt>
                <c:pt idx="57">
                  <c:v>-16.899986277492243</c:v>
                </c:pt>
                <c:pt idx="58">
                  <c:v>-46.066510345144437</c:v>
                </c:pt>
                <c:pt idx="59">
                  <c:v>-14.023512601853874</c:v>
                </c:pt>
                <c:pt idx="60">
                  <c:v>-29.377918584774818</c:v>
                </c:pt>
                <c:pt idx="61">
                  <c:v>-14.549362523707961</c:v>
                </c:pt>
                <c:pt idx="62">
                  <c:v>23.881481381119887</c:v>
                </c:pt>
                <c:pt idx="63">
                  <c:v>25.908652168562696</c:v>
                </c:pt>
                <c:pt idx="64">
                  <c:v>-8.212846035983409</c:v>
                </c:pt>
                <c:pt idx="65">
                  <c:v>21.60872538743525</c:v>
                </c:pt>
                <c:pt idx="66">
                  <c:v>-0.83768846904197725</c:v>
                </c:pt>
                <c:pt idx="67">
                  <c:v>-21.359148344200058</c:v>
                </c:pt>
                <c:pt idx="68">
                  <c:v>27.402448951753449</c:v>
                </c:pt>
                <c:pt idx="69">
                  <c:v>-37.175532203585938</c:v>
                </c:pt>
                <c:pt idx="70">
                  <c:v>2.2113225735213238</c:v>
                </c:pt>
                <c:pt idx="71">
                  <c:v>-90.652504913112125</c:v>
                </c:pt>
                <c:pt idx="72">
                  <c:v>2.1695714783743867</c:v>
                </c:pt>
                <c:pt idx="73">
                  <c:v>-2.5107407168863816</c:v>
                </c:pt>
                <c:pt idx="74">
                  <c:v>-11.085057489701978</c:v>
                </c:pt>
                <c:pt idx="75">
                  <c:v>-23.559194541504212</c:v>
                </c:pt>
                <c:pt idx="76">
                  <c:v>-36.767003716246975</c:v>
                </c:pt>
                <c:pt idx="77">
                  <c:v>-44.31739595160176</c:v>
                </c:pt>
                <c:pt idx="78">
                  <c:v>-21.212895909620606</c:v>
                </c:pt>
                <c:pt idx="79">
                  <c:v>5.9019489010170361</c:v>
                </c:pt>
                <c:pt idx="80">
                  <c:v>-7.1013137160482751</c:v>
                </c:pt>
                <c:pt idx="81">
                  <c:v>95.488842569757836</c:v>
                </c:pt>
                <c:pt idx="82">
                  <c:v>77.379178744666774</c:v>
                </c:pt>
                <c:pt idx="83">
                  <c:v>190.68715919523916</c:v>
                </c:pt>
                <c:pt idx="84">
                  <c:v>128.03189385438841</c:v>
                </c:pt>
                <c:pt idx="85">
                  <c:v>170.09363897658693</c:v>
                </c:pt>
                <c:pt idx="86">
                  <c:v>192.30584295478431</c:v>
                </c:pt>
                <c:pt idx="87">
                  <c:v>271.9786705579246</c:v>
                </c:pt>
                <c:pt idx="88">
                  <c:v>293.63364315813192</c:v>
                </c:pt>
                <c:pt idx="89">
                  <c:v>331.31773753339274</c:v>
                </c:pt>
                <c:pt idx="90">
                  <c:v>290.47626082899501</c:v>
                </c:pt>
                <c:pt idx="91">
                  <c:v>311.8539106059485</c:v>
                </c:pt>
                <c:pt idx="92">
                  <c:v>285.90463755057698</c:v>
                </c:pt>
                <c:pt idx="93">
                  <c:v>259.2638093293113</c:v>
                </c:pt>
                <c:pt idx="94">
                  <c:v>267.80551405557071</c:v>
                </c:pt>
                <c:pt idx="95">
                  <c:v>220.10637672296016</c:v>
                </c:pt>
                <c:pt idx="96">
                  <c:v>212.72994509149993</c:v>
                </c:pt>
                <c:pt idx="97">
                  <c:v>159.08108288003947</c:v>
                </c:pt>
                <c:pt idx="98">
                  <c:v>125.66473090701965</c:v>
                </c:pt>
                <c:pt idx="99">
                  <c:v>47.405430831777963</c:v>
                </c:pt>
                <c:pt idx="100">
                  <c:v>73.832870247346904</c:v>
                </c:pt>
                <c:pt idx="101">
                  <c:v>13.253256500215734</c:v>
                </c:pt>
                <c:pt idx="102">
                  <c:v>9.4628182465819464</c:v>
                </c:pt>
                <c:pt idx="103">
                  <c:v>-22.245907590088933</c:v>
                </c:pt>
                <c:pt idx="104">
                  <c:v>-28.286729434570518</c:v>
                </c:pt>
                <c:pt idx="105">
                  <c:v>-93.315060165366617</c:v>
                </c:pt>
                <c:pt idx="106">
                  <c:v>-84.683573071895907</c:v>
                </c:pt>
                <c:pt idx="107">
                  <c:v>-128.78898706217524</c:v>
                </c:pt>
                <c:pt idx="108">
                  <c:v>-98.395444221192179</c:v>
                </c:pt>
                <c:pt idx="109">
                  <c:v>-123.55425803483287</c:v>
                </c:pt>
                <c:pt idx="110">
                  <c:v>-148.58532671271433</c:v>
                </c:pt>
                <c:pt idx="111">
                  <c:v>-143.17344210662066</c:v>
                </c:pt>
                <c:pt idx="112">
                  <c:v>-154.33696425515228</c:v>
                </c:pt>
                <c:pt idx="113">
                  <c:v>-133.95740387332026</c:v>
                </c:pt>
                <c:pt idx="114">
                  <c:v>-157.36191803141796</c:v>
                </c:pt>
                <c:pt idx="115">
                  <c:v>-104.39681784100627</c:v>
                </c:pt>
                <c:pt idx="116">
                  <c:v>-121.40913230658168</c:v>
                </c:pt>
                <c:pt idx="117">
                  <c:v>-91.10938136388998</c:v>
                </c:pt>
                <c:pt idx="118">
                  <c:v>-91.79885113617344</c:v>
                </c:pt>
                <c:pt idx="119">
                  <c:v>-77.439001190142193</c:v>
                </c:pt>
              </c:numCache>
            </c:numRef>
          </c:val>
          <c:smooth val="0"/>
          <c:extLst>
            <c:ext xmlns:c16="http://schemas.microsoft.com/office/drawing/2014/chart" uri="{C3380CC4-5D6E-409C-BE32-E72D297353CC}">
              <c16:uniqueId val="{00000005-2CE7-4F04-AD84-7E59CCAA9E6F}"/>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360"/>
          <c:min val="-18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bazno bodovi</a:t>
                </a:r>
              </a:p>
            </c:rich>
          </c:tx>
          <c:layout>
            <c:manualLayout>
              <c:xMode val="edge"/>
              <c:yMode val="edge"/>
              <c:x val="0"/>
              <c:y val="0.1922683881064163"/>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60"/>
      </c:valAx>
      <c:spPr>
        <a:ln w="6350">
          <a:solidFill>
            <a:schemeClr val="bg1">
              <a:lumMod val="75000"/>
            </a:schemeClr>
          </a:solidFill>
        </a:ln>
      </c:spPr>
    </c:plotArea>
    <c:legend>
      <c:legendPos val="b"/>
      <c:layout>
        <c:manualLayout>
          <c:xMode val="edge"/>
          <c:yMode val="edge"/>
          <c:x val="0"/>
          <c:y val="0.72119499827548139"/>
          <c:w val="1"/>
          <c:h val="0.278805001724518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25759477794176E-2"/>
          <c:y val="5.220200764653745E-2"/>
          <c:w val="0.83204977997799778"/>
          <c:h val="0.70021835812190147"/>
        </c:manualLayout>
      </c:layout>
      <c:lineChart>
        <c:grouping val="standard"/>
        <c:varyColors val="0"/>
        <c:ser>
          <c:idx val="1"/>
          <c:order val="1"/>
          <c:tx>
            <c:strRef>
              <c:f>'Slika 6.4. - Figure 6.4'!$E$3</c:f>
              <c:strCache>
                <c:ptCount val="1"/>
                <c:pt idx="0">
                  <c:v>Working capital loans</c:v>
                </c:pt>
              </c:strCache>
            </c:strRef>
          </c:tx>
          <c:spPr>
            <a:ln w="28575" cap="rnd">
              <a:solidFill>
                <a:srgbClr val="FF0000"/>
              </a:solidFill>
              <a:round/>
            </a:ln>
            <a:effectLst/>
          </c:spPr>
          <c:marker>
            <c:symbol val="none"/>
          </c:marker>
          <c:cat>
            <c:numRef>
              <c:extLst>
                <c:ext xmlns:c15="http://schemas.microsoft.com/office/drawing/2012/chart" uri="{02D57815-91ED-43cb-92C2-25804820EDAC}">
                  <c15:fullRef>
                    <c15:sqref>'Slika 6.4. - Figure 6.4'!$A$5:$A$136</c15:sqref>
                  </c15:fullRef>
                </c:ext>
              </c:extLst>
              <c:f>'Slika 6.4. - Figure 6.4'!$A$17:$A$136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extLst>
                <c:ext xmlns:c15="http://schemas.microsoft.com/office/drawing/2012/chart" uri="{02D57815-91ED-43cb-92C2-25804820EDAC}">
                  <c15:fullRef>
                    <c15:sqref>'Slika 6.4. - Figure 6.4'!$E$5:$E$136</c15:sqref>
                  </c15:fullRef>
                </c:ext>
              </c:extLst>
              <c:f>'Slika 6.4. - Figure 6.4'!$E$17:$E$136</c:f>
              <c:numCache>
                <c:formatCode>#,##0.00</c:formatCode>
                <c:ptCount val="120"/>
                <c:pt idx="0">
                  <c:v>4.9133137477688571</c:v>
                </c:pt>
                <c:pt idx="1">
                  <c:v>4.6595774816319802</c:v>
                </c:pt>
                <c:pt idx="2">
                  <c:v>4.2308165819154047</c:v>
                </c:pt>
                <c:pt idx="3">
                  <c:v>4.03302478757732</c:v>
                </c:pt>
                <c:pt idx="4">
                  <c:v>4.1352021768655414</c:v>
                </c:pt>
                <c:pt idx="5">
                  <c:v>4.2148088267912645</c:v>
                </c:pt>
                <c:pt idx="6">
                  <c:v>4.3704350363235678</c:v>
                </c:pt>
                <c:pt idx="7">
                  <c:v>4.3240083198647392</c:v>
                </c:pt>
                <c:pt idx="8">
                  <c:v>4.0992839685154747</c:v>
                </c:pt>
                <c:pt idx="9">
                  <c:v>4.1450299130974066</c:v>
                </c:pt>
                <c:pt idx="10">
                  <c:v>4.1339905186693393</c:v>
                </c:pt>
                <c:pt idx="11">
                  <c:v>4.2096859104139117</c:v>
                </c:pt>
                <c:pt idx="12">
                  <c:v>4.1731079168530645</c:v>
                </c:pt>
                <c:pt idx="13">
                  <c:v>4.1632524611712522</c:v>
                </c:pt>
                <c:pt idx="14">
                  <c:v>4.0662164275472321</c:v>
                </c:pt>
                <c:pt idx="15">
                  <c:v>3.9739887636073385</c:v>
                </c:pt>
                <c:pt idx="16">
                  <c:v>3.9180204255667643</c:v>
                </c:pt>
                <c:pt idx="17">
                  <c:v>3.811172308198425</c:v>
                </c:pt>
                <c:pt idx="18">
                  <c:v>3.6053708545875232</c:v>
                </c:pt>
                <c:pt idx="19">
                  <c:v>3.4753659398253989</c:v>
                </c:pt>
                <c:pt idx="20">
                  <c:v>3.4934095493971382</c:v>
                </c:pt>
                <c:pt idx="21">
                  <c:v>3.5984401338976011</c:v>
                </c:pt>
                <c:pt idx="22">
                  <c:v>3.2735136408678986</c:v>
                </c:pt>
                <c:pt idx="23">
                  <c:v>3.2450571338512466</c:v>
                </c:pt>
                <c:pt idx="24">
                  <c:v>3.1534837930862669</c:v>
                </c:pt>
                <c:pt idx="25">
                  <c:v>3.0955111707441523</c:v>
                </c:pt>
                <c:pt idx="26">
                  <c:v>3.0426886263216026</c:v>
                </c:pt>
                <c:pt idx="27">
                  <c:v>2.7601873535614216</c:v>
                </c:pt>
                <c:pt idx="28">
                  <c:v>2.8585365938028326</c:v>
                </c:pt>
                <c:pt idx="29">
                  <c:v>2.7356450572097866</c:v>
                </c:pt>
                <c:pt idx="30">
                  <c:v>2.6104733279098848</c:v>
                </c:pt>
                <c:pt idx="31">
                  <c:v>2.5451142764285826</c:v>
                </c:pt>
                <c:pt idx="32">
                  <c:v>2.3316345661927049</c:v>
                </c:pt>
                <c:pt idx="33">
                  <c:v>2.5789758070191278</c:v>
                </c:pt>
                <c:pt idx="34">
                  <c:v>2.5037283436736844</c:v>
                </c:pt>
                <c:pt idx="35">
                  <c:v>2.5878860249666151</c:v>
                </c:pt>
                <c:pt idx="36">
                  <c:v>2.4754498848376572</c:v>
                </c:pt>
                <c:pt idx="37">
                  <c:v>2.5251045203757108</c:v>
                </c:pt>
                <c:pt idx="38">
                  <c:v>2.5588404875447477</c:v>
                </c:pt>
                <c:pt idx="39">
                  <c:v>2.5487702007631716</c:v>
                </c:pt>
                <c:pt idx="40">
                  <c:v>2.4303788798055059</c:v>
                </c:pt>
                <c:pt idx="41">
                  <c:v>2.3253147329806674</c:v>
                </c:pt>
                <c:pt idx="42">
                  <c:v>2.0081667143638802</c:v>
                </c:pt>
                <c:pt idx="43">
                  <c:v>1.8731889208734671</c:v>
                </c:pt>
                <c:pt idx="44">
                  <c:v>1.8353966367737014</c:v>
                </c:pt>
                <c:pt idx="45">
                  <c:v>2.0389974622493683</c:v>
                </c:pt>
                <c:pt idx="46">
                  <c:v>2.2126130732662368</c:v>
                </c:pt>
                <c:pt idx="47">
                  <c:v>2.2274039954956613</c:v>
                </c:pt>
                <c:pt idx="48">
                  <c:v>2.2103674658050463</c:v>
                </c:pt>
                <c:pt idx="49">
                  <c:v>2.1733603639575523</c:v>
                </c:pt>
                <c:pt idx="50">
                  <c:v>1.8288476999447638</c:v>
                </c:pt>
                <c:pt idx="51">
                  <c:v>1.7591207844119361</c:v>
                </c:pt>
                <c:pt idx="52">
                  <c:v>1.6915871466081012</c:v>
                </c:pt>
                <c:pt idx="53">
                  <c:v>1.8533771704274185</c:v>
                </c:pt>
                <c:pt idx="54">
                  <c:v>1.8732963815075117</c:v>
                </c:pt>
                <c:pt idx="55">
                  <c:v>1.9265871597447577</c:v>
                </c:pt>
                <c:pt idx="56">
                  <c:v>1.839698650286238</c:v>
                </c:pt>
                <c:pt idx="57">
                  <c:v>1.8446338574126726</c:v>
                </c:pt>
                <c:pt idx="58">
                  <c:v>1.7431504331217227</c:v>
                </c:pt>
                <c:pt idx="59">
                  <c:v>1.8927236965235483</c:v>
                </c:pt>
                <c:pt idx="60">
                  <c:v>1.8086488687530928</c:v>
                </c:pt>
                <c:pt idx="61">
                  <c:v>1.8772559939070412</c:v>
                </c:pt>
                <c:pt idx="62">
                  <c:v>1.8022171268697937</c:v>
                </c:pt>
                <c:pt idx="63">
                  <c:v>1.9660422939807698</c:v>
                </c:pt>
                <c:pt idx="64">
                  <c:v>1.9095750226143877</c:v>
                </c:pt>
                <c:pt idx="65">
                  <c:v>1.9236596757937003</c:v>
                </c:pt>
                <c:pt idx="66">
                  <c:v>1.8869081323630172</c:v>
                </c:pt>
                <c:pt idx="67">
                  <c:v>1.8988848812151384</c:v>
                </c:pt>
                <c:pt idx="68">
                  <c:v>1.9235979755840005</c:v>
                </c:pt>
                <c:pt idx="69">
                  <c:v>1.8695388620057538</c:v>
                </c:pt>
                <c:pt idx="70">
                  <c:v>1.8103419763134687</c:v>
                </c:pt>
                <c:pt idx="71">
                  <c:v>1.3210975423713567</c:v>
                </c:pt>
                <c:pt idx="72">
                  <c:v>1.2841668249967135</c:v>
                </c:pt>
                <c:pt idx="73">
                  <c:v>1.3160705614875772</c:v>
                </c:pt>
                <c:pt idx="74">
                  <c:v>1.7192244255653599</c:v>
                </c:pt>
                <c:pt idx="75">
                  <c:v>1.7528425903205229</c:v>
                </c:pt>
                <c:pt idx="76">
                  <c:v>1.678417780971494</c:v>
                </c:pt>
                <c:pt idx="77">
                  <c:v>1.674268249566073</c:v>
                </c:pt>
                <c:pt idx="78">
                  <c:v>1.6737366597700172</c:v>
                </c:pt>
                <c:pt idx="79">
                  <c:v>1.725534197034627</c:v>
                </c:pt>
                <c:pt idx="80">
                  <c:v>1.7617604990621221</c:v>
                </c:pt>
                <c:pt idx="81">
                  <c:v>2.1045761048123541</c:v>
                </c:pt>
                <c:pt idx="82">
                  <c:v>2.2204316295678632</c:v>
                </c:pt>
                <c:pt idx="83">
                  <c:v>2.6037621766343144</c:v>
                </c:pt>
                <c:pt idx="84">
                  <c:v>2.7096569900463092</c:v>
                </c:pt>
                <c:pt idx="85">
                  <c:v>3.0853252594766274</c:v>
                </c:pt>
                <c:pt idx="86">
                  <c:v>3.4798649648768789</c:v>
                </c:pt>
                <c:pt idx="87">
                  <c:v>3.6753569290804888</c:v>
                </c:pt>
                <c:pt idx="88">
                  <c:v>4.0558100356888023</c:v>
                </c:pt>
                <c:pt idx="89">
                  <c:v>4.3261290804456625</c:v>
                </c:pt>
                <c:pt idx="90">
                  <c:v>4.4414091835567113</c:v>
                </c:pt>
                <c:pt idx="91">
                  <c:v>4.5805106005076714</c:v>
                </c:pt>
                <c:pt idx="92">
                  <c:v>4.7343116439868869</c:v>
                </c:pt>
                <c:pt idx="93">
                  <c:v>5.1852300818780845</c:v>
                </c:pt>
                <c:pt idx="94">
                  <c:v>5.347469508800061</c:v>
                </c:pt>
                <c:pt idx="95">
                  <c:v>5.3897763310179103</c:v>
                </c:pt>
                <c:pt idx="96">
                  <c:v>5.3590129926614134</c:v>
                </c:pt>
                <c:pt idx="97">
                  <c:v>5.3923031935940768</c:v>
                </c:pt>
                <c:pt idx="98">
                  <c:v>5.3665239501162256</c:v>
                </c:pt>
                <c:pt idx="99">
                  <c:v>5.3264869439695648</c:v>
                </c:pt>
                <c:pt idx="100">
                  <c:v>5.3087752985650454</c:v>
                </c:pt>
                <c:pt idx="101">
                  <c:v>5.2032223663411896</c:v>
                </c:pt>
                <c:pt idx="102">
                  <c:v>4.9840617898134889</c:v>
                </c:pt>
                <c:pt idx="103">
                  <c:v>4.9494430800536291</c:v>
                </c:pt>
                <c:pt idx="104">
                  <c:v>4.7295888773650612</c:v>
                </c:pt>
                <c:pt idx="105">
                  <c:v>4.5709047831391008</c:v>
                </c:pt>
                <c:pt idx="106">
                  <c:v>4.4144226035491707</c:v>
                </c:pt>
                <c:pt idx="107">
                  <c:v>4.1740647650408969</c:v>
                </c:pt>
                <c:pt idx="108">
                  <c:v>4.0631989563274722</c:v>
                </c:pt>
                <c:pt idx="109">
                  <c:v>3.9597509585870267</c:v>
                </c:pt>
                <c:pt idx="110">
                  <c:v>3.821552217317151</c:v>
                </c:pt>
                <c:pt idx="111">
                  <c:v>3.7304126919446832</c:v>
                </c:pt>
                <c:pt idx="112">
                  <c:v>3.6522392689050336</c:v>
                </c:pt>
                <c:pt idx="113">
                  <c:v>3.686575183458296</c:v>
                </c:pt>
                <c:pt idx="114">
                  <c:v>3.5170140838246908</c:v>
                </c:pt>
                <c:pt idx="115">
                  <c:v>3.5026197857264671</c:v>
                </c:pt>
                <c:pt idx="116">
                  <c:v>3.4074768740523269</c:v>
                </c:pt>
                <c:pt idx="117">
                  <c:v>3.5051917600644784</c:v>
                </c:pt>
                <c:pt idx="118">
                  <c:v>3.4525397418257446</c:v>
                </c:pt>
                <c:pt idx="119">
                  <c:v>3.4121429054834915</c:v>
                </c:pt>
              </c:numCache>
            </c:numRef>
          </c:val>
          <c:smooth val="0"/>
          <c:extLst>
            <c:ext xmlns:c16="http://schemas.microsoft.com/office/drawing/2014/chart" uri="{C3380CC4-5D6E-409C-BE32-E72D297353CC}">
              <c16:uniqueId val="{00000000-C95B-43E1-9D76-E0DC457B4BBD}"/>
            </c:ext>
          </c:extLst>
        </c:ser>
        <c:ser>
          <c:idx val="2"/>
          <c:order val="2"/>
          <c:tx>
            <c:strRef>
              <c:f>'Slika 6.4. - Figure 6.4'!$F$3</c:f>
              <c:strCache>
                <c:ptCount val="1"/>
                <c:pt idx="0">
                  <c:v>Investment and syndicated loans</c:v>
                </c:pt>
              </c:strCache>
            </c:strRef>
          </c:tx>
          <c:spPr>
            <a:ln w="28575" cap="rnd">
              <a:solidFill>
                <a:srgbClr val="0000FF"/>
              </a:solidFill>
              <a:round/>
            </a:ln>
            <a:effectLst/>
          </c:spPr>
          <c:marker>
            <c:symbol val="none"/>
          </c:marker>
          <c:cat>
            <c:numRef>
              <c:extLst>
                <c:ext xmlns:c15="http://schemas.microsoft.com/office/drawing/2012/chart" uri="{02D57815-91ED-43cb-92C2-25804820EDAC}">
                  <c15:fullRef>
                    <c15:sqref>'Slika 6.4. - Figure 6.4'!$A$5:$A$136</c15:sqref>
                  </c15:fullRef>
                </c:ext>
              </c:extLst>
              <c:f>'Slika 6.4. - Figure 6.4'!$A$17:$A$136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extLst>
                <c:ext xmlns:c15="http://schemas.microsoft.com/office/drawing/2012/chart" uri="{02D57815-91ED-43cb-92C2-25804820EDAC}">
                  <c15:fullRef>
                    <c15:sqref>'Slika 6.4. - Figure 6.4'!$F$5:$F$136</c15:sqref>
                  </c15:fullRef>
                </c:ext>
              </c:extLst>
              <c:f>'Slika 6.4. - Figure 6.4'!$F$17:$F$136</c:f>
              <c:numCache>
                <c:formatCode>#,##0.00</c:formatCode>
                <c:ptCount val="120"/>
                <c:pt idx="0">
                  <c:v>4.7708350563122162</c:v>
                </c:pt>
                <c:pt idx="1">
                  <c:v>4.8037655758595577</c:v>
                </c:pt>
                <c:pt idx="2">
                  <c:v>4.5077016431496313</c:v>
                </c:pt>
                <c:pt idx="3">
                  <c:v>4.7045125075253917</c:v>
                </c:pt>
                <c:pt idx="4">
                  <c:v>4.419003452645649</c:v>
                </c:pt>
                <c:pt idx="5">
                  <c:v>4.4080886243374904</c:v>
                </c:pt>
                <c:pt idx="6">
                  <c:v>4.0015605991714587</c:v>
                </c:pt>
                <c:pt idx="7">
                  <c:v>4.0401453647515337</c:v>
                </c:pt>
                <c:pt idx="8">
                  <c:v>4.0355268751088929</c:v>
                </c:pt>
                <c:pt idx="9">
                  <c:v>3.8782828558443652</c:v>
                </c:pt>
                <c:pt idx="10">
                  <c:v>3.9229900597141119</c:v>
                </c:pt>
                <c:pt idx="11">
                  <c:v>3.6549140682962094</c:v>
                </c:pt>
                <c:pt idx="12">
                  <c:v>3.6499563679334304</c:v>
                </c:pt>
                <c:pt idx="13">
                  <c:v>3.5228035860308551</c:v>
                </c:pt>
                <c:pt idx="14">
                  <c:v>3.372327213411169</c:v>
                </c:pt>
                <c:pt idx="15">
                  <c:v>3.7557583349496699</c:v>
                </c:pt>
                <c:pt idx="16">
                  <c:v>3.7821440275521749</c:v>
                </c:pt>
                <c:pt idx="17">
                  <c:v>4.0844768171265562</c:v>
                </c:pt>
                <c:pt idx="18">
                  <c:v>3.6458272278378208</c:v>
                </c:pt>
                <c:pt idx="19">
                  <c:v>3.5005910370530033</c:v>
                </c:pt>
                <c:pt idx="20">
                  <c:v>3.3830168673556185</c:v>
                </c:pt>
                <c:pt idx="21">
                  <c:v>3.4376285182967554</c:v>
                </c:pt>
                <c:pt idx="22">
                  <c:v>3.4291096263873899</c:v>
                </c:pt>
                <c:pt idx="23">
                  <c:v>3.099746063815024</c:v>
                </c:pt>
                <c:pt idx="24">
                  <c:v>3.0768967391741984</c:v>
                </c:pt>
                <c:pt idx="25">
                  <c:v>3.1124025588301478</c:v>
                </c:pt>
                <c:pt idx="26">
                  <c:v>3.438041475604269</c:v>
                </c:pt>
                <c:pt idx="27">
                  <c:v>3.4448381607846432</c:v>
                </c:pt>
                <c:pt idx="28">
                  <c:v>3.3757759176128497</c:v>
                </c:pt>
                <c:pt idx="29">
                  <c:v>3.2693337477987279</c:v>
                </c:pt>
                <c:pt idx="30">
                  <c:v>3.0668518892080261</c:v>
                </c:pt>
                <c:pt idx="31">
                  <c:v>2.9024769262987578</c:v>
                </c:pt>
                <c:pt idx="32">
                  <c:v>2.7059609385697652</c:v>
                </c:pt>
                <c:pt idx="33">
                  <c:v>2.74248910832031</c:v>
                </c:pt>
                <c:pt idx="34">
                  <c:v>2.7466108318285007</c:v>
                </c:pt>
                <c:pt idx="35">
                  <c:v>2.8201373640078193</c:v>
                </c:pt>
                <c:pt idx="36">
                  <c:v>2.6818244080593003</c:v>
                </c:pt>
                <c:pt idx="37">
                  <c:v>2.7085444222235076</c:v>
                </c:pt>
                <c:pt idx="38">
                  <c:v>2.7035346450750826</c:v>
                </c:pt>
                <c:pt idx="39">
                  <c:v>2.7128837145683544</c:v>
                </c:pt>
                <c:pt idx="40">
                  <c:v>2.643518408511266</c:v>
                </c:pt>
                <c:pt idx="41">
                  <c:v>2.8036683101579771</c:v>
                </c:pt>
                <c:pt idx="42">
                  <c:v>2.7140486886550561</c:v>
                </c:pt>
                <c:pt idx="43">
                  <c:v>2.687627867902441</c:v>
                </c:pt>
                <c:pt idx="44">
                  <c:v>2.6520209538292376</c:v>
                </c:pt>
                <c:pt idx="45">
                  <c:v>2.6667821313047226</c:v>
                </c:pt>
                <c:pt idx="46">
                  <c:v>2.4541486622147457</c:v>
                </c:pt>
                <c:pt idx="47">
                  <c:v>2.3718051150103503</c:v>
                </c:pt>
                <c:pt idx="48">
                  <c:v>2.255386610558014</c:v>
                </c:pt>
                <c:pt idx="49">
                  <c:v>2.2965640884838998</c:v>
                </c:pt>
                <c:pt idx="50">
                  <c:v>2.3346042698174534</c:v>
                </c:pt>
                <c:pt idx="51">
                  <c:v>2.4070641733866047</c:v>
                </c:pt>
                <c:pt idx="52">
                  <c:v>2.495153510593251</c:v>
                </c:pt>
                <c:pt idx="53">
                  <c:v>2.3648717087370676</c:v>
                </c:pt>
                <c:pt idx="54">
                  <c:v>2.4570612148746402</c:v>
                </c:pt>
                <c:pt idx="55">
                  <c:v>2.4938512086458684</c:v>
                </c:pt>
                <c:pt idx="56">
                  <c:v>2.5315859722395939</c:v>
                </c:pt>
                <c:pt idx="57">
                  <c:v>2.571559287105587</c:v>
                </c:pt>
                <c:pt idx="58">
                  <c:v>1.8862464677286392</c:v>
                </c:pt>
                <c:pt idx="59">
                  <c:v>1.93988723283371</c:v>
                </c:pt>
                <c:pt idx="60">
                  <c:v>1.9012269005095113</c:v>
                </c:pt>
                <c:pt idx="61">
                  <c:v>2.2621012475434115</c:v>
                </c:pt>
                <c:pt idx="62">
                  <c:v>2.2535234653563085</c:v>
                </c:pt>
                <c:pt idx="63">
                  <c:v>2.1451654695600944</c:v>
                </c:pt>
                <c:pt idx="64">
                  <c:v>2.2928016101419035</c:v>
                </c:pt>
                <c:pt idx="65">
                  <c:v>2.2925026304017071</c:v>
                </c:pt>
                <c:pt idx="66">
                  <c:v>2.2298964307303235</c:v>
                </c:pt>
                <c:pt idx="67">
                  <c:v>2.1274720585645395</c:v>
                </c:pt>
                <c:pt idx="68">
                  <c:v>2.0727529869912469</c:v>
                </c:pt>
                <c:pt idx="69">
                  <c:v>1.775915627554604</c:v>
                </c:pt>
                <c:pt idx="70">
                  <c:v>1.7536014801560218</c:v>
                </c:pt>
                <c:pt idx="71">
                  <c:v>1.641820689413247</c:v>
                </c:pt>
                <c:pt idx="72">
                  <c:v>1.7497412833635499</c:v>
                </c:pt>
                <c:pt idx="73">
                  <c:v>1.8857885708017013</c:v>
                </c:pt>
                <c:pt idx="74">
                  <c:v>2.2382646938025261</c:v>
                </c:pt>
                <c:pt idx="75">
                  <c:v>2.279983394679522</c:v>
                </c:pt>
                <c:pt idx="76">
                  <c:v>2.0164367610495662</c:v>
                </c:pt>
                <c:pt idx="77">
                  <c:v>1.6365155045184145</c:v>
                </c:pt>
                <c:pt idx="78">
                  <c:v>1.6667554886512628</c:v>
                </c:pt>
                <c:pt idx="79">
                  <c:v>1.8719001748674675</c:v>
                </c:pt>
                <c:pt idx="80">
                  <c:v>2.131352149589286</c:v>
                </c:pt>
                <c:pt idx="81">
                  <c:v>2.398217139981627</c:v>
                </c:pt>
                <c:pt idx="82">
                  <c:v>2.9201569997023942</c:v>
                </c:pt>
                <c:pt idx="83">
                  <c:v>3.402777775113849</c:v>
                </c:pt>
                <c:pt idx="84">
                  <c:v>3.5918858843590611</c:v>
                </c:pt>
                <c:pt idx="85">
                  <c:v>3.9996592706441056</c:v>
                </c:pt>
                <c:pt idx="86">
                  <c:v>4.0478108251392939</c:v>
                </c:pt>
                <c:pt idx="87">
                  <c:v>4.9766016592531201</c:v>
                </c:pt>
                <c:pt idx="88">
                  <c:v>5.30231875783549</c:v>
                </c:pt>
                <c:pt idx="89">
                  <c:v>5.5126595198657888</c:v>
                </c:pt>
                <c:pt idx="90">
                  <c:v>5.6339932326954196</c:v>
                </c:pt>
                <c:pt idx="91">
                  <c:v>5.4682777833633676</c:v>
                </c:pt>
                <c:pt idx="92">
                  <c:v>5.4411819698852986</c:v>
                </c:pt>
                <c:pt idx="93">
                  <c:v>5.3571504967690391</c:v>
                </c:pt>
                <c:pt idx="94">
                  <c:v>5.6950878698925438</c:v>
                </c:pt>
                <c:pt idx="95">
                  <c:v>5.7376129569899872</c:v>
                </c:pt>
                <c:pt idx="96">
                  <c:v>5.7528782681679385</c:v>
                </c:pt>
                <c:pt idx="97">
                  <c:v>5.5081691004513491</c:v>
                </c:pt>
                <c:pt idx="98">
                  <c:v>5.2093419645019123</c:v>
                </c:pt>
                <c:pt idx="99">
                  <c:v>5.203423243916232</c:v>
                </c:pt>
                <c:pt idx="100">
                  <c:v>5.2801387299028484</c:v>
                </c:pt>
                <c:pt idx="101">
                  <c:v>5.3041427842559559</c:v>
                </c:pt>
                <c:pt idx="102">
                  <c:v>5.302159936552254</c:v>
                </c:pt>
                <c:pt idx="103">
                  <c:v>5.0904435430316637</c:v>
                </c:pt>
                <c:pt idx="104">
                  <c:v>4.9922517522639236</c:v>
                </c:pt>
                <c:pt idx="105">
                  <c:v>4.7741117381948612</c:v>
                </c:pt>
                <c:pt idx="106">
                  <c:v>4.7196681996632996</c:v>
                </c:pt>
                <c:pt idx="107">
                  <c:v>4.5541147078322002</c:v>
                </c:pt>
                <c:pt idx="108">
                  <c:v>4.710995233541861</c:v>
                </c:pt>
                <c:pt idx="109">
                  <c:v>4.6008795118974115</c:v>
                </c:pt>
                <c:pt idx="110">
                  <c:v>4.500335871482994</c:v>
                </c:pt>
                <c:pt idx="111">
                  <c:v>4.077619707378723</c:v>
                </c:pt>
                <c:pt idx="112">
                  <c:v>4.044940751334364</c:v>
                </c:pt>
                <c:pt idx="113">
                  <c:v>4.0383560148762445</c:v>
                </c:pt>
                <c:pt idx="114">
                  <c:v>3.6250818557544955</c:v>
                </c:pt>
                <c:pt idx="115">
                  <c:v>3.6801955303130733</c:v>
                </c:pt>
                <c:pt idx="116">
                  <c:v>3.5344803406812519</c:v>
                </c:pt>
                <c:pt idx="117">
                  <c:v>3.7796682078294803</c:v>
                </c:pt>
                <c:pt idx="118">
                  <c:v>3.5846657994997453</c:v>
                </c:pt>
                <c:pt idx="119">
                  <c:v>3.5207369390442067</c:v>
                </c:pt>
              </c:numCache>
            </c:numRef>
          </c:val>
          <c:smooth val="0"/>
          <c:extLst>
            <c:ext xmlns:c16="http://schemas.microsoft.com/office/drawing/2014/chart" uri="{C3380CC4-5D6E-409C-BE32-E72D297353CC}">
              <c16:uniqueId val="{00000001-C95B-43E1-9D76-E0DC457B4BBD}"/>
            </c:ext>
          </c:extLst>
        </c:ser>
        <c:dLbls>
          <c:showLegendKey val="0"/>
          <c:showVal val="0"/>
          <c:showCatName val="0"/>
          <c:showSerName val="0"/>
          <c:showPercent val="0"/>
          <c:showBubbleSize val="0"/>
        </c:dLbls>
        <c:marker val="1"/>
        <c:smooth val="0"/>
        <c:axId val="966810528"/>
        <c:axId val="966800128"/>
      </c:lineChart>
      <c:lineChart>
        <c:grouping val="standard"/>
        <c:varyColors val="0"/>
        <c:ser>
          <c:idx val="0"/>
          <c:order val="0"/>
          <c:tx>
            <c:strRef>
              <c:f>'Slika 6.4. - Figure 6.4'!$G$3</c:f>
              <c:strCache>
                <c:ptCount val="1"/>
                <c:pt idx="0">
                  <c:v>Factoring</c:v>
                </c:pt>
              </c:strCache>
            </c:strRef>
          </c:tx>
          <c:spPr>
            <a:ln w="28575" cap="rnd">
              <a:solidFill>
                <a:schemeClr val="accent6"/>
              </a:solidFill>
              <a:round/>
            </a:ln>
            <a:effectLst/>
          </c:spPr>
          <c:marker>
            <c:symbol val="none"/>
          </c:marker>
          <c:cat>
            <c:numRef>
              <c:extLst>
                <c:ext xmlns:c15="http://schemas.microsoft.com/office/drawing/2012/chart" uri="{02D57815-91ED-43cb-92C2-25804820EDAC}">
                  <c15:fullRef>
                    <c15:sqref>'Slika 6.4. - Figure 6.4'!$A$5:$A$136</c15:sqref>
                  </c15:fullRef>
                </c:ext>
              </c:extLst>
              <c:f>'Slika 6.4. - Figure 6.4'!$A$17:$A$136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extLst>
                <c:ext xmlns:c15="http://schemas.microsoft.com/office/drawing/2012/chart" uri="{02D57815-91ED-43cb-92C2-25804820EDAC}">
                  <c15:fullRef>
                    <c15:sqref>'Slika 6.4. - Figure 6.4'!$G$5:$G$136</c15:sqref>
                  </c15:fullRef>
                </c:ext>
              </c:extLst>
              <c:f>'Slika 6.4. - Figure 6.4'!$G$17:$G$136</c:f>
              <c:numCache>
                <c:formatCode>#,##0.00</c:formatCode>
                <c:ptCount val="120"/>
                <c:pt idx="0">
                  <c:v>4.6045349390958989</c:v>
                </c:pt>
                <c:pt idx="1">
                  <c:v>4.6492491463086676</c:v>
                </c:pt>
                <c:pt idx="2">
                  <c:v>4.7044332399654927</c:v>
                </c:pt>
                <c:pt idx="3">
                  <c:v>4.5821470646936673</c:v>
                </c:pt>
                <c:pt idx="4">
                  <c:v>4.3945024985706231</c:v>
                </c:pt>
                <c:pt idx="5">
                  <c:v>4.3343053194912429</c:v>
                </c:pt>
                <c:pt idx="6">
                  <c:v>4.3107901329563845</c:v>
                </c:pt>
                <c:pt idx="7">
                  <c:v>4.3222804379680948</c:v>
                </c:pt>
                <c:pt idx="8">
                  <c:v>4.4965008726415565</c:v>
                </c:pt>
                <c:pt idx="9">
                  <c:v>4.4998647634107538</c:v>
                </c:pt>
                <c:pt idx="10">
                  <c:v>4.5727443120534952</c:v>
                </c:pt>
                <c:pt idx="11">
                  <c:v>4.8055211794865338</c:v>
                </c:pt>
                <c:pt idx="12">
                  <c:v>4.7882687954948597</c:v>
                </c:pt>
                <c:pt idx="13">
                  <c:v>4.5535080492084692</c:v>
                </c:pt>
                <c:pt idx="14">
                  <c:v>3.9760713806380457</c:v>
                </c:pt>
                <c:pt idx="15">
                  <c:v>3.9573063666186017</c:v>
                </c:pt>
                <c:pt idx="16">
                  <c:v>3.8069751520638988</c:v>
                </c:pt>
                <c:pt idx="17">
                  <c:v>3.9300895682078849</c:v>
                </c:pt>
                <c:pt idx="18">
                  <c:v>3.7934310731960124</c:v>
                </c:pt>
                <c:pt idx="19">
                  <c:v>3.8281119078831054</c:v>
                </c:pt>
                <c:pt idx="20">
                  <c:v>3.7127619560423515</c:v>
                </c:pt>
                <c:pt idx="21">
                  <c:v>3.6040925096308358</c:v>
                </c:pt>
                <c:pt idx="22">
                  <c:v>3.2997867325173877</c:v>
                </c:pt>
                <c:pt idx="23">
                  <c:v>3.1295912224803524</c:v>
                </c:pt>
                <c:pt idx="24">
                  <c:v>3.0057724628385216</c:v>
                </c:pt>
                <c:pt idx="25">
                  <c:v>2.9453185882720545</c:v>
                </c:pt>
                <c:pt idx="26">
                  <c:v>2.8534782350952637</c:v>
                </c:pt>
                <c:pt idx="27">
                  <c:v>2.8537598210220505</c:v>
                </c:pt>
                <c:pt idx="28">
                  <c:v>2.9550620273314792</c:v>
                </c:pt>
                <c:pt idx="29">
                  <c:v>3.0113251607068299</c:v>
                </c:pt>
                <c:pt idx="30">
                  <c:v>3.0129420432793901</c:v>
                </c:pt>
                <c:pt idx="31">
                  <c:v>2.9083764865895438</c:v>
                </c:pt>
                <c:pt idx="32">
                  <c:v>2.9658105759538347</c:v>
                </c:pt>
                <c:pt idx="33">
                  <c:v>2.9664205289870771</c:v>
                </c:pt>
                <c:pt idx="34">
                  <c:v>3.1376207344599409</c:v>
                </c:pt>
                <c:pt idx="35">
                  <c:v>3.2137722642335098</c:v>
                </c:pt>
                <c:pt idx="36">
                  <c:v>3.1309847720240791</c:v>
                </c:pt>
                <c:pt idx="37">
                  <c:v>2.993532506313759</c:v>
                </c:pt>
                <c:pt idx="38">
                  <c:v>2.6623663867347749</c:v>
                </c:pt>
                <c:pt idx="39">
                  <c:v>2.5304221082605629</c:v>
                </c:pt>
                <c:pt idx="40">
                  <c:v>2.5485471216662976</c:v>
                </c:pt>
                <c:pt idx="41">
                  <c:v>2.521643444584738</c:v>
                </c:pt>
                <c:pt idx="42">
                  <c:v>2.5438261171912036</c:v>
                </c:pt>
                <c:pt idx="43">
                  <c:v>2.3617006184006044</c:v>
                </c:pt>
                <c:pt idx="44">
                  <c:v>2.3327948857636769</c:v>
                </c:pt>
                <c:pt idx="45">
                  <c:v>2.2590397928397978</c:v>
                </c:pt>
                <c:pt idx="46">
                  <c:v>2.1753440117533236</c:v>
                </c:pt>
                <c:pt idx="47">
                  <c:v>2.1259695685430176</c:v>
                </c:pt>
                <c:pt idx="48">
                  <c:v>2.0070517229334039</c:v>
                </c:pt>
                <c:pt idx="49">
                  <c:v>1.8996124849586173</c:v>
                </c:pt>
                <c:pt idx="50">
                  <c:v>1.7495768241259033</c:v>
                </c:pt>
                <c:pt idx="51">
                  <c:v>1.6714685180818654</c:v>
                </c:pt>
                <c:pt idx="52">
                  <c:v>1.545350401746256</c:v>
                </c:pt>
                <c:pt idx="53">
                  <c:v>1.5119480574553334</c:v>
                </c:pt>
                <c:pt idx="54">
                  <c:v>1.5293850579459543</c:v>
                </c:pt>
                <c:pt idx="55">
                  <c:v>1.6560260933825839</c:v>
                </c:pt>
                <c:pt idx="56">
                  <c:v>1.8276481043865807</c:v>
                </c:pt>
                <c:pt idx="57">
                  <c:v>1.990663813474429</c:v>
                </c:pt>
                <c:pt idx="58">
                  <c:v>2.1537946235497922</c:v>
                </c:pt>
                <c:pt idx="59">
                  <c:v>2.2180194847889361</c:v>
                </c:pt>
                <c:pt idx="60">
                  <c:v>2.2346684096244296</c:v>
                </c:pt>
                <c:pt idx="61">
                  <c:v>2.2388624804023509</c:v>
                </c:pt>
                <c:pt idx="62">
                  <c:v>2.1844039936557458</c:v>
                </c:pt>
                <c:pt idx="63">
                  <c:v>2.2256803313694746</c:v>
                </c:pt>
                <c:pt idx="64">
                  <c:v>2.1553618118028131</c:v>
                </c:pt>
                <c:pt idx="65">
                  <c:v>2.1639431777382034</c:v>
                </c:pt>
                <c:pt idx="66">
                  <c:v>2.1083033124725006</c:v>
                </c:pt>
                <c:pt idx="67">
                  <c:v>2.1644361829656358</c:v>
                </c:pt>
                <c:pt idx="68">
                  <c:v>2.1516337682573163</c:v>
                </c:pt>
                <c:pt idx="69">
                  <c:v>2.1480040234555537</c:v>
                </c:pt>
                <c:pt idx="70">
                  <c:v>2.111560000180047</c:v>
                </c:pt>
                <c:pt idx="71">
                  <c:v>1.9823107990134794</c:v>
                </c:pt>
                <c:pt idx="72">
                  <c:v>1.9271711409541614</c:v>
                </c:pt>
                <c:pt idx="73">
                  <c:v>1.896928794520701</c:v>
                </c:pt>
                <c:pt idx="74">
                  <c:v>1.930885661044532</c:v>
                </c:pt>
                <c:pt idx="75">
                  <c:v>1.9766136803864827</c:v>
                </c:pt>
                <c:pt idx="76">
                  <c:v>1.9022143267706138</c:v>
                </c:pt>
                <c:pt idx="77">
                  <c:v>1.8514026699303514</c:v>
                </c:pt>
                <c:pt idx="78">
                  <c:v>1.7940115054505648</c:v>
                </c:pt>
                <c:pt idx="79">
                  <c:v>1.8067457832616547</c:v>
                </c:pt>
                <c:pt idx="80">
                  <c:v>1.8477118318326777</c:v>
                </c:pt>
                <c:pt idx="81">
                  <c:v>1.8561893883097567</c:v>
                </c:pt>
                <c:pt idx="82">
                  <c:v>1.9217922660636042</c:v>
                </c:pt>
                <c:pt idx="83">
                  <c:v>2.0376659861893955</c:v>
                </c:pt>
                <c:pt idx="84">
                  <c:v>2.2520248998322288</c:v>
                </c:pt>
                <c:pt idx="85">
                  <c:v>2.4672820525818389</c:v>
                </c:pt>
                <c:pt idx="86">
                  <c:v>2.8084505370418738</c:v>
                </c:pt>
                <c:pt idx="87">
                  <c:v>3.2994001581682832</c:v>
                </c:pt>
                <c:pt idx="88">
                  <c:v>3.6618349579099747</c:v>
                </c:pt>
                <c:pt idx="89">
                  <c:v>3.9672649886024867</c:v>
                </c:pt>
                <c:pt idx="90">
                  <c:v>4.0378679091117657</c:v>
                </c:pt>
                <c:pt idx="91">
                  <c:v>4.1104993956056992</c:v>
                </c:pt>
                <c:pt idx="92">
                  <c:v>3.8426385244779615</c:v>
                </c:pt>
                <c:pt idx="93">
                  <c:v>3.9020987235671432</c:v>
                </c:pt>
                <c:pt idx="94">
                  <c:v>3.6056019226988223</c:v>
                </c:pt>
                <c:pt idx="95">
                  <c:v>4.2427277858012262</c:v>
                </c:pt>
                <c:pt idx="96">
                  <c:v>4.3333793564431193</c:v>
                </c:pt>
                <c:pt idx="97">
                  <c:v>4.8353421414581863</c:v>
                </c:pt>
                <c:pt idx="98">
                  <c:v>4.7396118742575784</c:v>
                </c:pt>
                <c:pt idx="99">
                  <c:v>4.7215483970593839</c:v>
                </c:pt>
                <c:pt idx="100">
                  <c:v>4.7508863383524398</c:v>
                </c:pt>
                <c:pt idx="101">
                  <c:v>4.6777719004622957</c:v>
                </c:pt>
                <c:pt idx="102">
                  <c:v>4.6047680248290286</c:v>
                </c:pt>
                <c:pt idx="103">
                  <c:v>4.4576093365346541</c:v>
                </c:pt>
                <c:pt idx="104">
                  <c:v>4.373337829967566</c:v>
                </c:pt>
                <c:pt idx="105">
                  <c:v>4.3437591884270477</c:v>
                </c:pt>
                <c:pt idx="106">
                  <c:v>4.2132520519396586</c:v>
                </c:pt>
                <c:pt idx="107">
                  <c:v>4.1085992250695398</c:v>
                </c:pt>
                <c:pt idx="108">
                  <c:v>3.9537237982677294</c:v>
                </c:pt>
                <c:pt idx="109">
                  <c:v>3.8815871259656687</c:v>
                </c:pt>
                <c:pt idx="110">
                  <c:v>3.646928469830458</c:v>
                </c:pt>
                <c:pt idx="111">
                  <c:v>3.4842104373844878</c:v>
                </c:pt>
                <c:pt idx="112">
                  <c:v>3.2932857015026413</c:v>
                </c:pt>
                <c:pt idx="113">
                  <c:v>3.1052961219515822</c:v>
                </c:pt>
                <c:pt idx="114">
                  <c:v>2.9789620771442062</c:v>
                </c:pt>
                <c:pt idx="115">
                  <c:v>2.9756333305860942</c:v>
                </c:pt>
                <c:pt idx="116">
                  <c:v>2.9353199615090668</c:v>
                </c:pt>
                <c:pt idx="117">
                  <c:v>2.9330150127694981</c:v>
                </c:pt>
                <c:pt idx="118">
                  <c:v>2.9191577315751864</c:v>
                </c:pt>
                <c:pt idx="119">
                  <c:v>2.9957765137917809</c:v>
                </c:pt>
              </c:numCache>
            </c:numRef>
          </c:val>
          <c:smooth val="0"/>
          <c:extLst>
            <c:ext xmlns:c16="http://schemas.microsoft.com/office/drawing/2014/chart" uri="{C3380CC4-5D6E-409C-BE32-E72D297353CC}">
              <c16:uniqueId val="{00000002-C95B-43E1-9D76-E0DC457B4BBD}"/>
            </c:ext>
          </c:extLst>
        </c:ser>
        <c:ser>
          <c:idx val="3"/>
          <c:order val="3"/>
          <c:tx>
            <c:strRef>
              <c:f>'Slika 6.4. - Figure 6.4'!$H$3</c:f>
              <c:strCache>
                <c:ptCount val="1"/>
                <c:pt idx="0">
                  <c:v>Other financing</c:v>
                </c:pt>
              </c:strCache>
            </c:strRef>
          </c:tx>
          <c:spPr>
            <a:ln w="28575"/>
          </c:spPr>
          <c:marker>
            <c:symbol val="none"/>
          </c:marker>
          <c:cat>
            <c:numRef>
              <c:extLst>
                <c:ext xmlns:c15="http://schemas.microsoft.com/office/drawing/2012/chart" uri="{02D57815-91ED-43cb-92C2-25804820EDAC}">
                  <c15:fullRef>
                    <c15:sqref>'Slika 6.4. - Figure 6.4'!$A$5:$A$136</c15:sqref>
                  </c15:fullRef>
                </c:ext>
              </c:extLst>
              <c:f>'Slika 6.4. - Figure 6.4'!$A$17:$A$136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extLst>
                <c:ext xmlns:c15="http://schemas.microsoft.com/office/drawing/2012/chart" uri="{02D57815-91ED-43cb-92C2-25804820EDAC}">
                  <c15:fullRef>
                    <c15:sqref>'Slika 6.4. - Figure 6.4'!$H$5:$H$136</c15:sqref>
                  </c15:fullRef>
                </c:ext>
              </c:extLst>
              <c:f>'Slika 6.4. - Figure 6.4'!$H$17:$H$136</c:f>
              <c:numCache>
                <c:formatCode>#,##0.00</c:formatCode>
                <c:ptCount val="120"/>
                <c:pt idx="0">
                  <c:v>5.145194311115266</c:v>
                </c:pt>
                <c:pt idx="1">
                  <c:v>5.2186075658864883</c:v>
                </c:pt>
                <c:pt idx="2">
                  <c:v>4.7573517310026991</c:v>
                </c:pt>
                <c:pt idx="3">
                  <c:v>5.0872587588495923</c:v>
                </c:pt>
                <c:pt idx="4">
                  <c:v>4.8229043730928778</c:v>
                </c:pt>
                <c:pt idx="5">
                  <c:v>4.5529057727871276</c:v>
                </c:pt>
                <c:pt idx="6">
                  <c:v>4.6409339652633461</c:v>
                </c:pt>
                <c:pt idx="7">
                  <c:v>4.5976293192796263</c:v>
                </c:pt>
                <c:pt idx="8">
                  <c:v>4.6094136894991538</c:v>
                </c:pt>
                <c:pt idx="9">
                  <c:v>4.5620696542503136</c:v>
                </c:pt>
                <c:pt idx="10">
                  <c:v>4.5973979531430356</c:v>
                </c:pt>
                <c:pt idx="11">
                  <c:v>4.7567888802728824</c:v>
                </c:pt>
                <c:pt idx="12">
                  <c:v>4.7236568887724824</c:v>
                </c:pt>
                <c:pt idx="13">
                  <c:v>4.6851252689308494</c:v>
                </c:pt>
                <c:pt idx="14">
                  <c:v>3.7146871103292423</c:v>
                </c:pt>
                <c:pt idx="15">
                  <c:v>3.3693951645366398</c:v>
                </c:pt>
                <c:pt idx="16">
                  <c:v>3.403614577527537</c:v>
                </c:pt>
                <c:pt idx="17">
                  <c:v>3.6769001133752979</c:v>
                </c:pt>
                <c:pt idx="18">
                  <c:v>3.6047578259067459</c:v>
                </c:pt>
                <c:pt idx="19">
                  <c:v>3.3167595757191628</c:v>
                </c:pt>
                <c:pt idx="20">
                  <c:v>3.0530730677897755</c:v>
                </c:pt>
                <c:pt idx="21">
                  <c:v>3.049280750393379</c:v>
                </c:pt>
                <c:pt idx="22">
                  <c:v>3.2257413262644659</c:v>
                </c:pt>
                <c:pt idx="23">
                  <c:v>3.7565722447477343</c:v>
                </c:pt>
                <c:pt idx="24">
                  <c:v>3.7320123398643705</c:v>
                </c:pt>
                <c:pt idx="25">
                  <c:v>3.3897718546519546</c:v>
                </c:pt>
                <c:pt idx="26">
                  <c:v>3.0804376717384816</c:v>
                </c:pt>
                <c:pt idx="27">
                  <c:v>2.9006333677396174</c:v>
                </c:pt>
                <c:pt idx="28">
                  <c:v>3.0151461134029525</c:v>
                </c:pt>
                <c:pt idx="29">
                  <c:v>3.1465426855830656</c:v>
                </c:pt>
                <c:pt idx="30">
                  <c:v>3.5287182117524214</c:v>
                </c:pt>
                <c:pt idx="31">
                  <c:v>3.7379297106517497</c:v>
                </c:pt>
                <c:pt idx="32">
                  <c:v>3.7212833529428213</c:v>
                </c:pt>
                <c:pt idx="33">
                  <c:v>3.5510119093691497</c:v>
                </c:pt>
                <c:pt idx="34">
                  <c:v>3.3406134039457158</c:v>
                </c:pt>
                <c:pt idx="35">
                  <c:v>3.5243853634807989</c:v>
                </c:pt>
                <c:pt idx="36">
                  <c:v>3.6749816958416037</c:v>
                </c:pt>
                <c:pt idx="37">
                  <c:v>3.7600840818297834</c:v>
                </c:pt>
                <c:pt idx="38">
                  <c:v>3.546554380243927</c:v>
                </c:pt>
                <c:pt idx="39">
                  <c:v>3.192811067161724</c:v>
                </c:pt>
                <c:pt idx="40">
                  <c:v>3.1074936387952499</c:v>
                </c:pt>
                <c:pt idx="41">
                  <c:v>2.778224944227794</c:v>
                </c:pt>
                <c:pt idx="42">
                  <c:v>2.6914797976529634</c:v>
                </c:pt>
                <c:pt idx="43">
                  <c:v>2.7220380388402634</c:v>
                </c:pt>
                <c:pt idx="44">
                  <c:v>3.1312914198103834</c:v>
                </c:pt>
                <c:pt idx="45">
                  <c:v>3.1785075603631032</c:v>
                </c:pt>
                <c:pt idx="46">
                  <c:v>3.2036090551179957</c:v>
                </c:pt>
                <c:pt idx="47">
                  <c:v>3.0849325946082109</c:v>
                </c:pt>
                <c:pt idx="48">
                  <c:v>3.1385966691638525</c:v>
                </c:pt>
                <c:pt idx="49">
                  <c:v>3.2910203888151446</c:v>
                </c:pt>
                <c:pt idx="50">
                  <c:v>3.3842963883164261</c:v>
                </c:pt>
                <c:pt idx="51">
                  <c:v>3.2291616439075601</c:v>
                </c:pt>
                <c:pt idx="52">
                  <c:v>2.923244744234442</c:v>
                </c:pt>
                <c:pt idx="53">
                  <c:v>3.0283676659026515</c:v>
                </c:pt>
                <c:pt idx="54">
                  <c:v>2.8722012825807393</c:v>
                </c:pt>
                <c:pt idx="55">
                  <c:v>2.6257352204545668</c:v>
                </c:pt>
                <c:pt idx="56">
                  <c:v>2.5244250796731311</c:v>
                </c:pt>
                <c:pt idx="57">
                  <c:v>2.3375083071504572</c:v>
                </c:pt>
                <c:pt idx="58">
                  <c:v>2.4528330629109893</c:v>
                </c:pt>
                <c:pt idx="59">
                  <c:v>2.7103693140597405</c:v>
                </c:pt>
                <c:pt idx="60">
                  <c:v>2.9151223442162784</c:v>
                </c:pt>
                <c:pt idx="61">
                  <c:v>2.9076278128008002</c:v>
                </c:pt>
                <c:pt idx="62">
                  <c:v>2.7803875009760555</c:v>
                </c:pt>
                <c:pt idx="63">
                  <c:v>2.9541672312367151</c:v>
                </c:pt>
                <c:pt idx="64">
                  <c:v>2.8842548359097018</c:v>
                </c:pt>
                <c:pt idx="65">
                  <c:v>2.7740753199560615</c:v>
                </c:pt>
                <c:pt idx="66">
                  <c:v>2.6570852318963505</c:v>
                </c:pt>
                <c:pt idx="67">
                  <c:v>2.5250340422618334</c:v>
                </c:pt>
                <c:pt idx="68">
                  <c:v>2.4837846539456683</c:v>
                </c:pt>
                <c:pt idx="69">
                  <c:v>2.4387762527136907</c:v>
                </c:pt>
                <c:pt idx="70">
                  <c:v>2.643400573904521</c:v>
                </c:pt>
                <c:pt idx="71">
                  <c:v>2.1285733138697798</c:v>
                </c:pt>
                <c:pt idx="72">
                  <c:v>2.0588471242164932</c:v>
                </c:pt>
                <c:pt idx="73">
                  <c:v>2.041259272051982</c:v>
                </c:pt>
                <c:pt idx="74">
                  <c:v>2.3221331593089647</c:v>
                </c:pt>
                <c:pt idx="75">
                  <c:v>2.2776221377041321</c:v>
                </c:pt>
                <c:pt idx="76">
                  <c:v>2.3393325112750416</c:v>
                </c:pt>
                <c:pt idx="77">
                  <c:v>2.306896561287227</c:v>
                </c:pt>
                <c:pt idx="78">
                  <c:v>2.1000669322953915</c:v>
                </c:pt>
                <c:pt idx="79">
                  <c:v>2.1584393883813351</c:v>
                </c:pt>
                <c:pt idx="80">
                  <c:v>2.0732625514637046</c:v>
                </c:pt>
                <c:pt idx="81">
                  <c:v>2.5674771282753834</c:v>
                </c:pt>
                <c:pt idx="82">
                  <c:v>2.9225288117419153</c:v>
                </c:pt>
                <c:pt idx="83">
                  <c:v>3.8918508556367275</c:v>
                </c:pt>
                <c:pt idx="84">
                  <c:v>3.9601775467820892</c:v>
                </c:pt>
                <c:pt idx="85">
                  <c:v>3.8496602388100749</c:v>
                </c:pt>
                <c:pt idx="86">
                  <c:v>4.5161946178712951</c:v>
                </c:pt>
                <c:pt idx="87">
                  <c:v>4.6311265589446071</c:v>
                </c:pt>
                <c:pt idx="88">
                  <c:v>4.7708157939260634</c:v>
                </c:pt>
                <c:pt idx="89">
                  <c:v>4.8651270332177576</c:v>
                </c:pt>
                <c:pt idx="90">
                  <c:v>4.9500101278257223</c:v>
                </c:pt>
                <c:pt idx="91">
                  <c:v>5.2172327843334259</c:v>
                </c:pt>
                <c:pt idx="92">
                  <c:v>5.477031110704579</c:v>
                </c:pt>
                <c:pt idx="93">
                  <c:v>5.6289720110319914</c:v>
                </c:pt>
                <c:pt idx="94">
                  <c:v>5.7885685200214505</c:v>
                </c:pt>
                <c:pt idx="95">
                  <c:v>5.8655006080992376</c:v>
                </c:pt>
                <c:pt idx="96">
                  <c:v>5.9700281407622411</c:v>
                </c:pt>
                <c:pt idx="97">
                  <c:v>5.7343391691703625</c:v>
                </c:pt>
                <c:pt idx="98">
                  <c:v>5.3659487761320133</c:v>
                </c:pt>
                <c:pt idx="99">
                  <c:v>5.1639692534871608</c:v>
                </c:pt>
                <c:pt idx="100">
                  <c:v>5.1829070360038862</c:v>
                </c:pt>
                <c:pt idx="101">
                  <c:v>5.3304863903393782</c:v>
                </c:pt>
                <c:pt idx="102">
                  <c:v>5.7741889755626277</c:v>
                </c:pt>
                <c:pt idx="103">
                  <c:v>5.5712582997188385</c:v>
                </c:pt>
                <c:pt idx="104">
                  <c:v>5.4087990422437455</c:v>
                </c:pt>
                <c:pt idx="105">
                  <c:v>5.2798079979668167</c:v>
                </c:pt>
                <c:pt idx="106">
                  <c:v>5.3474010883585548</c:v>
                </c:pt>
                <c:pt idx="107">
                  <c:v>4.6974433813890402</c:v>
                </c:pt>
                <c:pt idx="108">
                  <c:v>4.5305830803962648</c:v>
                </c:pt>
                <c:pt idx="109">
                  <c:v>4.5272601995588486</c:v>
                </c:pt>
                <c:pt idx="110">
                  <c:v>4.2244212208480398</c:v>
                </c:pt>
                <c:pt idx="111">
                  <c:v>4.3501602221079665</c:v>
                </c:pt>
                <c:pt idx="112">
                  <c:v>4.1907559769239553</c:v>
                </c:pt>
                <c:pt idx="113">
                  <c:v>4.4360240729283733</c:v>
                </c:pt>
                <c:pt idx="114">
                  <c:v>4.075577134209424</c:v>
                </c:pt>
                <c:pt idx="115">
                  <c:v>4.0874512949332491</c:v>
                </c:pt>
                <c:pt idx="116">
                  <c:v>4.1337644099603041</c:v>
                </c:pt>
                <c:pt idx="117">
                  <c:v>4.0719728307029852</c:v>
                </c:pt>
                <c:pt idx="118">
                  <c:v>4.0290084121517156</c:v>
                </c:pt>
                <c:pt idx="119">
                  <c:v>4.015010875333477</c:v>
                </c:pt>
              </c:numCache>
            </c:numRef>
          </c:val>
          <c:smooth val="0"/>
          <c:extLst>
            <c:ext xmlns:c16="http://schemas.microsoft.com/office/drawing/2014/chart" uri="{C3380CC4-5D6E-409C-BE32-E72D297353CC}">
              <c16:uniqueId val="{00000003-C95B-43E1-9D76-E0DC457B4BBD}"/>
            </c:ext>
          </c:extLst>
        </c:ser>
        <c:dLbls>
          <c:showLegendKey val="0"/>
          <c:showVal val="0"/>
          <c:showCatName val="0"/>
          <c:showSerName val="0"/>
          <c:showPercent val="0"/>
          <c:showBubbleSize val="0"/>
        </c:dLbls>
        <c:marker val="1"/>
        <c:smooth val="0"/>
        <c:axId val="966801376"/>
        <c:axId val="966807616"/>
      </c:lineChart>
      <c:catAx>
        <c:axId val="966810528"/>
        <c:scaling>
          <c:orientation val="minMax"/>
        </c:scaling>
        <c:delete val="0"/>
        <c:axPos val="b"/>
        <c:majorGridlines>
          <c:spPr>
            <a:ln w="6350" cap="flat" cmpd="sng" algn="ctr">
              <a:solidFill>
                <a:schemeClr val="bg1">
                  <a:lumMod val="75000"/>
                </a:schemeClr>
              </a:solidFill>
              <a:round/>
            </a:ln>
            <a:effectLst/>
          </c:spPr>
        </c:majorGridlines>
        <c:numFmt formatCode="General" sourceLinked="0"/>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966800128"/>
        <c:crosses val="autoZero"/>
        <c:auto val="1"/>
        <c:lblAlgn val="ctr"/>
        <c:lblOffset val="100"/>
        <c:tickLblSkip val="1"/>
        <c:tickMarkSkip val="12"/>
        <c:noMultiLvlLbl val="0"/>
      </c:catAx>
      <c:valAx>
        <c:axId val="966800128"/>
        <c:scaling>
          <c:orientation val="minMax"/>
          <c:max val="7"/>
          <c:min val="1"/>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1.6256625502720093E-3"/>
              <c:y val="0.41657927727676347"/>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966810528"/>
        <c:crosses val="autoZero"/>
        <c:crossBetween val="between"/>
        <c:majorUnit val="1"/>
      </c:valAx>
      <c:valAx>
        <c:axId val="966807616"/>
        <c:scaling>
          <c:orientation val="minMax"/>
          <c:max val="7"/>
          <c:min val="1"/>
        </c:scaling>
        <c:delete val="0"/>
        <c:axPos val="r"/>
        <c:title>
          <c:tx>
            <c:rich>
              <a:bodyPr rot="0"/>
              <a:lstStyle/>
              <a:p>
                <a:pPr>
                  <a:defRPr b="0"/>
                </a:pPr>
                <a:r>
                  <a:rPr lang="hr-HR" b="0"/>
                  <a:t>%</a:t>
                </a:r>
              </a:p>
            </c:rich>
          </c:tx>
          <c:layout>
            <c:manualLayout>
              <c:xMode val="edge"/>
              <c:yMode val="edge"/>
              <c:x val="0.95487885685121543"/>
              <c:y val="0.4162365523512323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966801376"/>
        <c:crosses val="max"/>
        <c:crossBetween val="between"/>
        <c:majorUnit val="1"/>
      </c:valAx>
      <c:catAx>
        <c:axId val="966801376"/>
        <c:scaling>
          <c:orientation val="minMax"/>
        </c:scaling>
        <c:delete val="1"/>
        <c:axPos val="b"/>
        <c:numFmt formatCode="General" sourceLinked="1"/>
        <c:majorTickMark val="out"/>
        <c:minorTickMark val="none"/>
        <c:tickLblPos val="nextTo"/>
        <c:crossAx val="966807616"/>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3.1171595676524689E-3"/>
          <c:y val="0.8778452113210734"/>
          <c:w val="0.99688276971071821"/>
          <c:h val="0.1221547886789266"/>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25759477794176E-2"/>
          <c:y val="5.220200764653745E-2"/>
          <c:w val="0.83204977997799778"/>
          <c:h val="0.69782517774989539"/>
        </c:manualLayout>
      </c:layout>
      <c:lineChart>
        <c:grouping val="standard"/>
        <c:varyColors val="0"/>
        <c:ser>
          <c:idx val="1"/>
          <c:order val="1"/>
          <c:tx>
            <c:strRef>
              <c:f>'Slika 6.4. - Figure 6.4'!$G$2</c:f>
              <c:strCache>
                <c:ptCount val="1"/>
                <c:pt idx="0">
                  <c:v>Faktoring</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'Slika 6.4. - Figure 6.4'!$B$5:$B$136</c15:sqref>
                  </c15:fullRef>
                </c:ext>
              </c:extLst>
              <c:f>'Slika 6.4. - Figure 6.4'!$B$17:$B$136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extLst>
                <c:ext xmlns:c15="http://schemas.microsoft.com/office/drawing/2012/chart" uri="{02D57815-91ED-43cb-92C2-25804820EDAC}">
                  <c15:fullRef>
                    <c15:sqref>'Slika 6.4. - Figure 6.4'!$G$5:$G$136</c15:sqref>
                  </c15:fullRef>
                </c:ext>
              </c:extLst>
              <c:f>'Slika 6.4. - Figure 6.4'!$G$17:$G$136</c:f>
              <c:numCache>
                <c:formatCode>#,##0.00</c:formatCode>
                <c:ptCount val="120"/>
                <c:pt idx="0">
                  <c:v>4.6045349390958989</c:v>
                </c:pt>
                <c:pt idx="1">
                  <c:v>4.6492491463086676</c:v>
                </c:pt>
                <c:pt idx="2">
                  <c:v>4.7044332399654927</c:v>
                </c:pt>
                <c:pt idx="3">
                  <c:v>4.5821470646936673</c:v>
                </c:pt>
                <c:pt idx="4">
                  <c:v>4.3945024985706231</c:v>
                </c:pt>
                <c:pt idx="5">
                  <c:v>4.3343053194912429</c:v>
                </c:pt>
                <c:pt idx="6">
                  <c:v>4.3107901329563845</c:v>
                </c:pt>
                <c:pt idx="7">
                  <c:v>4.3222804379680948</c:v>
                </c:pt>
                <c:pt idx="8">
                  <c:v>4.4965008726415565</c:v>
                </c:pt>
                <c:pt idx="9">
                  <c:v>4.4998647634107538</c:v>
                </c:pt>
                <c:pt idx="10">
                  <c:v>4.5727443120534952</c:v>
                </c:pt>
                <c:pt idx="11">
                  <c:v>4.8055211794865338</c:v>
                </c:pt>
                <c:pt idx="12">
                  <c:v>4.7882687954948597</c:v>
                </c:pt>
                <c:pt idx="13">
                  <c:v>4.5535080492084692</c:v>
                </c:pt>
                <c:pt idx="14">
                  <c:v>3.9760713806380457</c:v>
                </c:pt>
                <c:pt idx="15">
                  <c:v>3.9573063666186017</c:v>
                </c:pt>
                <c:pt idx="16">
                  <c:v>3.8069751520638988</c:v>
                </c:pt>
                <c:pt idx="17">
                  <c:v>3.9300895682078849</c:v>
                </c:pt>
                <c:pt idx="18">
                  <c:v>3.7934310731960124</c:v>
                </c:pt>
                <c:pt idx="19">
                  <c:v>3.8281119078831054</c:v>
                </c:pt>
                <c:pt idx="20">
                  <c:v>3.7127619560423515</c:v>
                </c:pt>
                <c:pt idx="21">
                  <c:v>3.6040925096308358</c:v>
                </c:pt>
                <c:pt idx="22">
                  <c:v>3.2997867325173877</c:v>
                </c:pt>
                <c:pt idx="23">
                  <c:v>3.1295912224803524</c:v>
                </c:pt>
                <c:pt idx="24">
                  <c:v>3.0057724628385216</c:v>
                </c:pt>
                <c:pt idx="25">
                  <c:v>2.9453185882720545</c:v>
                </c:pt>
                <c:pt idx="26">
                  <c:v>2.8534782350952637</c:v>
                </c:pt>
                <c:pt idx="27">
                  <c:v>2.8537598210220505</c:v>
                </c:pt>
                <c:pt idx="28">
                  <c:v>2.9550620273314792</c:v>
                </c:pt>
                <c:pt idx="29">
                  <c:v>3.0113251607068299</c:v>
                </c:pt>
                <c:pt idx="30">
                  <c:v>3.0129420432793901</c:v>
                </c:pt>
                <c:pt idx="31">
                  <c:v>2.9083764865895438</c:v>
                </c:pt>
                <c:pt idx="32">
                  <c:v>2.9658105759538347</c:v>
                </c:pt>
                <c:pt idx="33">
                  <c:v>2.9664205289870771</c:v>
                </c:pt>
                <c:pt idx="34">
                  <c:v>3.1376207344599409</c:v>
                </c:pt>
                <c:pt idx="35">
                  <c:v>3.2137722642335098</c:v>
                </c:pt>
                <c:pt idx="36">
                  <c:v>3.1309847720240791</c:v>
                </c:pt>
                <c:pt idx="37">
                  <c:v>2.993532506313759</c:v>
                </c:pt>
                <c:pt idx="38">
                  <c:v>2.6623663867347749</c:v>
                </c:pt>
                <c:pt idx="39">
                  <c:v>2.5304221082605629</c:v>
                </c:pt>
                <c:pt idx="40">
                  <c:v>2.5485471216662976</c:v>
                </c:pt>
                <c:pt idx="41">
                  <c:v>2.521643444584738</c:v>
                </c:pt>
                <c:pt idx="42">
                  <c:v>2.5438261171912036</c:v>
                </c:pt>
                <c:pt idx="43">
                  <c:v>2.3617006184006044</c:v>
                </c:pt>
                <c:pt idx="44">
                  <c:v>2.3327948857636769</c:v>
                </c:pt>
                <c:pt idx="45">
                  <c:v>2.2590397928397978</c:v>
                </c:pt>
                <c:pt idx="46">
                  <c:v>2.1753440117533236</c:v>
                </c:pt>
                <c:pt idx="47">
                  <c:v>2.1259695685430176</c:v>
                </c:pt>
                <c:pt idx="48">
                  <c:v>2.0070517229334039</c:v>
                </c:pt>
                <c:pt idx="49">
                  <c:v>1.8996124849586173</c:v>
                </c:pt>
                <c:pt idx="50">
                  <c:v>1.7495768241259033</c:v>
                </c:pt>
                <c:pt idx="51">
                  <c:v>1.6714685180818654</c:v>
                </c:pt>
                <c:pt idx="52">
                  <c:v>1.545350401746256</c:v>
                </c:pt>
                <c:pt idx="53">
                  <c:v>1.5119480574553334</c:v>
                </c:pt>
                <c:pt idx="54">
                  <c:v>1.5293850579459543</c:v>
                </c:pt>
                <c:pt idx="55">
                  <c:v>1.6560260933825839</c:v>
                </c:pt>
                <c:pt idx="56">
                  <c:v>1.8276481043865807</c:v>
                </c:pt>
                <c:pt idx="57">
                  <c:v>1.990663813474429</c:v>
                </c:pt>
                <c:pt idx="58">
                  <c:v>2.1537946235497922</c:v>
                </c:pt>
                <c:pt idx="59">
                  <c:v>2.2180194847889361</c:v>
                </c:pt>
                <c:pt idx="60">
                  <c:v>2.2346684096244296</c:v>
                </c:pt>
                <c:pt idx="61">
                  <c:v>2.2388624804023509</c:v>
                </c:pt>
                <c:pt idx="62">
                  <c:v>2.1844039936557458</c:v>
                </c:pt>
                <c:pt idx="63">
                  <c:v>2.2256803313694746</c:v>
                </c:pt>
                <c:pt idx="64">
                  <c:v>2.1553618118028131</c:v>
                </c:pt>
                <c:pt idx="65">
                  <c:v>2.1639431777382034</c:v>
                </c:pt>
                <c:pt idx="66">
                  <c:v>2.1083033124725006</c:v>
                </c:pt>
                <c:pt idx="67">
                  <c:v>2.1644361829656358</c:v>
                </c:pt>
                <c:pt idx="68">
                  <c:v>2.1516337682573163</c:v>
                </c:pt>
                <c:pt idx="69">
                  <c:v>2.1480040234555537</c:v>
                </c:pt>
                <c:pt idx="70">
                  <c:v>2.111560000180047</c:v>
                </c:pt>
                <c:pt idx="71">
                  <c:v>1.9823107990134794</c:v>
                </c:pt>
                <c:pt idx="72">
                  <c:v>1.9271711409541614</c:v>
                </c:pt>
                <c:pt idx="73">
                  <c:v>1.896928794520701</c:v>
                </c:pt>
                <c:pt idx="74">
                  <c:v>1.930885661044532</c:v>
                </c:pt>
                <c:pt idx="75">
                  <c:v>1.9766136803864827</c:v>
                </c:pt>
                <c:pt idx="76">
                  <c:v>1.9022143267706138</c:v>
                </c:pt>
                <c:pt idx="77">
                  <c:v>1.8514026699303514</c:v>
                </c:pt>
                <c:pt idx="78">
                  <c:v>1.7940115054505648</c:v>
                </c:pt>
                <c:pt idx="79">
                  <c:v>1.8067457832616547</c:v>
                </c:pt>
                <c:pt idx="80">
                  <c:v>1.8477118318326777</c:v>
                </c:pt>
                <c:pt idx="81">
                  <c:v>1.8561893883097567</c:v>
                </c:pt>
                <c:pt idx="82">
                  <c:v>1.9217922660636042</c:v>
                </c:pt>
                <c:pt idx="83">
                  <c:v>2.0376659861893955</c:v>
                </c:pt>
                <c:pt idx="84">
                  <c:v>2.2520248998322288</c:v>
                </c:pt>
                <c:pt idx="85">
                  <c:v>2.4672820525818389</c:v>
                </c:pt>
                <c:pt idx="86">
                  <c:v>2.8084505370418738</c:v>
                </c:pt>
                <c:pt idx="87">
                  <c:v>3.2994001581682832</c:v>
                </c:pt>
                <c:pt idx="88">
                  <c:v>3.6618349579099747</c:v>
                </c:pt>
                <c:pt idx="89">
                  <c:v>3.9672649886024867</c:v>
                </c:pt>
                <c:pt idx="90">
                  <c:v>4.0378679091117657</c:v>
                </c:pt>
                <c:pt idx="91">
                  <c:v>4.1104993956056992</c:v>
                </c:pt>
                <c:pt idx="92">
                  <c:v>3.8426385244779615</c:v>
                </c:pt>
                <c:pt idx="93">
                  <c:v>3.9020987235671432</c:v>
                </c:pt>
                <c:pt idx="94">
                  <c:v>3.6056019226988223</c:v>
                </c:pt>
                <c:pt idx="95">
                  <c:v>4.2427277858012262</c:v>
                </c:pt>
                <c:pt idx="96">
                  <c:v>4.3333793564431193</c:v>
                </c:pt>
                <c:pt idx="97">
                  <c:v>4.8353421414581863</c:v>
                </c:pt>
                <c:pt idx="98">
                  <c:v>4.7396118742575784</c:v>
                </c:pt>
                <c:pt idx="99">
                  <c:v>4.7215483970593839</c:v>
                </c:pt>
                <c:pt idx="100">
                  <c:v>4.7508863383524398</c:v>
                </c:pt>
                <c:pt idx="101">
                  <c:v>4.6777719004622957</c:v>
                </c:pt>
                <c:pt idx="102">
                  <c:v>4.6047680248290286</c:v>
                </c:pt>
                <c:pt idx="103">
                  <c:v>4.4576093365346541</c:v>
                </c:pt>
                <c:pt idx="104">
                  <c:v>4.373337829967566</c:v>
                </c:pt>
                <c:pt idx="105">
                  <c:v>4.3437591884270477</c:v>
                </c:pt>
                <c:pt idx="106">
                  <c:v>4.2132520519396586</c:v>
                </c:pt>
                <c:pt idx="107">
                  <c:v>4.1085992250695398</c:v>
                </c:pt>
                <c:pt idx="108">
                  <c:v>3.9537237982677294</c:v>
                </c:pt>
                <c:pt idx="109">
                  <c:v>3.8815871259656687</c:v>
                </c:pt>
                <c:pt idx="110">
                  <c:v>3.646928469830458</c:v>
                </c:pt>
                <c:pt idx="111">
                  <c:v>3.4842104373844878</c:v>
                </c:pt>
                <c:pt idx="112">
                  <c:v>3.2932857015026413</c:v>
                </c:pt>
                <c:pt idx="113">
                  <c:v>3.1052961219515822</c:v>
                </c:pt>
                <c:pt idx="114">
                  <c:v>2.9789620771442062</c:v>
                </c:pt>
                <c:pt idx="115">
                  <c:v>2.9756333305860942</c:v>
                </c:pt>
                <c:pt idx="116">
                  <c:v>2.9353199615090668</c:v>
                </c:pt>
                <c:pt idx="117">
                  <c:v>2.9330150127694981</c:v>
                </c:pt>
                <c:pt idx="118">
                  <c:v>2.9191577315751864</c:v>
                </c:pt>
                <c:pt idx="119">
                  <c:v>2.9957765137917809</c:v>
                </c:pt>
              </c:numCache>
            </c:numRef>
          </c:val>
          <c:smooth val="0"/>
          <c:extLst>
            <c:ext xmlns:c16="http://schemas.microsoft.com/office/drawing/2014/chart" uri="{C3380CC4-5D6E-409C-BE32-E72D297353CC}">
              <c16:uniqueId val="{00000000-A929-4E90-B4F9-2C00EBC849E0}"/>
            </c:ext>
          </c:extLst>
        </c:ser>
        <c:ser>
          <c:idx val="2"/>
          <c:order val="2"/>
          <c:tx>
            <c:strRef>
              <c:f>'Slika 6.4. - Figure 6.4'!$E$2</c:f>
              <c:strCache>
                <c:ptCount val="1"/>
                <c:pt idx="0">
                  <c:v>Krediti za obrtna sredstva</c:v>
                </c:pt>
              </c:strCache>
            </c:strRef>
          </c:tx>
          <c:spPr>
            <a:ln w="28575" cap="rnd">
              <a:solidFill>
                <a:srgbClr val="FF0000"/>
              </a:solidFill>
              <a:round/>
            </a:ln>
            <a:effectLst/>
          </c:spPr>
          <c:marker>
            <c:symbol val="none"/>
          </c:marker>
          <c:cat>
            <c:strRef>
              <c:extLst>
                <c:ext xmlns:c15="http://schemas.microsoft.com/office/drawing/2012/chart" uri="{02D57815-91ED-43cb-92C2-25804820EDAC}">
                  <c15:fullRef>
                    <c15:sqref>'Slika 6.4. - Figure 6.4'!$B$5:$B$136</c15:sqref>
                  </c15:fullRef>
                </c:ext>
              </c:extLst>
              <c:f>'Slika 6.4. - Figure 6.4'!$B$17:$B$136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extLst>
                <c:ext xmlns:c15="http://schemas.microsoft.com/office/drawing/2012/chart" uri="{02D57815-91ED-43cb-92C2-25804820EDAC}">
                  <c15:fullRef>
                    <c15:sqref>'Slika 6.4. - Figure 6.4'!$E$5:$E$136</c15:sqref>
                  </c15:fullRef>
                </c:ext>
              </c:extLst>
              <c:f>'Slika 6.4. - Figure 6.4'!$E$17:$E$136</c:f>
              <c:numCache>
                <c:formatCode>#,##0.00</c:formatCode>
                <c:ptCount val="120"/>
                <c:pt idx="0">
                  <c:v>4.9133137477688571</c:v>
                </c:pt>
                <c:pt idx="1">
                  <c:v>4.6595774816319802</c:v>
                </c:pt>
                <c:pt idx="2">
                  <c:v>4.2308165819154047</c:v>
                </c:pt>
                <c:pt idx="3">
                  <c:v>4.03302478757732</c:v>
                </c:pt>
                <c:pt idx="4">
                  <c:v>4.1352021768655414</c:v>
                </c:pt>
                <c:pt idx="5">
                  <c:v>4.2148088267912645</c:v>
                </c:pt>
                <c:pt idx="6">
                  <c:v>4.3704350363235678</c:v>
                </c:pt>
                <c:pt idx="7">
                  <c:v>4.3240083198647392</c:v>
                </c:pt>
                <c:pt idx="8">
                  <c:v>4.0992839685154747</c:v>
                </c:pt>
                <c:pt idx="9">
                  <c:v>4.1450299130974066</c:v>
                </c:pt>
                <c:pt idx="10">
                  <c:v>4.1339905186693393</c:v>
                </c:pt>
                <c:pt idx="11">
                  <c:v>4.2096859104139117</c:v>
                </c:pt>
                <c:pt idx="12">
                  <c:v>4.1731079168530645</c:v>
                </c:pt>
                <c:pt idx="13">
                  <c:v>4.1632524611712522</c:v>
                </c:pt>
                <c:pt idx="14">
                  <c:v>4.0662164275472321</c:v>
                </c:pt>
                <c:pt idx="15">
                  <c:v>3.9739887636073385</c:v>
                </c:pt>
                <c:pt idx="16">
                  <c:v>3.9180204255667643</c:v>
                </c:pt>
                <c:pt idx="17">
                  <c:v>3.811172308198425</c:v>
                </c:pt>
                <c:pt idx="18">
                  <c:v>3.6053708545875232</c:v>
                </c:pt>
                <c:pt idx="19">
                  <c:v>3.4753659398253989</c:v>
                </c:pt>
                <c:pt idx="20">
                  <c:v>3.4934095493971382</c:v>
                </c:pt>
                <c:pt idx="21">
                  <c:v>3.5984401338976011</c:v>
                </c:pt>
                <c:pt idx="22">
                  <c:v>3.2735136408678986</c:v>
                </c:pt>
                <c:pt idx="23">
                  <c:v>3.2450571338512466</c:v>
                </c:pt>
                <c:pt idx="24">
                  <c:v>3.1534837930862669</c:v>
                </c:pt>
                <c:pt idx="25">
                  <c:v>3.0955111707441523</c:v>
                </c:pt>
                <c:pt idx="26">
                  <c:v>3.0426886263216026</c:v>
                </c:pt>
                <c:pt idx="27">
                  <c:v>2.7601873535614216</c:v>
                </c:pt>
                <c:pt idx="28">
                  <c:v>2.8585365938028326</c:v>
                </c:pt>
                <c:pt idx="29">
                  <c:v>2.7356450572097866</c:v>
                </c:pt>
                <c:pt idx="30">
                  <c:v>2.6104733279098848</c:v>
                </c:pt>
                <c:pt idx="31">
                  <c:v>2.5451142764285826</c:v>
                </c:pt>
                <c:pt idx="32">
                  <c:v>2.3316345661927049</c:v>
                </c:pt>
                <c:pt idx="33">
                  <c:v>2.5789758070191278</c:v>
                </c:pt>
                <c:pt idx="34">
                  <c:v>2.5037283436736844</c:v>
                </c:pt>
                <c:pt idx="35">
                  <c:v>2.5878860249666151</c:v>
                </c:pt>
                <c:pt idx="36">
                  <c:v>2.4754498848376572</c:v>
                </c:pt>
                <c:pt idx="37">
                  <c:v>2.5251045203757108</c:v>
                </c:pt>
                <c:pt idx="38">
                  <c:v>2.5588404875447477</c:v>
                </c:pt>
                <c:pt idx="39">
                  <c:v>2.5487702007631716</c:v>
                </c:pt>
                <c:pt idx="40">
                  <c:v>2.4303788798055059</c:v>
                </c:pt>
                <c:pt idx="41">
                  <c:v>2.3253147329806674</c:v>
                </c:pt>
                <c:pt idx="42">
                  <c:v>2.0081667143638802</c:v>
                </c:pt>
                <c:pt idx="43">
                  <c:v>1.8731889208734671</c:v>
                </c:pt>
                <c:pt idx="44">
                  <c:v>1.8353966367737014</c:v>
                </c:pt>
                <c:pt idx="45">
                  <c:v>2.0389974622493683</c:v>
                </c:pt>
                <c:pt idx="46">
                  <c:v>2.2126130732662368</c:v>
                </c:pt>
                <c:pt idx="47">
                  <c:v>2.2274039954956613</c:v>
                </c:pt>
                <c:pt idx="48">
                  <c:v>2.2103674658050463</c:v>
                </c:pt>
                <c:pt idx="49">
                  <c:v>2.1733603639575523</c:v>
                </c:pt>
                <c:pt idx="50">
                  <c:v>1.8288476999447638</c:v>
                </c:pt>
                <c:pt idx="51">
                  <c:v>1.7591207844119361</c:v>
                </c:pt>
                <c:pt idx="52">
                  <c:v>1.6915871466081012</c:v>
                </c:pt>
                <c:pt idx="53">
                  <c:v>1.8533771704274185</c:v>
                </c:pt>
                <c:pt idx="54">
                  <c:v>1.8732963815075117</c:v>
                </c:pt>
                <c:pt idx="55">
                  <c:v>1.9265871597447577</c:v>
                </c:pt>
                <c:pt idx="56">
                  <c:v>1.839698650286238</c:v>
                </c:pt>
                <c:pt idx="57">
                  <c:v>1.8446338574126726</c:v>
                </c:pt>
                <c:pt idx="58">
                  <c:v>1.7431504331217227</c:v>
                </c:pt>
                <c:pt idx="59">
                  <c:v>1.8927236965235483</c:v>
                </c:pt>
                <c:pt idx="60">
                  <c:v>1.8086488687530928</c:v>
                </c:pt>
                <c:pt idx="61">
                  <c:v>1.8772559939070412</c:v>
                </c:pt>
                <c:pt idx="62">
                  <c:v>1.8022171268697937</c:v>
                </c:pt>
                <c:pt idx="63">
                  <c:v>1.9660422939807698</c:v>
                </c:pt>
                <c:pt idx="64">
                  <c:v>1.9095750226143877</c:v>
                </c:pt>
                <c:pt idx="65">
                  <c:v>1.9236596757937003</c:v>
                </c:pt>
                <c:pt idx="66">
                  <c:v>1.8869081323630172</c:v>
                </c:pt>
                <c:pt idx="67">
                  <c:v>1.8988848812151384</c:v>
                </c:pt>
                <c:pt idx="68">
                  <c:v>1.9235979755840005</c:v>
                </c:pt>
                <c:pt idx="69">
                  <c:v>1.8695388620057538</c:v>
                </c:pt>
                <c:pt idx="70">
                  <c:v>1.8103419763134687</c:v>
                </c:pt>
                <c:pt idx="71">
                  <c:v>1.3210975423713567</c:v>
                </c:pt>
                <c:pt idx="72">
                  <c:v>1.2841668249967135</c:v>
                </c:pt>
                <c:pt idx="73">
                  <c:v>1.3160705614875772</c:v>
                </c:pt>
                <c:pt idx="74">
                  <c:v>1.7192244255653599</c:v>
                </c:pt>
                <c:pt idx="75">
                  <c:v>1.7528425903205229</c:v>
                </c:pt>
                <c:pt idx="76">
                  <c:v>1.678417780971494</c:v>
                </c:pt>
                <c:pt idx="77">
                  <c:v>1.674268249566073</c:v>
                </c:pt>
                <c:pt idx="78">
                  <c:v>1.6737366597700172</c:v>
                </c:pt>
                <c:pt idx="79">
                  <c:v>1.725534197034627</c:v>
                </c:pt>
                <c:pt idx="80">
                  <c:v>1.7617604990621221</c:v>
                </c:pt>
                <c:pt idx="81">
                  <c:v>2.1045761048123541</c:v>
                </c:pt>
                <c:pt idx="82">
                  <c:v>2.2204316295678632</c:v>
                </c:pt>
                <c:pt idx="83">
                  <c:v>2.6037621766343144</c:v>
                </c:pt>
                <c:pt idx="84">
                  <c:v>2.7096569900463092</c:v>
                </c:pt>
                <c:pt idx="85">
                  <c:v>3.0853252594766274</c:v>
                </c:pt>
                <c:pt idx="86">
                  <c:v>3.4798649648768789</c:v>
                </c:pt>
                <c:pt idx="87">
                  <c:v>3.6753569290804888</c:v>
                </c:pt>
                <c:pt idx="88">
                  <c:v>4.0558100356888023</c:v>
                </c:pt>
                <c:pt idx="89">
                  <c:v>4.3261290804456625</c:v>
                </c:pt>
                <c:pt idx="90">
                  <c:v>4.4414091835567113</c:v>
                </c:pt>
                <c:pt idx="91">
                  <c:v>4.5805106005076714</c:v>
                </c:pt>
                <c:pt idx="92">
                  <c:v>4.7343116439868869</c:v>
                </c:pt>
                <c:pt idx="93">
                  <c:v>5.1852300818780845</c:v>
                </c:pt>
                <c:pt idx="94">
                  <c:v>5.347469508800061</c:v>
                </c:pt>
                <c:pt idx="95">
                  <c:v>5.3897763310179103</c:v>
                </c:pt>
                <c:pt idx="96">
                  <c:v>5.3590129926614134</c:v>
                </c:pt>
                <c:pt idx="97">
                  <c:v>5.3923031935940768</c:v>
                </c:pt>
                <c:pt idx="98">
                  <c:v>5.3665239501162256</c:v>
                </c:pt>
                <c:pt idx="99">
                  <c:v>5.3264869439695648</c:v>
                </c:pt>
                <c:pt idx="100">
                  <c:v>5.3087752985650454</c:v>
                </c:pt>
                <c:pt idx="101">
                  <c:v>5.2032223663411896</c:v>
                </c:pt>
                <c:pt idx="102">
                  <c:v>4.9840617898134889</c:v>
                </c:pt>
                <c:pt idx="103">
                  <c:v>4.9494430800536291</c:v>
                </c:pt>
                <c:pt idx="104">
                  <c:v>4.7295888773650612</c:v>
                </c:pt>
                <c:pt idx="105">
                  <c:v>4.5709047831391008</c:v>
                </c:pt>
                <c:pt idx="106">
                  <c:v>4.4144226035491707</c:v>
                </c:pt>
                <c:pt idx="107">
                  <c:v>4.1740647650408969</c:v>
                </c:pt>
                <c:pt idx="108">
                  <c:v>4.0631989563274722</c:v>
                </c:pt>
                <c:pt idx="109">
                  <c:v>3.9597509585870267</c:v>
                </c:pt>
                <c:pt idx="110">
                  <c:v>3.821552217317151</c:v>
                </c:pt>
                <c:pt idx="111">
                  <c:v>3.7304126919446832</c:v>
                </c:pt>
                <c:pt idx="112">
                  <c:v>3.6522392689050336</c:v>
                </c:pt>
                <c:pt idx="113">
                  <c:v>3.686575183458296</c:v>
                </c:pt>
                <c:pt idx="114">
                  <c:v>3.5170140838246908</c:v>
                </c:pt>
                <c:pt idx="115">
                  <c:v>3.5026197857264671</c:v>
                </c:pt>
                <c:pt idx="116">
                  <c:v>3.4074768740523269</c:v>
                </c:pt>
                <c:pt idx="117">
                  <c:v>3.5051917600644784</c:v>
                </c:pt>
                <c:pt idx="118">
                  <c:v>3.4525397418257446</c:v>
                </c:pt>
                <c:pt idx="119">
                  <c:v>3.4121429054834915</c:v>
                </c:pt>
              </c:numCache>
            </c:numRef>
          </c:val>
          <c:smooth val="0"/>
          <c:extLst>
            <c:ext xmlns:c16="http://schemas.microsoft.com/office/drawing/2014/chart" uri="{C3380CC4-5D6E-409C-BE32-E72D297353CC}">
              <c16:uniqueId val="{00000001-A929-4E90-B4F9-2C00EBC849E0}"/>
            </c:ext>
          </c:extLst>
        </c:ser>
        <c:dLbls>
          <c:showLegendKey val="0"/>
          <c:showVal val="0"/>
          <c:showCatName val="0"/>
          <c:showSerName val="0"/>
          <c:showPercent val="0"/>
          <c:showBubbleSize val="0"/>
        </c:dLbls>
        <c:marker val="1"/>
        <c:smooth val="0"/>
        <c:axId val="966810528"/>
        <c:axId val="966800128"/>
      </c:lineChart>
      <c:lineChart>
        <c:grouping val="standard"/>
        <c:varyColors val="0"/>
        <c:ser>
          <c:idx val="0"/>
          <c:order val="0"/>
          <c:tx>
            <c:strRef>
              <c:f>'Slika 6.4. - Figure 6.4'!$F$2</c:f>
              <c:strCache>
                <c:ptCount val="1"/>
                <c:pt idx="0">
                  <c:v>Krediti za investicije i sindicirani krediti</c:v>
                </c:pt>
              </c:strCache>
            </c:strRef>
          </c:tx>
          <c:spPr>
            <a:ln w="28575" cap="rnd">
              <a:solidFill>
                <a:srgbClr val="0000FF"/>
              </a:solidFill>
              <a:round/>
            </a:ln>
            <a:effectLst/>
          </c:spPr>
          <c:marker>
            <c:symbol val="none"/>
          </c:marker>
          <c:cat>
            <c:strRef>
              <c:extLst>
                <c:ext xmlns:c15="http://schemas.microsoft.com/office/drawing/2012/chart" uri="{02D57815-91ED-43cb-92C2-25804820EDAC}">
                  <c15:fullRef>
                    <c15:sqref>'Slika 6.4. - Figure 6.4'!$B$5:$B$136</c15:sqref>
                  </c15:fullRef>
                </c:ext>
              </c:extLst>
              <c:f>'Slika 6.4. - Figure 6.4'!$B$17:$B$136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extLst>
                <c:ext xmlns:c15="http://schemas.microsoft.com/office/drawing/2012/chart" uri="{02D57815-91ED-43cb-92C2-25804820EDAC}">
                  <c15:fullRef>
                    <c15:sqref>'Slika 6.4. - Figure 6.4'!$F$5:$F$136</c15:sqref>
                  </c15:fullRef>
                </c:ext>
              </c:extLst>
              <c:f>'Slika 6.4. - Figure 6.4'!$F$17:$F$136</c:f>
              <c:numCache>
                <c:formatCode>#,##0.00</c:formatCode>
                <c:ptCount val="120"/>
                <c:pt idx="0">
                  <c:v>4.7708350563122162</c:v>
                </c:pt>
                <c:pt idx="1">
                  <c:v>4.8037655758595577</c:v>
                </c:pt>
                <c:pt idx="2">
                  <c:v>4.5077016431496313</c:v>
                </c:pt>
                <c:pt idx="3">
                  <c:v>4.7045125075253917</c:v>
                </c:pt>
                <c:pt idx="4">
                  <c:v>4.419003452645649</c:v>
                </c:pt>
                <c:pt idx="5">
                  <c:v>4.4080886243374904</c:v>
                </c:pt>
                <c:pt idx="6">
                  <c:v>4.0015605991714587</c:v>
                </c:pt>
                <c:pt idx="7">
                  <c:v>4.0401453647515337</c:v>
                </c:pt>
                <c:pt idx="8">
                  <c:v>4.0355268751088929</c:v>
                </c:pt>
                <c:pt idx="9">
                  <c:v>3.8782828558443652</c:v>
                </c:pt>
                <c:pt idx="10">
                  <c:v>3.9229900597141119</c:v>
                </c:pt>
                <c:pt idx="11">
                  <c:v>3.6549140682962094</c:v>
                </c:pt>
                <c:pt idx="12">
                  <c:v>3.6499563679334304</c:v>
                </c:pt>
                <c:pt idx="13">
                  <c:v>3.5228035860308551</c:v>
                </c:pt>
                <c:pt idx="14">
                  <c:v>3.372327213411169</c:v>
                </c:pt>
                <c:pt idx="15">
                  <c:v>3.7557583349496699</c:v>
                </c:pt>
                <c:pt idx="16">
                  <c:v>3.7821440275521749</c:v>
                </c:pt>
                <c:pt idx="17">
                  <c:v>4.0844768171265562</c:v>
                </c:pt>
                <c:pt idx="18">
                  <c:v>3.6458272278378208</c:v>
                </c:pt>
                <c:pt idx="19">
                  <c:v>3.5005910370530033</c:v>
                </c:pt>
                <c:pt idx="20">
                  <c:v>3.3830168673556185</c:v>
                </c:pt>
                <c:pt idx="21">
                  <c:v>3.4376285182967554</c:v>
                </c:pt>
                <c:pt idx="22">
                  <c:v>3.4291096263873899</c:v>
                </c:pt>
                <c:pt idx="23">
                  <c:v>3.099746063815024</c:v>
                </c:pt>
                <c:pt idx="24">
                  <c:v>3.0768967391741984</c:v>
                </c:pt>
                <c:pt idx="25">
                  <c:v>3.1124025588301478</c:v>
                </c:pt>
                <c:pt idx="26">
                  <c:v>3.438041475604269</c:v>
                </c:pt>
                <c:pt idx="27">
                  <c:v>3.4448381607846432</c:v>
                </c:pt>
                <c:pt idx="28">
                  <c:v>3.3757759176128497</c:v>
                </c:pt>
                <c:pt idx="29">
                  <c:v>3.2693337477987279</c:v>
                </c:pt>
                <c:pt idx="30">
                  <c:v>3.0668518892080261</c:v>
                </c:pt>
                <c:pt idx="31">
                  <c:v>2.9024769262987578</c:v>
                </c:pt>
                <c:pt idx="32">
                  <c:v>2.7059609385697652</c:v>
                </c:pt>
                <c:pt idx="33">
                  <c:v>2.74248910832031</c:v>
                </c:pt>
                <c:pt idx="34">
                  <c:v>2.7466108318285007</c:v>
                </c:pt>
                <c:pt idx="35">
                  <c:v>2.8201373640078193</c:v>
                </c:pt>
                <c:pt idx="36">
                  <c:v>2.6818244080593003</c:v>
                </c:pt>
                <c:pt idx="37">
                  <c:v>2.7085444222235076</c:v>
                </c:pt>
                <c:pt idx="38">
                  <c:v>2.7035346450750826</c:v>
                </c:pt>
                <c:pt idx="39">
                  <c:v>2.7128837145683544</c:v>
                </c:pt>
                <c:pt idx="40">
                  <c:v>2.643518408511266</c:v>
                </c:pt>
                <c:pt idx="41">
                  <c:v>2.8036683101579771</c:v>
                </c:pt>
                <c:pt idx="42">
                  <c:v>2.7140486886550561</c:v>
                </c:pt>
                <c:pt idx="43">
                  <c:v>2.687627867902441</c:v>
                </c:pt>
                <c:pt idx="44">
                  <c:v>2.6520209538292376</c:v>
                </c:pt>
                <c:pt idx="45">
                  <c:v>2.6667821313047226</c:v>
                </c:pt>
                <c:pt idx="46">
                  <c:v>2.4541486622147457</c:v>
                </c:pt>
                <c:pt idx="47">
                  <c:v>2.3718051150103503</c:v>
                </c:pt>
                <c:pt idx="48">
                  <c:v>2.255386610558014</c:v>
                </c:pt>
                <c:pt idx="49">
                  <c:v>2.2965640884838998</c:v>
                </c:pt>
                <c:pt idx="50">
                  <c:v>2.3346042698174534</c:v>
                </c:pt>
                <c:pt idx="51">
                  <c:v>2.4070641733866047</c:v>
                </c:pt>
                <c:pt idx="52">
                  <c:v>2.495153510593251</c:v>
                </c:pt>
                <c:pt idx="53">
                  <c:v>2.3648717087370676</c:v>
                </c:pt>
                <c:pt idx="54">
                  <c:v>2.4570612148746402</c:v>
                </c:pt>
                <c:pt idx="55">
                  <c:v>2.4938512086458684</c:v>
                </c:pt>
                <c:pt idx="56">
                  <c:v>2.5315859722395939</c:v>
                </c:pt>
                <c:pt idx="57">
                  <c:v>2.571559287105587</c:v>
                </c:pt>
                <c:pt idx="58">
                  <c:v>1.8862464677286392</c:v>
                </c:pt>
                <c:pt idx="59">
                  <c:v>1.93988723283371</c:v>
                </c:pt>
                <c:pt idx="60">
                  <c:v>1.9012269005095113</c:v>
                </c:pt>
                <c:pt idx="61">
                  <c:v>2.2621012475434115</c:v>
                </c:pt>
                <c:pt idx="62">
                  <c:v>2.2535234653563085</c:v>
                </c:pt>
                <c:pt idx="63">
                  <c:v>2.1451654695600944</c:v>
                </c:pt>
                <c:pt idx="64">
                  <c:v>2.2928016101419035</c:v>
                </c:pt>
                <c:pt idx="65">
                  <c:v>2.2925026304017071</c:v>
                </c:pt>
                <c:pt idx="66">
                  <c:v>2.2298964307303235</c:v>
                </c:pt>
                <c:pt idx="67">
                  <c:v>2.1274720585645395</c:v>
                </c:pt>
                <c:pt idx="68">
                  <c:v>2.0727529869912469</c:v>
                </c:pt>
                <c:pt idx="69">
                  <c:v>1.775915627554604</c:v>
                </c:pt>
                <c:pt idx="70">
                  <c:v>1.7536014801560218</c:v>
                </c:pt>
                <c:pt idx="71">
                  <c:v>1.641820689413247</c:v>
                </c:pt>
                <c:pt idx="72">
                  <c:v>1.7497412833635499</c:v>
                </c:pt>
                <c:pt idx="73">
                  <c:v>1.8857885708017013</c:v>
                </c:pt>
                <c:pt idx="74">
                  <c:v>2.2382646938025261</c:v>
                </c:pt>
                <c:pt idx="75">
                  <c:v>2.279983394679522</c:v>
                </c:pt>
                <c:pt idx="76">
                  <c:v>2.0164367610495662</c:v>
                </c:pt>
                <c:pt idx="77">
                  <c:v>1.6365155045184145</c:v>
                </c:pt>
                <c:pt idx="78">
                  <c:v>1.6667554886512628</c:v>
                </c:pt>
                <c:pt idx="79">
                  <c:v>1.8719001748674675</c:v>
                </c:pt>
                <c:pt idx="80">
                  <c:v>2.131352149589286</c:v>
                </c:pt>
                <c:pt idx="81">
                  <c:v>2.398217139981627</c:v>
                </c:pt>
                <c:pt idx="82">
                  <c:v>2.9201569997023942</c:v>
                </c:pt>
                <c:pt idx="83">
                  <c:v>3.402777775113849</c:v>
                </c:pt>
                <c:pt idx="84">
                  <c:v>3.5918858843590611</c:v>
                </c:pt>
                <c:pt idx="85">
                  <c:v>3.9996592706441056</c:v>
                </c:pt>
                <c:pt idx="86">
                  <c:v>4.0478108251392939</c:v>
                </c:pt>
                <c:pt idx="87">
                  <c:v>4.9766016592531201</c:v>
                </c:pt>
                <c:pt idx="88">
                  <c:v>5.30231875783549</c:v>
                </c:pt>
                <c:pt idx="89">
                  <c:v>5.5126595198657888</c:v>
                </c:pt>
                <c:pt idx="90">
                  <c:v>5.6339932326954196</c:v>
                </c:pt>
                <c:pt idx="91">
                  <c:v>5.4682777833633676</c:v>
                </c:pt>
                <c:pt idx="92">
                  <c:v>5.4411819698852986</c:v>
                </c:pt>
                <c:pt idx="93">
                  <c:v>5.3571504967690391</c:v>
                </c:pt>
                <c:pt idx="94">
                  <c:v>5.6950878698925438</c:v>
                </c:pt>
                <c:pt idx="95">
                  <c:v>5.7376129569899872</c:v>
                </c:pt>
                <c:pt idx="96">
                  <c:v>5.7528782681679385</c:v>
                </c:pt>
                <c:pt idx="97">
                  <c:v>5.5081691004513491</c:v>
                </c:pt>
                <c:pt idx="98">
                  <c:v>5.2093419645019123</c:v>
                </c:pt>
                <c:pt idx="99">
                  <c:v>5.203423243916232</c:v>
                </c:pt>
                <c:pt idx="100">
                  <c:v>5.2801387299028484</c:v>
                </c:pt>
                <c:pt idx="101">
                  <c:v>5.3041427842559559</c:v>
                </c:pt>
                <c:pt idx="102">
                  <c:v>5.302159936552254</c:v>
                </c:pt>
                <c:pt idx="103">
                  <c:v>5.0904435430316637</c:v>
                </c:pt>
                <c:pt idx="104">
                  <c:v>4.9922517522639236</c:v>
                </c:pt>
                <c:pt idx="105">
                  <c:v>4.7741117381948612</c:v>
                </c:pt>
                <c:pt idx="106">
                  <c:v>4.7196681996632996</c:v>
                </c:pt>
                <c:pt idx="107">
                  <c:v>4.5541147078322002</c:v>
                </c:pt>
                <c:pt idx="108">
                  <c:v>4.710995233541861</c:v>
                </c:pt>
                <c:pt idx="109">
                  <c:v>4.6008795118974115</c:v>
                </c:pt>
                <c:pt idx="110">
                  <c:v>4.500335871482994</c:v>
                </c:pt>
                <c:pt idx="111">
                  <c:v>4.077619707378723</c:v>
                </c:pt>
                <c:pt idx="112">
                  <c:v>4.044940751334364</c:v>
                </c:pt>
                <c:pt idx="113">
                  <c:v>4.0383560148762445</c:v>
                </c:pt>
                <c:pt idx="114">
                  <c:v>3.6250818557544955</c:v>
                </c:pt>
                <c:pt idx="115">
                  <c:v>3.6801955303130733</c:v>
                </c:pt>
                <c:pt idx="116">
                  <c:v>3.5344803406812519</c:v>
                </c:pt>
                <c:pt idx="117">
                  <c:v>3.7796682078294803</c:v>
                </c:pt>
                <c:pt idx="118">
                  <c:v>3.5846657994997453</c:v>
                </c:pt>
                <c:pt idx="119">
                  <c:v>3.5207369390442067</c:v>
                </c:pt>
              </c:numCache>
            </c:numRef>
          </c:val>
          <c:smooth val="0"/>
          <c:extLst>
            <c:ext xmlns:c16="http://schemas.microsoft.com/office/drawing/2014/chart" uri="{C3380CC4-5D6E-409C-BE32-E72D297353CC}">
              <c16:uniqueId val="{00000002-A929-4E90-B4F9-2C00EBC849E0}"/>
            </c:ext>
          </c:extLst>
        </c:ser>
        <c:ser>
          <c:idx val="3"/>
          <c:order val="3"/>
          <c:tx>
            <c:strRef>
              <c:f>'Slika 6.4. - Figure 6.4'!$H$2</c:f>
              <c:strCache>
                <c:ptCount val="1"/>
                <c:pt idx="0">
                  <c:v>Ostalo financiranje</c:v>
                </c:pt>
              </c:strCache>
            </c:strRef>
          </c:tx>
          <c:spPr>
            <a:ln w="28575"/>
          </c:spPr>
          <c:marker>
            <c:symbol val="none"/>
          </c:marker>
          <c:cat>
            <c:strRef>
              <c:extLst>
                <c:ext xmlns:c15="http://schemas.microsoft.com/office/drawing/2012/chart" uri="{02D57815-91ED-43cb-92C2-25804820EDAC}">
                  <c15:fullRef>
                    <c15:sqref>'Slika 6.4. - Figure 6.4'!$B$5:$B$136</c15:sqref>
                  </c15:fullRef>
                </c:ext>
              </c:extLst>
              <c:f>'Slika 6.4. - Figure 6.4'!$B$17:$B$136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extLst>
                <c:ext xmlns:c15="http://schemas.microsoft.com/office/drawing/2012/chart" uri="{02D57815-91ED-43cb-92C2-25804820EDAC}">
                  <c15:fullRef>
                    <c15:sqref>'Slika 6.4. - Figure 6.4'!$H$5:$H$136</c15:sqref>
                  </c15:fullRef>
                </c:ext>
              </c:extLst>
              <c:f>'Slika 6.4. - Figure 6.4'!$H$17:$H$136</c:f>
              <c:numCache>
                <c:formatCode>#,##0.00</c:formatCode>
                <c:ptCount val="120"/>
                <c:pt idx="0">
                  <c:v>5.145194311115266</c:v>
                </c:pt>
                <c:pt idx="1">
                  <c:v>5.2186075658864883</c:v>
                </c:pt>
                <c:pt idx="2">
                  <c:v>4.7573517310026991</c:v>
                </c:pt>
                <c:pt idx="3">
                  <c:v>5.0872587588495923</c:v>
                </c:pt>
                <c:pt idx="4">
                  <c:v>4.8229043730928778</c:v>
                </c:pt>
                <c:pt idx="5">
                  <c:v>4.5529057727871276</c:v>
                </c:pt>
                <c:pt idx="6">
                  <c:v>4.6409339652633461</c:v>
                </c:pt>
                <c:pt idx="7">
                  <c:v>4.5976293192796263</c:v>
                </c:pt>
                <c:pt idx="8">
                  <c:v>4.6094136894991538</c:v>
                </c:pt>
                <c:pt idx="9">
                  <c:v>4.5620696542503136</c:v>
                </c:pt>
                <c:pt idx="10">
                  <c:v>4.5973979531430356</c:v>
                </c:pt>
                <c:pt idx="11">
                  <c:v>4.7567888802728824</c:v>
                </c:pt>
                <c:pt idx="12">
                  <c:v>4.7236568887724824</c:v>
                </c:pt>
                <c:pt idx="13">
                  <c:v>4.6851252689308494</c:v>
                </c:pt>
                <c:pt idx="14">
                  <c:v>3.7146871103292423</c:v>
                </c:pt>
                <c:pt idx="15">
                  <c:v>3.3693951645366398</c:v>
                </c:pt>
                <c:pt idx="16">
                  <c:v>3.403614577527537</c:v>
                </c:pt>
                <c:pt idx="17">
                  <c:v>3.6769001133752979</c:v>
                </c:pt>
                <c:pt idx="18">
                  <c:v>3.6047578259067459</c:v>
                </c:pt>
                <c:pt idx="19">
                  <c:v>3.3167595757191628</c:v>
                </c:pt>
                <c:pt idx="20">
                  <c:v>3.0530730677897755</c:v>
                </c:pt>
                <c:pt idx="21">
                  <c:v>3.049280750393379</c:v>
                </c:pt>
                <c:pt idx="22">
                  <c:v>3.2257413262644659</c:v>
                </c:pt>
                <c:pt idx="23">
                  <c:v>3.7565722447477343</c:v>
                </c:pt>
                <c:pt idx="24">
                  <c:v>3.7320123398643705</c:v>
                </c:pt>
                <c:pt idx="25">
                  <c:v>3.3897718546519546</c:v>
                </c:pt>
                <c:pt idx="26">
                  <c:v>3.0804376717384816</c:v>
                </c:pt>
                <c:pt idx="27">
                  <c:v>2.9006333677396174</c:v>
                </c:pt>
                <c:pt idx="28">
                  <c:v>3.0151461134029525</c:v>
                </c:pt>
                <c:pt idx="29">
                  <c:v>3.1465426855830656</c:v>
                </c:pt>
                <c:pt idx="30">
                  <c:v>3.5287182117524214</c:v>
                </c:pt>
                <c:pt idx="31">
                  <c:v>3.7379297106517497</c:v>
                </c:pt>
                <c:pt idx="32">
                  <c:v>3.7212833529428213</c:v>
                </c:pt>
                <c:pt idx="33">
                  <c:v>3.5510119093691497</c:v>
                </c:pt>
                <c:pt idx="34">
                  <c:v>3.3406134039457158</c:v>
                </c:pt>
                <c:pt idx="35">
                  <c:v>3.5243853634807989</c:v>
                </c:pt>
                <c:pt idx="36">
                  <c:v>3.6749816958416037</c:v>
                </c:pt>
                <c:pt idx="37">
                  <c:v>3.7600840818297834</c:v>
                </c:pt>
                <c:pt idx="38">
                  <c:v>3.546554380243927</c:v>
                </c:pt>
                <c:pt idx="39">
                  <c:v>3.192811067161724</c:v>
                </c:pt>
                <c:pt idx="40">
                  <c:v>3.1074936387952499</c:v>
                </c:pt>
                <c:pt idx="41">
                  <c:v>2.778224944227794</c:v>
                </c:pt>
                <c:pt idx="42">
                  <c:v>2.6914797976529634</c:v>
                </c:pt>
                <c:pt idx="43">
                  <c:v>2.7220380388402634</c:v>
                </c:pt>
                <c:pt idx="44">
                  <c:v>3.1312914198103834</c:v>
                </c:pt>
                <c:pt idx="45">
                  <c:v>3.1785075603631032</c:v>
                </c:pt>
                <c:pt idx="46">
                  <c:v>3.2036090551179957</c:v>
                </c:pt>
                <c:pt idx="47">
                  <c:v>3.0849325946082109</c:v>
                </c:pt>
                <c:pt idx="48">
                  <c:v>3.1385966691638525</c:v>
                </c:pt>
                <c:pt idx="49">
                  <c:v>3.2910203888151446</c:v>
                </c:pt>
                <c:pt idx="50">
                  <c:v>3.3842963883164261</c:v>
                </c:pt>
                <c:pt idx="51">
                  <c:v>3.2291616439075601</c:v>
                </c:pt>
                <c:pt idx="52">
                  <c:v>2.923244744234442</c:v>
                </c:pt>
                <c:pt idx="53">
                  <c:v>3.0283676659026515</c:v>
                </c:pt>
                <c:pt idx="54">
                  <c:v>2.8722012825807393</c:v>
                </c:pt>
                <c:pt idx="55">
                  <c:v>2.6257352204545668</c:v>
                </c:pt>
                <c:pt idx="56">
                  <c:v>2.5244250796731311</c:v>
                </c:pt>
                <c:pt idx="57">
                  <c:v>2.3375083071504572</c:v>
                </c:pt>
                <c:pt idx="58">
                  <c:v>2.4528330629109893</c:v>
                </c:pt>
                <c:pt idx="59">
                  <c:v>2.7103693140597405</c:v>
                </c:pt>
                <c:pt idx="60">
                  <c:v>2.9151223442162784</c:v>
                </c:pt>
                <c:pt idx="61">
                  <c:v>2.9076278128008002</c:v>
                </c:pt>
                <c:pt idx="62">
                  <c:v>2.7803875009760555</c:v>
                </c:pt>
                <c:pt idx="63">
                  <c:v>2.9541672312367151</c:v>
                </c:pt>
                <c:pt idx="64">
                  <c:v>2.8842548359097018</c:v>
                </c:pt>
                <c:pt idx="65">
                  <c:v>2.7740753199560615</c:v>
                </c:pt>
                <c:pt idx="66">
                  <c:v>2.6570852318963505</c:v>
                </c:pt>
                <c:pt idx="67">
                  <c:v>2.5250340422618334</c:v>
                </c:pt>
                <c:pt idx="68">
                  <c:v>2.4837846539456683</c:v>
                </c:pt>
                <c:pt idx="69">
                  <c:v>2.4387762527136907</c:v>
                </c:pt>
                <c:pt idx="70">
                  <c:v>2.643400573904521</c:v>
                </c:pt>
                <c:pt idx="71">
                  <c:v>2.1285733138697798</c:v>
                </c:pt>
                <c:pt idx="72">
                  <c:v>2.0588471242164932</c:v>
                </c:pt>
                <c:pt idx="73">
                  <c:v>2.041259272051982</c:v>
                </c:pt>
                <c:pt idx="74">
                  <c:v>2.3221331593089647</c:v>
                </c:pt>
                <c:pt idx="75">
                  <c:v>2.2776221377041321</c:v>
                </c:pt>
                <c:pt idx="76">
                  <c:v>2.3393325112750416</c:v>
                </c:pt>
                <c:pt idx="77">
                  <c:v>2.306896561287227</c:v>
                </c:pt>
                <c:pt idx="78">
                  <c:v>2.1000669322953915</c:v>
                </c:pt>
                <c:pt idx="79">
                  <c:v>2.1584393883813351</c:v>
                </c:pt>
                <c:pt idx="80">
                  <c:v>2.0732625514637046</c:v>
                </c:pt>
                <c:pt idx="81">
                  <c:v>2.5674771282753834</c:v>
                </c:pt>
                <c:pt idx="82">
                  <c:v>2.9225288117419153</c:v>
                </c:pt>
                <c:pt idx="83">
                  <c:v>3.8918508556367275</c:v>
                </c:pt>
                <c:pt idx="84">
                  <c:v>3.9601775467820892</c:v>
                </c:pt>
                <c:pt idx="85">
                  <c:v>3.8496602388100749</c:v>
                </c:pt>
                <c:pt idx="86">
                  <c:v>4.5161946178712951</c:v>
                </c:pt>
                <c:pt idx="87">
                  <c:v>4.6311265589446071</c:v>
                </c:pt>
                <c:pt idx="88">
                  <c:v>4.7708157939260634</c:v>
                </c:pt>
                <c:pt idx="89">
                  <c:v>4.8651270332177576</c:v>
                </c:pt>
                <c:pt idx="90">
                  <c:v>4.9500101278257223</c:v>
                </c:pt>
                <c:pt idx="91">
                  <c:v>5.2172327843334259</c:v>
                </c:pt>
                <c:pt idx="92">
                  <c:v>5.477031110704579</c:v>
                </c:pt>
                <c:pt idx="93">
                  <c:v>5.6289720110319914</c:v>
                </c:pt>
                <c:pt idx="94">
                  <c:v>5.7885685200214505</c:v>
                </c:pt>
                <c:pt idx="95">
                  <c:v>5.8655006080992376</c:v>
                </c:pt>
                <c:pt idx="96">
                  <c:v>5.9700281407622411</c:v>
                </c:pt>
                <c:pt idx="97">
                  <c:v>5.7343391691703625</c:v>
                </c:pt>
                <c:pt idx="98">
                  <c:v>5.3659487761320133</c:v>
                </c:pt>
                <c:pt idx="99">
                  <c:v>5.1639692534871608</c:v>
                </c:pt>
                <c:pt idx="100">
                  <c:v>5.1829070360038862</c:v>
                </c:pt>
                <c:pt idx="101">
                  <c:v>5.3304863903393782</c:v>
                </c:pt>
                <c:pt idx="102">
                  <c:v>5.7741889755626277</c:v>
                </c:pt>
                <c:pt idx="103">
                  <c:v>5.5712582997188385</c:v>
                </c:pt>
                <c:pt idx="104">
                  <c:v>5.4087990422437455</c:v>
                </c:pt>
                <c:pt idx="105">
                  <c:v>5.2798079979668167</c:v>
                </c:pt>
                <c:pt idx="106">
                  <c:v>5.3474010883585548</c:v>
                </c:pt>
                <c:pt idx="107">
                  <c:v>4.6974433813890402</c:v>
                </c:pt>
                <c:pt idx="108">
                  <c:v>4.5305830803962648</c:v>
                </c:pt>
                <c:pt idx="109">
                  <c:v>4.5272601995588486</c:v>
                </c:pt>
                <c:pt idx="110">
                  <c:v>4.2244212208480398</c:v>
                </c:pt>
                <c:pt idx="111">
                  <c:v>4.3501602221079665</c:v>
                </c:pt>
                <c:pt idx="112">
                  <c:v>4.1907559769239553</c:v>
                </c:pt>
                <c:pt idx="113">
                  <c:v>4.4360240729283733</c:v>
                </c:pt>
                <c:pt idx="114">
                  <c:v>4.075577134209424</c:v>
                </c:pt>
                <c:pt idx="115">
                  <c:v>4.0874512949332491</c:v>
                </c:pt>
                <c:pt idx="116">
                  <c:v>4.1337644099603041</c:v>
                </c:pt>
                <c:pt idx="117">
                  <c:v>4.0719728307029852</c:v>
                </c:pt>
                <c:pt idx="118">
                  <c:v>4.0290084121517156</c:v>
                </c:pt>
                <c:pt idx="119">
                  <c:v>4.015010875333477</c:v>
                </c:pt>
              </c:numCache>
            </c:numRef>
          </c:val>
          <c:smooth val="0"/>
          <c:extLst>
            <c:ext xmlns:c16="http://schemas.microsoft.com/office/drawing/2014/chart" uri="{C3380CC4-5D6E-409C-BE32-E72D297353CC}">
              <c16:uniqueId val="{00000003-A929-4E90-B4F9-2C00EBC849E0}"/>
            </c:ext>
          </c:extLst>
        </c:ser>
        <c:dLbls>
          <c:showLegendKey val="0"/>
          <c:showVal val="0"/>
          <c:showCatName val="0"/>
          <c:showSerName val="0"/>
          <c:showPercent val="0"/>
          <c:showBubbleSize val="0"/>
        </c:dLbls>
        <c:marker val="1"/>
        <c:smooth val="0"/>
        <c:axId val="966801376"/>
        <c:axId val="966807616"/>
      </c:lineChart>
      <c:catAx>
        <c:axId val="966810528"/>
        <c:scaling>
          <c:orientation val="minMax"/>
        </c:scaling>
        <c:delete val="0"/>
        <c:axPos val="b"/>
        <c:majorGridlines>
          <c:spPr>
            <a:ln w="6350" cap="flat" cmpd="sng" algn="ctr">
              <a:solidFill>
                <a:schemeClr val="bg1">
                  <a:lumMod val="75000"/>
                </a:schemeClr>
              </a:solidFill>
              <a:round/>
            </a:ln>
            <a:effectLst/>
          </c:spPr>
        </c:majorGridlines>
        <c:numFmt formatCode="General" sourceLinked="0"/>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966800128"/>
        <c:crosses val="autoZero"/>
        <c:auto val="1"/>
        <c:lblAlgn val="ctr"/>
        <c:lblOffset val="100"/>
        <c:tickLblSkip val="1"/>
        <c:tickMarkSkip val="12"/>
        <c:noMultiLvlLbl val="0"/>
      </c:catAx>
      <c:valAx>
        <c:axId val="966800128"/>
        <c:scaling>
          <c:orientation val="minMax"/>
          <c:max val="7"/>
          <c:min val="1"/>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1.6256625502720093E-3"/>
              <c:y val="0.41657927727676347"/>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966810528"/>
        <c:crosses val="autoZero"/>
        <c:crossBetween val="between"/>
        <c:majorUnit val="1"/>
      </c:valAx>
      <c:valAx>
        <c:axId val="966807616"/>
        <c:scaling>
          <c:orientation val="minMax"/>
          <c:max val="7"/>
          <c:min val="1"/>
        </c:scaling>
        <c:delete val="0"/>
        <c:axPos val="r"/>
        <c:title>
          <c:tx>
            <c:rich>
              <a:bodyPr rot="0"/>
              <a:lstStyle/>
              <a:p>
                <a:pPr>
                  <a:defRPr b="0"/>
                </a:pPr>
                <a:r>
                  <a:rPr lang="hr-HR" b="0"/>
                  <a:t>%</a:t>
                </a:r>
              </a:p>
            </c:rich>
          </c:tx>
          <c:layout>
            <c:manualLayout>
              <c:xMode val="edge"/>
              <c:yMode val="edge"/>
              <c:x val="0.95487885685121543"/>
              <c:y val="0.4162365523512323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966801376"/>
        <c:crosses val="max"/>
        <c:crossBetween val="between"/>
        <c:majorUnit val="1"/>
      </c:valAx>
      <c:catAx>
        <c:axId val="966801376"/>
        <c:scaling>
          <c:orientation val="minMax"/>
        </c:scaling>
        <c:delete val="1"/>
        <c:axPos val="b"/>
        <c:numFmt formatCode="General" sourceLinked="1"/>
        <c:majorTickMark val="out"/>
        <c:minorTickMark val="none"/>
        <c:tickLblPos val="nextTo"/>
        <c:crossAx val="966807616"/>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3.1171595676524689E-3"/>
          <c:y val="0.8778452113210734"/>
          <c:w val="0.99688276971071821"/>
          <c:h val="0.1221547886789266"/>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03781068550716"/>
          <c:y val="5.3057901448569304E-2"/>
          <c:w val="0.83450128589716432"/>
          <c:h val="0.5894289461134955"/>
        </c:manualLayout>
      </c:layout>
      <c:barChart>
        <c:barDir val="col"/>
        <c:grouping val="stacked"/>
        <c:varyColors val="0"/>
        <c:ser>
          <c:idx val="2"/>
          <c:order val="1"/>
          <c:tx>
            <c:strRef>
              <c:f>'Slika 3.3. - Figure 3.3'!$H$4</c:f>
              <c:strCache>
                <c:ptCount val="1"/>
                <c:pt idx="0">
                  <c:v>Energy</c:v>
                </c:pt>
              </c:strCache>
            </c:strRef>
          </c:tx>
          <c:spPr>
            <a:solidFill>
              <a:srgbClr val="1F497D">
                <a:lumMod val="60000"/>
                <a:lumOff val="40000"/>
              </a:srgbClr>
            </a:solidFill>
          </c:spPr>
          <c:invertIfNegative val="0"/>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3.3'!$H$7:$H$138</c:f>
              <c:numCache>
                <c:formatCode>0.0</c:formatCode>
                <c:ptCount val="132"/>
                <c:pt idx="0">
                  <c:v>-0.11546061300000003</c:v>
                </c:pt>
                <c:pt idx="1">
                  <c:v>-0.11702547933333335</c:v>
                </c:pt>
                <c:pt idx="2">
                  <c:v>-0.13046123299999998</c:v>
                </c:pt>
                <c:pt idx="3">
                  <c:v>-0.14240249333333332</c:v>
                </c:pt>
                <c:pt idx="4">
                  <c:v>-0.13265774499999994</c:v>
                </c:pt>
                <c:pt idx="5">
                  <c:v>-0.12567329366666666</c:v>
                </c:pt>
                <c:pt idx="6">
                  <c:v>-0.13471054866666668</c:v>
                </c:pt>
                <c:pt idx="7">
                  <c:v>-0.12799773433333342</c:v>
                </c:pt>
                <c:pt idx="8">
                  <c:v>-0.14832365400000003</c:v>
                </c:pt>
                <c:pt idx="9">
                  <c:v>-0.12705820333333326</c:v>
                </c:pt>
                <c:pt idx="10">
                  <c:v>-0.13513873066666646</c:v>
                </c:pt>
                <c:pt idx="11">
                  <c:v>-0.11190467166666651</c:v>
                </c:pt>
                <c:pt idx="12">
                  <c:v>-0.11301877199999995</c:v>
                </c:pt>
                <c:pt idx="13">
                  <c:v>-8.684202600000003E-2</c:v>
                </c:pt>
                <c:pt idx="14">
                  <c:v>-8.3662519333333324E-2</c:v>
                </c:pt>
                <c:pt idx="15">
                  <c:v>-8.9134204000000022E-2</c:v>
                </c:pt>
                <c:pt idx="16">
                  <c:v>-0.10254558833333333</c:v>
                </c:pt>
                <c:pt idx="17">
                  <c:v>-0.11123198533333335</c:v>
                </c:pt>
                <c:pt idx="18">
                  <c:v>-0.10657158033333321</c:v>
                </c:pt>
                <c:pt idx="19">
                  <c:v>-0.1121751140000001</c:v>
                </c:pt>
                <c:pt idx="20">
                  <c:v>-0.116265022</c:v>
                </c:pt>
                <c:pt idx="21">
                  <c:v>-0.11146032300000012</c:v>
                </c:pt>
                <c:pt idx="22">
                  <c:v>-0.11682836433333325</c:v>
                </c:pt>
                <c:pt idx="23">
                  <c:v>-0.10872728399999998</c:v>
                </c:pt>
                <c:pt idx="24">
                  <c:v>-0.11926586666666662</c:v>
                </c:pt>
                <c:pt idx="25">
                  <c:v>-0.11612991033333332</c:v>
                </c:pt>
                <c:pt idx="26">
                  <c:v>-0.12691725333333334</c:v>
                </c:pt>
                <c:pt idx="27">
                  <c:v>-0.13311098633333335</c:v>
                </c:pt>
                <c:pt idx="28">
                  <c:v>-0.12967025700000001</c:v>
                </c:pt>
                <c:pt idx="29">
                  <c:v>-0.12614087133333327</c:v>
                </c:pt>
                <c:pt idx="30">
                  <c:v>-0.12150269066666669</c:v>
                </c:pt>
                <c:pt idx="31">
                  <c:v>-0.12037506833333332</c:v>
                </c:pt>
                <c:pt idx="32">
                  <c:v>-0.13797525366666683</c:v>
                </c:pt>
                <c:pt idx="33">
                  <c:v>-0.12628458699999992</c:v>
                </c:pt>
                <c:pt idx="34">
                  <c:v>-0.12041539700000004</c:v>
                </c:pt>
                <c:pt idx="35">
                  <c:v>-7.8320693999999885E-2</c:v>
                </c:pt>
                <c:pt idx="36">
                  <c:v>-8.6350373333333327E-2</c:v>
                </c:pt>
                <c:pt idx="37">
                  <c:v>-8.1169706999999952E-2</c:v>
                </c:pt>
                <c:pt idx="38">
                  <c:v>-0.13732671200000002</c:v>
                </c:pt>
                <c:pt idx="39">
                  <c:v>-0.11787032233333333</c:v>
                </c:pt>
                <c:pt idx="40">
                  <c:v>-0.11811294433333332</c:v>
                </c:pt>
                <c:pt idx="41">
                  <c:v>-9.6302661999999983E-2</c:v>
                </c:pt>
                <c:pt idx="42">
                  <c:v>-0.13784822500000005</c:v>
                </c:pt>
                <c:pt idx="43">
                  <c:v>-0.18589852766666665</c:v>
                </c:pt>
                <c:pt idx="44">
                  <c:v>-0.18019426966666655</c:v>
                </c:pt>
                <c:pt idx="45">
                  <c:v>-0.17420347033333336</c:v>
                </c:pt>
                <c:pt idx="46">
                  <c:v>-0.16362659233333327</c:v>
                </c:pt>
                <c:pt idx="47">
                  <c:v>-0.14813835299999997</c:v>
                </c:pt>
                <c:pt idx="48">
                  <c:v>-0.13220099499999977</c:v>
                </c:pt>
                <c:pt idx="49">
                  <c:v>-0.10913889199999995</c:v>
                </c:pt>
                <c:pt idx="50">
                  <c:v>-0.11203455066666665</c:v>
                </c:pt>
                <c:pt idx="51">
                  <c:v>-0.14222499566666666</c:v>
                </c:pt>
                <c:pt idx="52">
                  <c:v>-0.17882920699999999</c:v>
                </c:pt>
                <c:pt idx="53">
                  <c:v>-0.177429066</c:v>
                </c:pt>
                <c:pt idx="54">
                  <c:v>-0.16907377499999993</c:v>
                </c:pt>
                <c:pt idx="55">
                  <c:v>-0.13622316466666667</c:v>
                </c:pt>
                <c:pt idx="56">
                  <c:v>-0.14797538133333324</c:v>
                </c:pt>
                <c:pt idx="57">
                  <c:v>-0.14280550466666661</c:v>
                </c:pt>
                <c:pt idx="58">
                  <c:v>-0.14806926066666645</c:v>
                </c:pt>
                <c:pt idx="59">
                  <c:v>-9.617172633333318E-2</c:v>
                </c:pt>
                <c:pt idx="60">
                  <c:v>-7.2614156333333152E-2</c:v>
                </c:pt>
                <c:pt idx="61">
                  <c:v>-6.7056238666666629E-2</c:v>
                </c:pt>
                <c:pt idx="62">
                  <c:v>-9.2092346999999977E-2</c:v>
                </c:pt>
                <c:pt idx="63">
                  <c:v>-8.3368334333333322E-2</c:v>
                </c:pt>
                <c:pt idx="64">
                  <c:v>-5.3823281333333348E-2</c:v>
                </c:pt>
                <c:pt idx="65">
                  <c:v>-6.5751354333333317E-2</c:v>
                </c:pt>
                <c:pt idx="66">
                  <c:v>-5.6397305000000092E-2</c:v>
                </c:pt>
                <c:pt idx="67">
                  <c:v>-5.8982903000000052E-2</c:v>
                </c:pt>
                <c:pt idx="68">
                  <c:v>-4.4841513999999964E-2</c:v>
                </c:pt>
                <c:pt idx="69">
                  <c:v>-4.456999766666659E-2</c:v>
                </c:pt>
                <c:pt idx="70">
                  <c:v>-1.7690802666666606E-2</c:v>
                </c:pt>
                <c:pt idx="71">
                  <c:v>-4.4641433333341611E-4</c:v>
                </c:pt>
                <c:pt idx="72">
                  <c:v>-4.5293399999999876E-3</c:v>
                </c:pt>
                <c:pt idx="73">
                  <c:v>-4.9227716666666685E-2</c:v>
                </c:pt>
                <c:pt idx="74">
                  <c:v>-7.2041181666666704E-2</c:v>
                </c:pt>
                <c:pt idx="75">
                  <c:v>-9.6028009333333331E-2</c:v>
                </c:pt>
                <c:pt idx="76">
                  <c:v>-9.2934427333333292E-2</c:v>
                </c:pt>
                <c:pt idx="77">
                  <c:v>-0.11683465766666662</c:v>
                </c:pt>
                <c:pt idx="78">
                  <c:v>-0.11427424766666673</c:v>
                </c:pt>
                <c:pt idx="79">
                  <c:v>-0.16867750666666656</c:v>
                </c:pt>
                <c:pt idx="80">
                  <c:v>-0.16758400066666665</c:v>
                </c:pt>
                <c:pt idx="81">
                  <c:v>-0.1983331616666667</c:v>
                </c:pt>
                <c:pt idx="82">
                  <c:v>-0.17490974433333339</c:v>
                </c:pt>
                <c:pt idx="83">
                  <c:v>-0.19993053600000008</c:v>
                </c:pt>
                <c:pt idx="84">
                  <c:v>-0.22739642899999993</c:v>
                </c:pt>
                <c:pt idx="85">
                  <c:v>-0.27163318600000008</c:v>
                </c:pt>
                <c:pt idx="86">
                  <c:v>-0.42144254600000003</c:v>
                </c:pt>
                <c:pt idx="87">
                  <c:v>-0.50441781333333358</c:v>
                </c:pt>
                <c:pt idx="88">
                  <c:v>-0.54973234366666668</c:v>
                </c:pt>
                <c:pt idx="89">
                  <c:v>-0.44419835066666657</c:v>
                </c:pt>
                <c:pt idx="90">
                  <c:v>-0.46076270500000011</c:v>
                </c:pt>
                <c:pt idx="91">
                  <c:v>-0.64066705733333318</c:v>
                </c:pt>
                <c:pt idx="92">
                  <c:v>-0.65790056866666691</c:v>
                </c:pt>
                <c:pt idx="93">
                  <c:v>-0.66065037899999923</c:v>
                </c:pt>
                <c:pt idx="94">
                  <c:v>-0.44800375233333306</c:v>
                </c:pt>
                <c:pt idx="95">
                  <c:v>-0.47234646066666641</c:v>
                </c:pt>
                <c:pt idx="96">
                  <c:v>-0.41516434900000043</c:v>
                </c:pt>
                <c:pt idx="97">
                  <c:v>-0.40435181333333348</c:v>
                </c:pt>
                <c:pt idx="98">
                  <c:v>-0.33453000900000007</c:v>
                </c:pt>
                <c:pt idx="99">
                  <c:v>-0.28347902066666669</c:v>
                </c:pt>
                <c:pt idx="100">
                  <c:v>-0.28570781133333323</c:v>
                </c:pt>
                <c:pt idx="101">
                  <c:v>-0.31897434699999999</c:v>
                </c:pt>
                <c:pt idx="102">
                  <c:v>-0.33580828166666671</c:v>
                </c:pt>
                <c:pt idx="103">
                  <c:v>-0.37400286166666702</c:v>
                </c:pt>
                <c:pt idx="104">
                  <c:v>-0.34559748433333332</c:v>
                </c:pt>
                <c:pt idx="105">
                  <c:v>-0.32901089933333327</c:v>
                </c:pt>
                <c:pt idx="106">
                  <c:v>-0.22286324333333332</c:v>
                </c:pt>
                <c:pt idx="107">
                  <c:v>-0.20322811233333327</c:v>
                </c:pt>
                <c:pt idx="108">
                  <c:v>-0.18353143833333341</c:v>
                </c:pt>
                <c:pt idx="109">
                  <c:v>-0.21229940899999988</c:v>
                </c:pt>
                <c:pt idx="110">
                  <c:v>-0.25547557466666665</c:v>
                </c:pt>
                <c:pt idx="111">
                  <c:v>-0.3117560333333334</c:v>
                </c:pt>
                <c:pt idx="112">
                  <c:v>-0.34476132633333328</c:v>
                </c:pt>
                <c:pt idx="113">
                  <c:v>-0.32012598033333339</c:v>
                </c:pt>
                <c:pt idx="114">
                  <c:v>-0.26233383099999996</c:v>
                </c:pt>
                <c:pt idx="115">
                  <c:v>-0.27137635633333324</c:v>
                </c:pt>
                <c:pt idx="116">
                  <c:v>-0.29891947599999974</c:v>
                </c:pt>
                <c:pt idx="117">
                  <c:v>-0.32038667300000007</c:v>
                </c:pt>
                <c:pt idx="118">
                  <c:v>-0.27545954300000014</c:v>
                </c:pt>
                <c:pt idx="119">
                  <c:v>-0.2459336183333336</c:v>
                </c:pt>
                <c:pt idx="120">
                  <c:v>-0.22695916299999999</c:v>
                </c:pt>
                <c:pt idx="121">
                  <c:v>-0.2448540663333332</c:v>
                </c:pt>
                <c:pt idx="122">
                  <c:v>-0.23364987933333331</c:v>
                </c:pt>
                <c:pt idx="123">
                  <c:v>-0.26019783400000002</c:v>
                </c:pt>
                <c:pt idx="124">
                  <c:v>-0.24676729400000003</c:v>
                </c:pt>
                <c:pt idx="125">
                  <c:v>-0.30205251266666688</c:v>
                </c:pt>
                <c:pt idx="126">
                  <c:v>-0.30228840499999998</c:v>
                </c:pt>
                <c:pt idx="127">
                  <c:v>-0.33489049566666679</c:v>
                </c:pt>
                <c:pt idx="128">
                  <c:v>-0.29022437166666654</c:v>
                </c:pt>
                <c:pt idx="129">
                  <c:v>-0.23271203366666671</c:v>
                </c:pt>
                <c:pt idx="130">
                  <c:v>-0.24567372866666673</c:v>
                </c:pt>
              </c:numCache>
            </c:numRef>
          </c:val>
          <c:extLst>
            <c:ext xmlns:c16="http://schemas.microsoft.com/office/drawing/2014/chart" uri="{C3380CC4-5D6E-409C-BE32-E72D297353CC}">
              <c16:uniqueId val="{00000000-9C48-454F-83A0-5CC78D7DB9A5}"/>
            </c:ext>
          </c:extLst>
        </c:ser>
        <c:ser>
          <c:idx val="1"/>
          <c:order val="2"/>
          <c:tx>
            <c:strRef>
              <c:f>'Slika 3.3. - Figure 3.3'!$G$4</c:f>
              <c:strCache>
                <c:ptCount val="1"/>
                <c:pt idx="0">
                  <c:v>Ships</c:v>
                </c:pt>
              </c:strCache>
            </c:strRef>
          </c:tx>
          <c:spPr>
            <a:solidFill>
              <a:schemeClr val="tx2">
                <a:lumMod val="40000"/>
                <a:lumOff val="60000"/>
              </a:schemeClr>
            </a:solidFill>
            <a:ln>
              <a:noFill/>
            </a:ln>
          </c:spPr>
          <c:invertIfNegative val="0"/>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3.3'!$G$7:$G$138</c:f>
              <c:numCache>
                <c:formatCode>0.000</c:formatCode>
                <c:ptCount val="132"/>
                <c:pt idx="0">
                  <c:v>2.4890738333333336E-2</c:v>
                </c:pt>
                <c:pt idx="1">
                  <c:v>3.7037994666666671E-2</c:v>
                </c:pt>
                <c:pt idx="2">
                  <c:v>1.509093099999999E-2</c:v>
                </c:pt>
                <c:pt idx="3">
                  <c:v>1.4642697333333326E-2</c:v>
                </c:pt>
                <c:pt idx="4">
                  <c:v>-6.7658936666666692E-3</c:v>
                </c:pt>
                <c:pt idx="5">
                  <c:v>9.7348753333333336E-3</c:v>
                </c:pt>
                <c:pt idx="6">
                  <c:v>9.9460579999999989E-3</c:v>
                </c:pt>
                <c:pt idx="7">
                  <c:v>1.2174279E-2</c:v>
                </c:pt>
                <c:pt idx="8">
                  <c:v>2.9675036999999991E-2</c:v>
                </c:pt>
                <c:pt idx="9">
                  <c:v>3.0261583666666664E-2</c:v>
                </c:pt>
                <c:pt idx="10">
                  <c:v>5.8654444333333347E-2</c:v>
                </c:pt>
                <c:pt idx="11">
                  <c:v>3.2249455000000024E-2</c:v>
                </c:pt>
                <c:pt idx="12">
                  <c:v>2.7793398000000025E-2</c:v>
                </c:pt>
                <c:pt idx="13">
                  <c:v>-4.1134676666666585E-3</c:v>
                </c:pt>
                <c:pt idx="14">
                  <c:v>-5.4249963333333337E-3</c:v>
                </c:pt>
                <c:pt idx="15">
                  <c:v>-4.4281316666666673E-3</c:v>
                </c:pt>
                <c:pt idx="16">
                  <c:v>8.1548866666666215E-4</c:v>
                </c:pt>
                <c:pt idx="17">
                  <c:v>-2.4024783333333366E-3</c:v>
                </c:pt>
                <c:pt idx="18">
                  <c:v>7.6999019999999989E-3</c:v>
                </c:pt>
                <c:pt idx="19">
                  <c:v>2.2331464333333332E-2</c:v>
                </c:pt>
                <c:pt idx="20">
                  <c:v>2.6100664666666658E-2</c:v>
                </c:pt>
                <c:pt idx="21">
                  <c:v>1.9608859666666655E-2</c:v>
                </c:pt>
                <c:pt idx="22">
                  <c:v>1.7419826666666583E-3</c:v>
                </c:pt>
                <c:pt idx="23">
                  <c:v>8.1505716666666547E-3</c:v>
                </c:pt>
                <c:pt idx="24">
                  <c:v>7.8543959999999944E-3</c:v>
                </c:pt>
                <c:pt idx="25">
                  <c:v>1.7098861999999992E-2</c:v>
                </c:pt>
                <c:pt idx="26">
                  <c:v>2.3035372666666672E-2</c:v>
                </c:pt>
                <c:pt idx="27">
                  <c:v>1.8221360666666669E-2</c:v>
                </c:pt>
                <c:pt idx="28">
                  <c:v>5.2175556666666702E-3</c:v>
                </c:pt>
                <c:pt idx="29">
                  <c:v>5.8631476666666672E-3</c:v>
                </c:pt>
                <c:pt idx="30">
                  <c:v>1.4583488000000002E-2</c:v>
                </c:pt>
                <c:pt idx="31">
                  <c:v>1.9532113000000014E-2</c:v>
                </c:pt>
                <c:pt idx="32">
                  <c:v>7.3507806666666788E-3</c:v>
                </c:pt>
                <c:pt idx="33">
                  <c:v>4.2581169999999988E-3</c:v>
                </c:pt>
                <c:pt idx="34">
                  <c:v>2.3510999666666661E-2</c:v>
                </c:pt>
                <c:pt idx="35">
                  <c:v>2.5428368999999992E-2</c:v>
                </c:pt>
                <c:pt idx="36">
                  <c:v>2.561772133333334E-2</c:v>
                </c:pt>
                <c:pt idx="37">
                  <c:v>1.2691314000000006E-2</c:v>
                </c:pt>
                <c:pt idx="38">
                  <c:v>5.2510050000000004E-3</c:v>
                </c:pt>
                <c:pt idx="39">
                  <c:v>-6.4869986666666645E-3</c:v>
                </c:pt>
                <c:pt idx="40">
                  <c:v>-1.8711129999999999E-2</c:v>
                </c:pt>
                <c:pt idx="41">
                  <c:v>-1.7762732000000003E-2</c:v>
                </c:pt>
                <c:pt idx="42">
                  <c:v>3.2185180000000018E-3</c:v>
                </c:pt>
                <c:pt idx="43">
                  <c:v>4.1842432000000013E-2</c:v>
                </c:pt>
                <c:pt idx="44">
                  <c:v>4.2525058000000004E-2</c:v>
                </c:pt>
                <c:pt idx="45">
                  <c:v>3.0493235999999996E-2</c:v>
                </c:pt>
                <c:pt idx="46">
                  <c:v>-1.2064879999999925E-3</c:v>
                </c:pt>
                <c:pt idx="47">
                  <c:v>3.2073060000000113E-3</c:v>
                </c:pt>
                <c:pt idx="48">
                  <c:v>6.7459946666666749E-3</c:v>
                </c:pt>
                <c:pt idx="49">
                  <c:v>3.4127709999999928E-3</c:v>
                </c:pt>
                <c:pt idx="50">
                  <c:v>-1.6088330000000018E-3</c:v>
                </c:pt>
                <c:pt idx="51">
                  <c:v>-1.7707901333333335E-2</c:v>
                </c:pt>
                <c:pt idx="52">
                  <c:v>-1.0391414999999994E-2</c:v>
                </c:pt>
                <c:pt idx="53">
                  <c:v>-1.3196710999999993E-2</c:v>
                </c:pt>
                <c:pt idx="54">
                  <c:v>5.9226434666666675E-2</c:v>
                </c:pt>
                <c:pt idx="55">
                  <c:v>5.166898000000001E-2</c:v>
                </c:pt>
                <c:pt idx="56">
                  <c:v>5.696724566666668E-2</c:v>
                </c:pt>
                <c:pt idx="57">
                  <c:v>-5.565760000000009E-4</c:v>
                </c:pt>
                <c:pt idx="58">
                  <c:v>2.3003306666666565E-3</c:v>
                </c:pt>
                <c:pt idx="59">
                  <c:v>1.1650166666666627E-3</c:v>
                </c:pt>
                <c:pt idx="60">
                  <c:v>1.4268119999999993E-3</c:v>
                </c:pt>
                <c:pt idx="61">
                  <c:v>3.4246928333333336E-2</c:v>
                </c:pt>
                <c:pt idx="62">
                  <c:v>3.4156852333333335E-2</c:v>
                </c:pt>
                <c:pt idx="63">
                  <c:v>3.0581178333333337E-2</c:v>
                </c:pt>
                <c:pt idx="64">
                  <c:v>-1.6233275000000002E-2</c:v>
                </c:pt>
                <c:pt idx="65">
                  <c:v>-2.1143444999999997E-2</c:v>
                </c:pt>
                <c:pt idx="66">
                  <c:v>-2.165933733333333E-2</c:v>
                </c:pt>
                <c:pt idx="67">
                  <c:v>-1.0087738999999997E-2</c:v>
                </c:pt>
                <c:pt idx="68">
                  <c:v>1.665059533333333E-2</c:v>
                </c:pt>
                <c:pt idx="69">
                  <c:v>2.1195829999999999E-2</c:v>
                </c:pt>
                <c:pt idx="70">
                  <c:v>2.085402133333333E-2</c:v>
                </c:pt>
                <c:pt idx="71">
                  <c:v>-5.1778683666666658E-2</c:v>
                </c:pt>
                <c:pt idx="72">
                  <c:v>-5.0221995999999991E-2</c:v>
                </c:pt>
                <c:pt idx="73">
                  <c:v>-4.8956293333333317E-2</c:v>
                </c:pt>
                <c:pt idx="74">
                  <c:v>1.2085239999999999E-2</c:v>
                </c:pt>
                <c:pt idx="75">
                  <c:v>4.9902574666666658E-2</c:v>
                </c:pt>
                <c:pt idx="76">
                  <c:v>5.0705057666666657E-2</c:v>
                </c:pt>
                <c:pt idx="77">
                  <c:v>6.7032599666666651E-2</c:v>
                </c:pt>
                <c:pt idx="78">
                  <c:v>2.2969622999999995E-2</c:v>
                </c:pt>
                <c:pt idx="79">
                  <c:v>2.532517033333332E-2</c:v>
                </c:pt>
                <c:pt idx="80">
                  <c:v>-5.8121939999999884E-3</c:v>
                </c:pt>
                <c:pt idx="81">
                  <c:v>-3.6668700000000508E-4</c:v>
                </c:pt>
                <c:pt idx="82">
                  <c:v>-2.7336926666666501E-3</c:v>
                </c:pt>
                <c:pt idx="83">
                  <c:v>9.6043606666666552E-3</c:v>
                </c:pt>
                <c:pt idx="84">
                  <c:v>1.1761220999999992E-2</c:v>
                </c:pt>
                <c:pt idx="85">
                  <c:v>3.5741469999999824E-3</c:v>
                </c:pt>
                <c:pt idx="86">
                  <c:v>5.9252446666666651E-3</c:v>
                </c:pt>
                <c:pt idx="87">
                  <c:v>-8.1598133333333368E-3</c:v>
                </c:pt>
                <c:pt idx="88">
                  <c:v>-8.6015216666666724E-3</c:v>
                </c:pt>
                <c:pt idx="89">
                  <c:v>-2.0747050333333336E-2</c:v>
                </c:pt>
                <c:pt idx="90">
                  <c:v>-2.0559530000000001E-3</c:v>
                </c:pt>
                <c:pt idx="91">
                  <c:v>7.2071803333333328E-3</c:v>
                </c:pt>
                <c:pt idx="92">
                  <c:v>1.8190685333333345E-2</c:v>
                </c:pt>
                <c:pt idx="93">
                  <c:v>1.8805866666666694E-3</c:v>
                </c:pt>
                <c:pt idx="94">
                  <c:v>-1.7214503333333217E-3</c:v>
                </c:pt>
                <c:pt idx="95">
                  <c:v>-1.1990467999999992E-2</c:v>
                </c:pt>
                <c:pt idx="96">
                  <c:v>-1.9414366666665415E-4</c:v>
                </c:pt>
                <c:pt idx="97">
                  <c:v>3.4873916666666766E-3</c:v>
                </c:pt>
                <c:pt idx="98">
                  <c:v>7.3998765333333341E-2</c:v>
                </c:pt>
                <c:pt idx="99">
                  <c:v>8.4983064666666649E-2</c:v>
                </c:pt>
                <c:pt idx="100">
                  <c:v>7.0902216666666656E-2</c:v>
                </c:pt>
                <c:pt idx="101">
                  <c:v>-2.4512423333333559E-3</c:v>
                </c:pt>
                <c:pt idx="102">
                  <c:v>-4.6936245000000008E-2</c:v>
                </c:pt>
                <c:pt idx="103">
                  <c:v>-2.2888929999999971E-2</c:v>
                </c:pt>
                <c:pt idx="104">
                  <c:v>-2.5646893666666681E-2</c:v>
                </c:pt>
                <c:pt idx="105">
                  <c:v>4.0054150000000182E-3</c:v>
                </c:pt>
                <c:pt idx="106">
                  <c:v>5.4110006666666776E-3</c:v>
                </c:pt>
                <c:pt idx="107">
                  <c:v>1.4648977333333379E-2</c:v>
                </c:pt>
                <c:pt idx="108" formatCode="0.0">
                  <c:v>1.6946042333333352E-2</c:v>
                </c:pt>
                <c:pt idx="109">
                  <c:v>4.8707059999999911E-3</c:v>
                </c:pt>
                <c:pt idx="110" formatCode="0.0">
                  <c:v>1.6926393333333255E-3</c:v>
                </c:pt>
                <c:pt idx="111" formatCode="0.0">
                  <c:v>-2.8631188000000009E-2</c:v>
                </c:pt>
                <c:pt idx="112" formatCode="0.0">
                  <c:v>-0.1372343966666667</c:v>
                </c:pt>
                <c:pt idx="113" formatCode="0.0">
                  <c:v>-0.15115872166666666</c:v>
                </c:pt>
                <c:pt idx="114" formatCode="0.0">
                  <c:v>-0.12531420799999995</c:v>
                </c:pt>
                <c:pt idx="115" formatCode="0.0">
                  <c:v>-1.9355743333333349E-2</c:v>
                </c:pt>
                <c:pt idx="116" formatCode="0.0">
                  <c:v>-3.6157576666666622E-3</c:v>
                </c:pt>
                <c:pt idx="117" formatCode="0.0">
                  <c:v>-3.8012820000000455E-3</c:v>
                </c:pt>
                <c:pt idx="118" formatCode="0.0">
                  <c:v>-2.1483076999999989E-2</c:v>
                </c:pt>
                <c:pt idx="119" formatCode="0.0">
                  <c:v>-2.3083637333333316E-2</c:v>
                </c:pt>
                <c:pt idx="120" formatCode="0.0">
                  <c:v>-2.8204557999999953E-2</c:v>
                </c:pt>
                <c:pt idx="121" formatCode="0.0">
                  <c:v>-4.2713093333332994E-3</c:v>
                </c:pt>
                <c:pt idx="122" formatCode="0.0">
                  <c:v>-1.0932467000000005E-2</c:v>
                </c:pt>
                <c:pt idx="123" formatCode="0.0">
                  <c:v>-2.2054389999999993E-2</c:v>
                </c:pt>
                <c:pt idx="124" formatCode="0.0">
                  <c:v>-4.9100719333333334E-2</c:v>
                </c:pt>
                <c:pt idx="125" formatCode="0.0">
                  <c:v>-5.9157870666666675E-2</c:v>
                </c:pt>
                <c:pt idx="126" formatCode="0.0">
                  <c:v>-4.6771640333333357E-2</c:v>
                </c:pt>
                <c:pt idx="127" formatCode="0.0">
                  <c:v>1.3664866666666362E-4</c:v>
                </c:pt>
                <c:pt idx="128" formatCode="0.0">
                  <c:v>8.9529266666667467E-4</c:v>
                </c:pt>
                <c:pt idx="129" formatCode="0.0">
                  <c:v>-4.0287243999999993E-2</c:v>
                </c:pt>
                <c:pt idx="130" formatCode="0.0">
                  <c:v>-6.2436634333333352E-2</c:v>
                </c:pt>
              </c:numCache>
            </c:numRef>
          </c:val>
          <c:extLst>
            <c:ext xmlns:c16="http://schemas.microsoft.com/office/drawing/2014/chart" uri="{C3380CC4-5D6E-409C-BE32-E72D297353CC}">
              <c16:uniqueId val="{00000001-9C48-454F-83A0-5CC78D7DB9A5}"/>
            </c:ext>
          </c:extLst>
        </c:ser>
        <c:ser>
          <c:idx val="7"/>
          <c:order val="3"/>
          <c:tx>
            <c:strRef>
              <c:f>'Slika 3.3. - Figure 3.3'!$K$4</c:f>
              <c:strCache>
                <c:ptCount val="1"/>
                <c:pt idx="0">
                  <c:v>Raw materials excl. food and energy</c:v>
                </c:pt>
              </c:strCache>
            </c:strRef>
          </c:tx>
          <c:spPr>
            <a:solidFill>
              <a:schemeClr val="accent2">
                <a:lumMod val="60000"/>
                <a:lumOff val="40000"/>
              </a:schemeClr>
            </a:solidFill>
          </c:spPr>
          <c:invertIfNegative val="0"/>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3.3'!$K$7:$K$138</c:f>
              <c:numCache>
                <c:formatCode>0.00</c:formatCode>
                <c:ptCount val="132"/>
                <c:pt idx="0">
                  <c:v>5.0278879999999991E-2</c:v>
                </c:pt>
                <c:pt idx="1">
                  <c:v>4.2857390333333363E-2</c:v>
                </c:pt>
                <c:pt idx="2">
                  <c:v>4.0908045666666656E-2</c:v>
                </c:pt>
                <c:pt idx="3">
                  <c:v>3.9260372666666661E-2</c:v>
                </c:pt>
                <c:pt idx="4">
                  <c:v>4.5511525000000004E-2</c:v>
                </c:pt>
                <c:pt idx="5">
                  <c:v>4.5157442999999999E-2</c:v>
                </c:pt>
                <c:pt idx="6">
                  <c:v>4.8984670333333355E-2</c:v>
                </c:pt>
                <c:pt idx="7">
                  <c:v>4.0703657666666691E-2</c:v>
                </c:pt>
                <c:pt idx="8">
                  <c:v>4.3490164333333359E-2</c:v>
                </c:pt>
                <c:pt idx="9">
                  <c:v>4.5865184333333336E-2</c:v>
                </c:pt>
                <c:pt idx="10">
                  <c:v>5.6363344333333336E-2</c:v>
                </c:pt>
                <c:pt idx="11">
                  <c:v>5.6677958333333327E-2</c:v>
                </c:pt>
                <c:pt idx="12">
                  <c:v>4.7706322999999995E-2</c:v>
                </c:pt>
                <c:pt idx="13">
                  <c:v>4.2416868333333309E-2</c:v>
                </c:pt>
                <c:pt idx="14">
                  <c:v>3.9977938666666657E-2</c:v>
                </c:pt>
                <c:pt idx="15">
                  <c:v>4.2805312999999977E-2</c:v>
                </c:pt>
                <c:pt idx="16">
                  <c:v>4.5880834999999988E-2</c:v>
                </c:pt>
                <c:pt idx="17">
                  <c:v>4.664001333333332E-2</c:v>
                </c:pt>
                <c:pt idx="18">
                  <c:v>5.1985175666666689E-2</c:v>
                </c:pt>
                <c:pt idx="19">
                  <c:v>4.4293473000000083E-2</c:v>
                </c:pt>
                <c:pt idx="20">
                  <c:v>4.8263837333333379E-2</c:v>
                </c:pt>
                <c:pt idx="21">
                  <c:v>4.9663928000000017E-2</c:v>
                </c:pt>
                <c:pt idx="22">
                  <c:v>5.8654760333333306E-2</c:v>
                </c:pt>
                <c:pt idx="23">
                  <c:v>5.9341656666666714E-2</c:v>
                </c:pt>
                <c:pt idx="24">
                  <c:v>5.7549358666666724E-2</c:v>
                </c:pt>
                <c:pt idx="25">
                  <c:v>5.5707713666666714E-2</c:v>
                </c:pt>
                <c:pt idx="26">
                  <c:v>5.5286496999999997E-2</c:v>
                </c:pt>
                <c:pt idx="27">
                  <c:v>5.0123643333333349E-2</c:v>
                </c:pt>
                <c:pt idx="28">
                  <c:v>5.2322466000000019E-2</c:v>
                </c:pt>
                <c:pt idx="29">
                  <c:v>4.7879433999999985E-2</c:v>
                </c:pt>
                <c:pt idx="30">
                  <c:v>5.4330110666666716E-2</c:v>
                </c:pt>
                <c:pt idx="31">
                  <c:v>4.9326961000000002E-2</c:v>
                </c:pt>
                <c:pt idx="32">
                  <c:v>5.5686900333333365E-2</c:v>
                </c:pt>
                <c:pt idx="33">
                  <c:v>6.5557543666666621E-2</c:v>
                </c:pt>
                <c:pt idx="34">
                  <c:v>7.2625213999999966E-2</c:v>
                </c:pt>
                <c:pt idx="35">
                  <c:v>6.684687100000003E-2</c:v>
                </c:pt>
                <c:pt idx="36">
                  <c:v>5.2960939000000047E-2</c:v>
                </c:pt>
                <c:pt idx="37">
                  <c:v>4.5550227000000054E-2</c:v>
                </c:pt>
                <c:pt idx="38">
                  <c:v>4.5019987333333324E-2</c:v>
                </c:pt>
                <c:pt idx="39">
                  <c:v>4.3409177666666701E-2</c:v>
                </c:pt>
                <c:pt idx="40">
                  <c:v>4.9155004666666648E-2</c:v>
                </c:pt>
                <c:pt idx="41">
                  <c:v>4.9772235666666664E-2</c:v>
                </c:pt>
                <c:pt idx="42">
                  <c:v>6.0387850666666659E-2</c:v>
                </c:pt>
                <c:pt idx="43">
                  <c:v>5.2978550000000069E-2</c:v>
                </c:pt>
                <c:pt idx="44">
                  <c:v>5.7977606000000008E-2</c:v>
                </c:pt>
                <c:pt idx="45">
                  <c:v>5.7122388333333295E-2</c:v>
                </c:pt>
                <c:pt idx="46">
                  <c:v>6.5470690333333276E-2</c:v>
                </c:pt>
                <c:pt idx="47">
                  <c:v>6.0478280666666613E-2</c:v>
                </c:pt>
                <c:pt idx="48">
                  <c:v>5.2258034999999974E-2</c:v>
                </c:pt>
                <c:pt idx="49">
                  <c:v>5.0635133666666624E-2</c:v>
                </c:pt>
                <c:pt idx="50">
                  <c:v>5.2171503666666674E-2</c:v>
                </c:pt>
                <c:pt idx="51">
                  <c:v>5.1491667666666692E-2</c:v>
                </c:pt>
                <c:pt idx="52">
                  <c:v>5.1850726999999999E-2</c:v>
                </c:pt>
                <c:pt idx="53">
                  <c:v>5.1814961000000041E-2</c:v>
                </c:pt>
                <c:pt idx="54">
                  <c:v>5.969574699999998E-2</c:v>
                </c:pt>
                <c:pt idx="55">
                  <c:v>5.3912109333333402E-2</c:v>
                </c:pt>
                <c:pt idx="56">
                  <c:v>5.8960116666666638E-2</c:v>
                </c:pt>
                <c:pt idx="57">
                  <c:v>5.7766156333333381E-2</c:v>
                </c:pt>
                <c:pt idx="58">
                  <c:v>6.2717618666666544E-2</c:v>
                </c:pt>
                <c:pt idx="59">
                  <c:v>5.7643310000000045E-2</c:v>
                </c:pt>
                <c:pt idx="60">
                  <c:v>5.3228553666666678E-2</c:v>
                </c:pt>
                <c:pt idx="61">
                  <c:v>5.0990856333333445E-2</c:v>
                </c:pt>
                <c:pt idx="62">
                  <c:v>5.3490495999999978E-2</c:v>
                </c:pt>
                <c:pt idx="63">
                  <c:v>4.8075578000000015E-2</c:v>
                </c:pt>
                <c:pt idx="64">
                  <c:v>4.519051733333334E-2</c:v>
                </c:pt>
                <c:pt idx="65">
                  <c:v>4.1029663000000029E-2</c:v>
                </c:pt>
                <c:pt idx="66">
                  <c:v>5.1079353999999987E-2</c:v>
                </c:pt>
                <c:pt idx="67">
                  <c:v>5.1222966666666647E-2</c:v>
                </c:pt>
                <c:pt idx="68">
                  <c:v>5.7750251666666703E-2</c:v>
                </c:pt>
                <c:pt idx="69">
                  <c:v>6.2822466000000007E-2</c:v>
                </c:pt>
                <c:pt idx="70">
                  <c:v>7.4821537999999993E-2</c:v>
                </c:pt>
                <c:pt idx="71">
                  <c:v>7.2946176666666654E-2</c:v>
                </c:pt>
                <c:pt idx="72">
                  <c:v>6.5955514000000035E-2</c:v>
                </c:pt>
                <c:pt idx="73">
                  <c:v>5.6962555000000047E-2</c:v>
                </c:pt>
                <c:pt idx="74">
                  <c:v>5.6966273999999997E-2</c:v>
                </c:pt>
                <c:pt idx="75">
                  <c:v>6.0135343666666695E-2</c:v>
                </c:pt>
                <c:pt idx="76">
                  <c:v>6.6071567000000012E-2</c:v>
                </c:pt>
                <c:pt idx="77">
                  <c:v>6.430484233333332E-2</c:v>
                </c:pt>
                <c:pt idx="78">
                  <c:v>6.4607332666666642E-2</c:v>
                </c:pt>
                <c:pt idx="79">
                  <c:v>5.7251366333333303E-2</c:v>
                </c:pt>
                <c:pt idx="80">
                  <c:v>6.4848122333333397E-2</c:v>
                </c:pt>
                <c:pt idx="81">
                  <c:v>7.605827166666658E-2</c:v>
                </c:pt>
                <c:pt idx="82">
                  <c:v>9.6887855000000064E-2</c:v>
                </c:pt>
                <c:pt idx="83">
                  <c:v>9.657639333333326E-2</c:v>
                </c:pt>
                <c:pt idx="84">
                  <c:v>7.7709147000000076E-2</c:v>
                </c:pt>
                <c:pt idx="85">
                  <c:v>6.8960185999999951E-2</c:v>
                </c:pt>
                <c:pt idx="86">
                  <c:v>6.7485956666666666E-2</c:v>
                </c:pt>
                <c:pt idx="87">
                  <c:v>7.79968993333333E-2</c:v>
                </c:pt>
                <c:pt idx="88">
                  <c:v>8.4258826666666675E-2</c:v>
                </c:pt>
                <c:pt idx="89">
                  <c:v>8.2347424666666696E-2</c:v>
                </c:pt>
                <c:pt idx="90">
                  <c:v>9.037009200000011E-2</c:v>
                </c:pt>
                <c:pt idx="91">
                  <c:v>7.6943310000000056E-2</c:v>
                </c:pt>
                <c:pt idx="92">
                  <c:v>9.0971370666666607E-2</c:v>
                </c:pt>
                <c:pt idx="93">
                  <c:v>9.3073708333333297E-2</c:v>
                </c:pt>
                <c:pt idx="94">
                  <c:v>0.10593501199999984</c:v>
                </c:pt>
                <c:pt idx="95">
                  <c:v>8.5613692666666796E-2</c:v>
                </c:pt>
                <c:pt idx="96">
                  <c:v>7.4867947333333365E-2</c:v>
                </c:pt>
                <c:pt idx="97">
                  <c:v>6.161786833333352E-2</c:v>
                </c:pt>
                <c:pt idx="98">
                  <c:v>7.1881649333333297E-2</c:v>
                </c:pt>
                <c:pt idx="99">
                  <c:v>6.2420353333333317E-2</c:v>
                </c:pt>
                <c:pt idx="100">
                  <c:v>6.4464571999999998E-2</c:v>
                </c:pt>
                <c:pt idx="101">
                  <c:v>6.0078370333333367E-2</c:v>
                </c:pt>
                <c:pt idx="102">
                  <c:v>6.2701137666666643E-2</c:v>
                </c:pt>
                <c:pt idx="103">
                  <c:v>5.2011559999999998E-2</c:v>
                </c:pt>
                <c:pt idx="104">
                  <c:v>5.5929253333333408E-2</c:v>
                </c:pt>
                <c:pt idx="105">
                  <c:v>6.2638159333333332E-2</c:v>
                </c:pt>
                <c:pt idx="106">
                  <c:v>7.5563336666666661E-2</c:v>
                </c:pt>
                <c:pt idx="107">
                  <c:v>6.7851170333333308E-2</c:v>
                </c:pt>
                <c:pt idx="108">
                  <c:v>6.0237748666666785E-2</c:v>
                </c:pt>
                <c:pt idx="109">
                  <c:v>5.7440818333333407E-2</c:v>
                </c:pt>
                <c:pt idx="110" formatCode="0.0">
                  <c:v>6.2131347333333337E-2</c:v>
                </c:pt>
                <c:pt idx="111" formatCode="0.0">
                  <c:v>6.701788233333332E-2</c:v>
                </c:pt>
                <c:pt idx="112" formatCode="0.0">
                  <c:v>6.6310995666666706E-2</c:v>
                </c:pt>
                <c:pt idx="113" formatCode="0.0">
                  <c:v>6.2109665999999966E-2</c:v>
                </c:pt>
                <c:pt idx="114" formatCode="0.0">
                  <c:v>6.4551869666666706E-2</c:v>
                </c:pt>
                <c:pt idx="115" formatCode="0.0">
                  <c:v>5.6970698000000007E-2</c:v>
                </c:pt>
                <c:pt idx="116" formatCode="0.0">
                  <c:v>6.6310326000000044E-2</c:v>
                </c:pt>
                <c:pt idx="117" formatCode="0.0">
                  <c:v>7.2728864666666615E-2</c:v>
                </c:pt>
                <c:pt idx="118" formatCode="0.0">
                  <c:v>8.5311863333333293E-2</c:v>
                </c:pt>
                <c:pt idx="119" formatCode="0.0">
                  <c:v>7.6152473333333318E-2</c:v>
                </c:pt>
                <c:pt idx="120" formatCode="0.0">
                  <c:v>6.4583732666666699E-2</c:v>
                </c:pt>
                <c:pt idx="121" formatCode="0.0">
                  <c:v>6.1712617333333351E-2</c:v>
                </c:pt>
                <c:pt idx="122" formatCode="0.0">
                  <c:v>6.2632356666666653E-2</c:v>
                </c:pt>
                <c:pt idx="123" formatCode="0.0">
                  <c:v>6.6372310333333351E-2</c:v>
                </c:pt>
                <c:pt idx="124" formatCode="0.0">
                  <c:v>6.6240149666666664E-2</c:v>
                </c:pt>
                <c:pt idx="125" formatCode="0.0">
                  <c:v>6.6648344333333359E-2</c:v>
                </c:pt>
                <c:pt idx="126" formatCode="0.0">
                  <c:v>6.6675913333333267E-2</c:v>
                </c:pt>
                <c:pt idx="127" formatCode="0.0">
                  <c:v>5.4818931999999938E-2</c:v>
                </c:pt>
                <c:pt idx="128" formatCode="0.0">
                  <c:v>6.6106432666666631E-2</c:v>
                </c:pt>
                <c:pt idx="129" formatCode="0.0">
                  <c:v>8.0855282333333472E-2</c:v>
                </c:pt>
                <c:pt idx="130" formatCode="0.0">
                  <c:v>9.7332178333333394E-2</c:v>
                </c:pt>
              </c:numCache>
            </c:numRef>
          </c:val>
          <c:extLst>
            <c:ext xmlns:c16="http://schemas.microsoft.com/office/drawing/2014/chart" uri="{C3380CC4-5D6E-409C-BE32-E72D297353CC}">
              <c16:uniqueId val="{00000002-9C48-454F-83A0-5CC78D7DB9A5}"/>
            </c:ext>
          </c:extLst>
        </c:ser>
        <c:ser>
          <c:idx val="8"/>
          <c:order val="4"/>
          <c:tx>
            <c:strRef>
              <c:f>'Slika 3.3. - Figure 3.3'!$L$4</c:f>
              <c:strCache>
                <c:ptCount val="1"/>
                <c:pt idx="0">
                  <c:v>Food</c:v>
                </c:pt>
              </c:strCache>
            </c:strRef>
          </c:tx>
          <c:invertIfNegative val="0"/>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3.3'!$L$7:$L$138</c:f>
              <c:numCache>
                <c:formatCode>0.00</c:formatCode>
                <c:ptCount val="132"/>
                <c:pt idx="0">
                  <c:v>-4.9243174666666563E-2</c:v>
                </c:pt>
                <c:pt idx="1">
                  <c:v>-5.3998911333333351E-2</c:v>
                </c:pt>
                <c:pt idx="2">
                  <c:v>-6.3890020333333325E-2</c:v>
                </c:pt>
                <c:pt idx="3">
                  <c:v>-7.9432533333333319E-2</c:v>
                </c:pt>
                <c:pt idx="4">
                  <c:v>-8.137252933333336E-2</c:v>
                </c:pt>
                <c:pt idx="5">
                  <c:v>-9.0397320333333364E-2</c:v>
                </c:pt>
                <c:pt idx="6">
                  <c:v>-0.10557881766666674</c:v>
                </c:pt>
                <c:pt idx="7">
                  <c:v>-0.11365226633333339</c:v>
                </c:pt>
                <c:pt idx="8">
                  <c:v>-0.10940889300000008</c:v>
                </c:pt>
                <c:pt idx="9">
                  <c:v>-9.9127735333333383E-2</c:v>
                </c:pt>
                <c:pt idx="10">
                  <c:v>-8.4446320333333394E-2</c:v>
                </c:pt>
                <c:pt idx="11">
                  <c:v>-7.1164295666666599E-2</c:v>
                </c:pt>
                <c:pt idx="12">
                  <c:v>-5.7514263333333246E-2</c:v>
                </c:pt>
                <c:pt idx="13">
                  <c:v>-5.6402141999999891E-2</c:v>
                </c:pt>
                <c:pt idx="14">
                  <c:v>-6.3173665666666615E-2</c:v>
                </c:pt>
                <c:pt idx="15">
                  <c:v>-7.3450743999999984E-2</c:v>
                </c:pt>
                <c:pt idx="16">
                  <c:v>-8.2293593000000012E-2</c:v>
                </c:pt>
                <c:pt idx="17">
                  <c:v>-8.902819133333334E-2</c:v>
                </c:pt>
                <c:pt idx="18">
                  <c:v>-9.5071173333333328E-2</c:v>
                </c:pt>
                <c:pt idx="19">
                  <c:v>-9.9939066999999979E-2</c:v>
                </c:pt>
                <c:pt idx="20">
                  <c:v>-9.853697900000008E-2</c:v>
                </c:pt>
                <c:pt idx="21">
                  <c:v>-8.7429499999999966E-2</c:v>
                </c:pt>
                <c:pt idx="22">
                  <c:v>-7.0557175333333319E-2</c:v>
                </c:pt>
                <c:pt idx="23">
                  <c:v>-5.1102404999999955E-2</c:v>
                </c:pt>
                <c:pt idx="24">
                  <c:v>-4.7473499666666669E-2</c:v>
                </c:pt>
                <c:pt idx="25">
                  <c:v>-5.135004E-2</c:v>
                </c:pt>
                <c:pt idx="26">
                  <c:v>-6.9439901000000012E-2</c:v>
                </c:pt>
                <c:pt idx="27">
                  <c:v>-8.2562264333333427E-2</c:v>
                </c:pt>
                <c:pt idx="28">
                  <c:v>-9.9177715666666749E-2</c:v>
                </c:pt>
                <c:pt idx="29">
                  <c:v>-0.10755575300000003</c:v>
                </c:pt>
                <c:pt idx="30">
                  <c:v>-0.11818759733333338</c:v>
                </c:pt>
                <c:pt idx="31">
                  <c:v>-0.12201661799999988</c:v>
                </c:pt>
                <c:pt idx="32">
                  <c:v>-0.11763929966666664</c:v>
                </c:pt>
                <c:pt idx="33">
                  <c:v>-9.9345006999999846E-2</c:v>
                </c:pt>
                <c:pt idx="34">
                  <c:v>-8.3892472333333218E-2</c:v>
                </c:pt>
                <c:pt idx="35">
                  <c:v>-7.1056230666666512E-2</c:v>
                </c:pt>
                <c:pt idx="36">
                  <c:v>-7.3880289999999849E-2</c:v>
                </c:pt>
                <c:pt idx="37">
                  <c:v>-7.3537115333333347E-2</c:v>
                </c:pt>
                <c:pt idx="38">
                  <c:v>-8.0694047000000019E-2</c:v>
                </c:pt>
                <c:pt idx="39">
                  <c:v>-8.0744715333333286E-2</c:v>
                </c:pt>
                <c:pt idx="40">
                  <c:v>-9.5046914999999968E-2</c:v>
                </c:pt>
                <c:pt idx="41">
                  <c:v>-0.10504514699999987</c:v>
                </c:pt>
                <c:pt idx="42">
                  <c:v>-0.12377001833333345</c:v>
                </c:pt>
                <c:pt idx="43">
                  <c:v>-0.12074637766666672</c:v>
                </c:pt>
                <c:pt idx="44">
                  <c:v>-0.10365869333333341</c:v>
                </c:pt>
                <c:pt idx="45">
                  <c:v>-7.80785869999997E-2</c:v>
                </c:pt>
                <c:pt idx="46">
                  <c:v>-6.0096530999999911E-2</c:v>
                </c:pt>
                <c:pt idx="47">
                  <c:v>-5.3594031333333382E-2</c:v>
                </c:pt>
                <c:pt idx="48">
                  <c:v>-6.6345275333333564E-2</c:v>
                </c:pt>
                <c:pt idx="49">
                  <c:v>-7.0519580000000096E-2</c:v>
                </c:pt>
                <c:pt idx="50">
                  <c:v>-8.8202730333333354E-2</c:v>
                </c:pt>
                <c:pt idx="51">
                  <c:v>-9.6383246000000103E-2</c:v>
                </c:pt>
                <c:pt idx="52">
                  <c:v>-0.11788339866666672</c:v>
                </c:pt>
                <c:pt idx="53">
                  <c:v>-0.12958748966666664</c:v>
                </c:pt>
                <c:pt idx="54">
                  <c:v>-0.13968995766666648</c:v>
                </c:pt>
                <c:pt idx="55">
                  <c:v>-0.13759882133333334</c:v>
                </c:pt>
                <c:pt idx="56">
                  <c:v>-0.1256569619999999</c:v>
                </c:pt>
                <c:pt idx="57">
                  <c:v>-0.10242461533333334</c:v>
                </c:pt>
                <c:pt idx="58">
                  <c:v>-8.6620442999999797E-2</c:v>
                </c:pt>
                <c:pt idx="59">
                  <c:v>-8.1524843000000152E-2</c:v>
                </c:pt>
                <c:pt idx="60">
                  <c:v>-8.2585132666666741E-2</c:v>
                </c:pt>
                <c:pt idx="61">
                  <c:v>-8.5969711333333476E-2</c:v>
                </c:pt>
                <c:pt idx="62">
                  <c:v>-9.719355866666668E-2</c:v>
                </c:pt>
                <c:pt idx="63">
                  <c:v>-9.0474741333333372E-2</c:v>
                </c:pt>
                <c:pt idx="64">
                  <c:v>-8.6552365000000075E-2</c:v>
                </c:pt>
                <c:pt idx="65">
                  <c:v>-7.1661330000000065E-2</c:v>
                </c:pt>
                <c:pt idx="66">
                  <c:v>-8.1781068333333526E-2</c:v>
                </c:pt>
                <c:pt idx="67">
                  <c:v>-8.7718769666666432E-2</c:v>
                </c:pt>
                <c:pt idx="68">
                  <c:v>-8.1335755666666731E-2</c:v>
                </c:pt>
                <c:pt idx="69">
                  <c:v>-6.7332981666666306E-2</c:v>
                </c:pt>
                <c:pt idx="70">
                  <c:v>-5.0707525000000031E-2</c:v>
                </c:pt>
                <c:pt idx="71">
                  <c:v>-4.9482574999999918E-2</c:v>
                </c:pt>
                <c:pt idx="72">
                  <c:v>-5.0956669666666871E-2</c:v>
                </c:pt>
                <c:pt idx="73">
                  <c:v>-5.6417857333333557E-2</c:v>
                </c:pt>
                <c:pt idx="74">
                  <c:v>-6.7062518666666709E-2</c:v>
                </c:pt>
                <c:pt idx="75">
                  <c:v>-7.5577087666666765E-2</c:v>
                </c:pt>
                <c:pt idx="76">
                  <c:v>-8.5890181333333274E-2</c:v>
                </c:pt>
                <c:pt idx="77">
                  <c:v>-9.4891352000000026E-2</c:v>
                </c:pt>
                <c:pt idx="78">
                  <c:v>-0.10934482599999996</c:v>
                </c:pt>
                <c:pt idx="79">
                  <c:v>-0.12240936033333329</c:v>
                </c:pt>
                <c:pt idx="80">
                  <c:v>-0.12055858233333318</c:v>
                </c:pt>
                <c:pt idx="81">
                  <c:v>-9.8479160333333315E-2</c:v>
                </c:pt>
                <c:pt idx="82">
                  <c:v>-7.4825974000000087E-2</c:v>
                </c:pt>
                <c:pt idx="83">
                  <c:v>-6.6771091000000143E-2</c:v>
                </c:pt>
                <c:pt idx="84">
                  <c:v>-7.3403979333333327E-2</c:v>
                </c:pt>
                <c:pt idx="85">
                  <c:v>-8.0486579666666724E-2</c:v>
                </c:pt>
                <c:pt idx="86">
                  <c:v>-8.6912838333333367E-2</c:v>
                </c:pt>
                <c:pt idx="87">
                  <c:v>-9.5120161000000175E-2</c:v>
                </c:pt>
                <c:pt idx="88">
                  <c:v>-0.1181922546666667</c:v>
                </c:pt>
                <c:pt idx="89">
                  <c:v>-0.1388208766666667</c:v>
                </c:pt>
                <c:pt idx="90">
                  <c:v>-0.15672775333333341</c:v>
                </c:pt>
                <c:pt idx="91">
                  <c:v>-0.15617677633333338</c:v>
                </c:pt>
                <c:pt idx="92">
                  <c:v>-0.14535071966666654</c:v>
                </c:pt>
                <c:pt idx="93">
                  <c:v>-0.12289372366666665</c:v>
                </c:pt>
                <c:pt idx="94">
                  <c:v>-0.11292329000000002</c:v>
                </c:pt>
                <c:pt idx="95">
                  <c:v>-0.11449072333333318</c:v>
                </c:pt>
                <c:pt idx="96">
                  <c:v>-0.12379369299999951</c:v>
                </c:pt>
                <c:pt idx="97">
                  <c:v>-0.12903506333333306</c:v>
                </c:pt>
                <c:pt idx="98">
                  <c:v>-0.1393903536666668</c:v>
                </c:pt>
                <c:pt idx="99">
                  <c:v>-0.14915055533333335</c:v>
                </c:pt>
                <c:pt idx="100">
                  <c:v>-0.1714695846666667</c:v>
                </c:pt>
                <c:pt idx="101">
                  <c:v>-0.18797687233333332</c:v>
                </c:pt>
                <c:pt idx="102">
                  <c:v>-0.21412277633333329</c:v>
                </c:pt>
                <c:pt idx="103">
                  <c:v>-0.21468837466666638</c:v>
                </c:pt>
                <c:pt idx="104">
                  <c:v>-0.19779035633333311</c:v>
                </c:pt>
                <c:pt idx="105">
                  <c:v>-0.16783944900000061</c:v>
                </c:pt>
                <c:pt idx="106">
                  <c:v>-0.14991224100000058</c:v>
                </c:pt>
                <c:pt idx="107">
                  <c:v>-0.14240155666666654</c:v>
                </c:pt>
                <c:pt idx="108">
                  <c:v>-0.15615014366666594</c:v>
                </c:pt>
                <c:pt idx="109">
                  <c:v>-0.16453062633333276</c:v>
                </c:pt>
                <c:pt idx="110" formatCode="0.0">
                  <c:v>-0.18220352799999998</c:v>
                </c:pt>
                <c:pt idx="111" formatCode="0.0">
                  <c:v>-0.19710056066666673</c:v>
                </c:pt>
                <c:pt idx="112" formatCode="0.0">
                  <c:v>-0.2269178040000002</c:v>
                </c:pt>
                <c:pt idx="113" formatCode="0.0">
                  <c:v>-0.24900950699999988</c:v>
                </c:pt>
                <c:pt idx="114" formatCode="0.0">
                  <c:v>-0.26907787999999977</c:v>
                </c:pt>
                <c:pt idx="115" formatCode="0.0">
                  <c:v>-0.27183800799999996</c:v>
                </c:pt>
                <c:pt idx="116" formatCode="0.0">
                  <c:v>-0.26283176833333366</c:v>
                </c:pt>
                <c:pt idx="117" formatCode="0.0">
                  <c:v>-0.23012073733333363</c:v>
                </c:pt>
                <c:pt idx="118" formatCode="0.0">
                  <c:v>-0.2031452660000003</c:v>
                </c:pt>
                <c:pt idx="119" formatCode="0.0">
                  <c:v>-0.19162551033333297</c:v>
                </c:pt>
                <c:pt idx="120" formatCode="0.0">
                  <c:v>-0.19053754499999978</c:v>
                </c:pt>
                <c:pt idx="121" formatCode="0.0">
                  <c:v>-0.18962815566666608</c:v>
                </c:pt>
                <c:pt idx="122" formatCode="0.0">
                  <c:v>-0.19978137566666671</c:v>
                </c:pt>
                <c:pt idx="123" formatCode="0.0">
                  <c:v>-0.22147995466666656</c:v>
                </c:pt>
                <c:pt idx="124" formatCode="0.0">
                  <c:v>-0.24405417133333335</c:v>
                </c:pt>
                <c:pt idx="125" formatCode="0.0">
                  <c:v>-0.28949711999999983</c:v>
                </c:pt>
                <c:pt idx="126" formatCode="0.0">
                  <c:v>-0.31480753166666664</c:v>
                </c:pt>
                <c:pt idx="127" formatCode="0.0">
                  <c:v>-0.31845346866666635</c:v>
                </c:pt>
                <c:pt idx="128" formatCode="0.0">
                  <c:v>-0.28124749600000037</c:v>
                </c:pt>
                <c:pt idx="129" formatCode="0.0">
                  <c:v>-0.2496559660000004</c:v>
                </c:pt>
                <c:pt idx="130" formatCode="0.0">
                  <c:v>-0.21877389500000027</c:v>
                </c:pt>
              </c:numCache>
            </c:numRef>
          </c:val>
          <c:extLst>
            <c:ext xmlns:c16="http://schemas.microsoft.com/office/drawing/2014/chart" uri="{C3380CC4-5D6E-409C-BE32-E72D297353CC}">
              <c16:uniqueId val="{00000003-9C48-454F-83A0-5CC78D7DB9A5}"/>
            </c:ext>
          </c:extLst>
        </c:ser>
        <c:ser>
          <c:idx val="3"/>
          <c:order val="5"/>
          <c:tx>
            <c:strRef>
              <c:f>'Slika 3.3. - Figure 3.3'!$I$4</c:f>
              <c:strCache>
                <c:ptCount val="1"/>
                <c:pt idx="0">
                  <c:v>Capital goods</c:v>
                </c:pt>
              </c:strCache>
            </c:strRef>
          </c:tx>
          <c:spPr>
            <a:solidFill>
              <a:schemeClr val="bg1">
                <a:lumMod val="50000"/>
              </a:schemeClr>
            </a:solidFill>
          </c:spPr>
          <c:invertIfNegative val="0"/>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3.3'!$I$7:$I$138</c:f>
              <c:numCache>
                <c:formatCode>0.0</c:formatCode>
                <c:ptCount val="132"/>
                <c:pt idx="0">
                  <c:v>-8.1995268666666649E-2</c:v>
                </c:pt>
                <c:pt idx="1">
                  <c:v>-7.9745700999999919E-2</c:v>
                </c:pt>
                <c:pt idx="2">
                  <c:v>-8.4849885000000014E-2</c:v>
                </c:pt>
                <c:pt idx="3">
                  <c:v>-9.0478877666666735E-2</c:v>
                </c:pt>
                <c:pt idx="4">
                  <c:v>-0.10117599033333341</c:v>
                </c:pt>
                <c:pt idx="5">
                  <c:v>-9.3281359333333327E-2</c:v>
                </c:pt>
                <c:pt idx="6">
                  <c:v>-9.2567508999999729E-2</c:v>
                </c:pt>
                <c:pt idx="7">
                  <c:v>-9.0120717999999794E-2</c:v>
                </c:pt>
                <c:pt idx="8">
                  <c:v>-9.2413353333333198E-2</c:v>
                </c:pt>
                <c:pt idx="9">
                  <c:v>-0.10345533</c:v>
                </c:pt>
                <c:pt idx="10">
                  <c:v>-0.1034321443333331</c:v>
                </c:pt>
                <c:pt idx="11">
                  <c:v>-0.11512119866666656</c:v>
                </c:pt>
                <c:pt idx="12">
                  <c:v>-9.9043961333333305E-2</c:v>
                </c:pt>
                <c:pt idx="13">
                  <c:v>-0.10229061266666684</c:v>
                </c:pt>
                <c:pt idx="14">
                  <c:v>-9.1659558333333349E-2</c:v>
                </c:pt>
                <c:pt idx="15">
                  <c:v>-0.10615932966666658</c:v>
                </c:pt>
                <c:pt idx="16">
                  <c:v>-0.112763671</c:v>
                </c:pt>
                <c:pt idx="17">
                  <c:v>-0.12351592466666682</c:v>
                </c:pt>
                <c:pt idx="18">
                  <c:v>-0.1277258403333334</c:v>
                </c:pt>
                <c:pt idx="19">
                  <c:v>-0.11944839933333344</c:v>
                </c:pt>
                <c:pt idx="20">
                  <c:v>-0.10246095633333316</c:v>
                </c:pt>
                <c:pt idx="21">
                  <c:v>-0.10116743433333344</c:v>
                </c:pt>
                <c:pt idx="22">
                  <c:v>-0.10511292266666671</c:v>
                </c:pt>
                <c:pt idx="23">
                  <c:v>-0.11673410499999999</c:v>
                </c:pt>
                <c:pt idx="24">
                  <c:v>-0.11357776599999987</c:v>
                </c:pt>
                <c:pt idx="25">
                  <c:v>-0.11492279699999983</c:v>
                </c:pt>
                <c:pt idx="26">
                  <c:v>-0.12535679866666669</c:v>
                </c:pt>
                <c:pt idx="27">
                  <c:v>-0.13513087199999999</c:v>
                </c:pt>
                <c:pt idx="28">
                  <c:v>-0.14282835799999996</c:v>
                </c:pt>
                <c:pt idx="29">
                  <c:v>-0.13818074433333336</c:v>
                </c:pt>
                <c:pt idx="30">
                  <c:v>-0.14521615199999993</c:v>
                </c:pt>
                <c:pt idx="31">
                  <c:v>-0.12809019233333332</c:v>
                </c:pt>
                <c:pt idx="32">
                  <c:v>-0.11334173466666642</c:v>
                </c:pt>
                <c:pt idx="33">
                  <c:v>-0.10276579333333337</c:v>
                </c:pt>
                <c:pt idx="34">
                  <c:v>-0.10556188799999995</c:v>
                </c:pt>
                <c:pt idx="35">
                  <c:v>-0.1191833963333338</c:v>
                </c:pt>
                <c:pt idx="36">
                  <c:v>-0.11768694466666699</c:v>
                </c:pt>
                <c:pt idx="37">
                  <c:v>-0.12164071166666691</c:v>
                </c:pt>
                <c:pt idx="38">
                  <c:v>-0.12749779766666669</c:v>
                </c:pt>
                <c:pt idx="39">
                  <c:v>-0.13479883299999995</c:v>
                </c:pt>
                <c:pt idx="40">
                  <c:v>-0.14341615266666669</c:v>
                </c:pt>
                <c:pt idx="41">
                  <c:v>-0.14545939399999988</c:v>
                </c:pt>
                <c:pt idx="42">
                  <c:v>-0.13831570466666654</c:v>
                </c:pt>
                <c:pt idx="43">
                  <c:v>-0.13001227133333351</c:v>
                </c:pt>
                <c:pt idx="44">
                  <c:v>-0.12833540733333321</c:v>
                </c:pt>
                <c:pt idx="45">
                  <c:v>-0.14889486500000035</c:v>
                </c:pt>
                <c:pt idx="46">
                  <c:v>-0.17337367166666628</c:v>
                </c:pt>
                <c:pt idx="47">
                  <c:v>-0.18542447600000025</c:v>
                </c:pt>
                <c:pt idx="48">
                  <c:v>-0.17235077699999987</c:v>
                </c:pt>
                <c:pt idx="49">
                  <c:v>-0.15915801033333354</c:v>
                </c:pt>
                <c:pt idx="50">
                  <c:v>-0.15347541466666662</c:v>
                </c:pt>
                <c:pt idx="51">
                  <c:v>-0.15851178400000007</c:v>
                </c:pt>
                <c:pt idx="52">
                  <c:v>-0.1624467783333334</c:v>
                </c:pt>
                <c:pt idx="53">
                  <c:v>-0.14747284833333332</c:v>
                </c:pt>
                <c:pt idx="54">
                  <c:v>-0.14246955566666666</c:v>
                </c:pt>
                <c:pt idx="55">
                  <c:v>-0.13241029400000023</c:v>
                </c:pt>
                <c:pt idx="56">
                  <c:v>-0.13546866500000004</c:v>
                </c:pt>
                <c:pt idx="57">
                  <c:v>-0.14782233166666672</c:v>
                </c:pt>
                <c:pt idx="58">
                  <c:v>-0.16351765866666645</c:v>
                </c:pt>
                <c:pt idx="59">
                  <c:v>-0.18157964166666693</c:v>
                </c:pt>
                <c:pt idx="60">
                  <c:v>-0.16701628366666682</c:v>
                </c:pt>
                <c:pt idx="61">
                  <c:v>-0.15668868566666694</c:v>
                </c:pt>
                <c:pt idx="62">
                  <c:v>-0.13618893299999993</c:v>
                </c:pt>
                <c:pt idx="63">
                  <c:v>-0.12041066666666665</c:v>
                </c:pt>
                <c:pt idx="64">
                  <c:v>-0.1094032673333333</c:v>
                </c:pt>
                <c:pt idx="65">
                  <c:v>-0.11524882633333339</c:v>
                </c:pt>
                <c:pt idx="66">
                  <c:v>-0.13737769633333335</c:v>
                </c:pt>
                <c:pt idx="67">
                  <c:v>-0.14642128466666654</c:v>
                </c:pt>
                <c:pt idx="68">
                  <c:v>-0.15364919766666671</c:v>
                </c:pt>
                <c:pt idx="69">
                  <c:v>-0.15694538633333341</c:v>
                </c:pt>
                <c:pt idx="70">
                  <c:v>-0.17117149166666681</c:v>
                </c:pt>
                <c:pt idx="71">
                  <c:v>-0.17695572833333359</c:v>
                </c:pt>
                <c:pt idx="72">
                  <c:v>-0.17095371533333356</c:v>
                </c:pt>
                <c:pt idx="73">
                  <c:v>-0.15754559433333354</c:v>
                </c:pt>
                <c:pt idx="74">
                  <c:v>-0.15509646966666671</c:v>
                </c:pt>
                <c:pt idx="75">
                  <c:v>-0.15088946733333339</c:v>
                </c:pt>
                <c:pt idx="76">
                  <c:v>-0.1515100893333334</c:v>
                </c:pt>
                <c:pt idx="77">
                  <c:v>-0.15025566733333331</c:v>
                </c:pt>
                <c:pt idx="78">
                  <c:v>-0.15195489866666653</c:v>
                </c:pt>
                <c:pt idx="79">
                  <c:v>-0.14040748266666672</c:v>
                </c:pt>
                <c:pt idx="80">
                  <c:v>-0.14377535099999986</c:v>
                </c:pt>
                <c:pt idx="81">
                  <c:v>-0.14785033633333333</c:v>
                </c:pt>
                <c:pt idx="82">
                  <c:v>-0.1735426923333333</c:v>
                </c:pt>
                <c:pt idx="83">
                  <c:v>-0.18422594066666689</c:v>
                </c:pt>
                <c:pt idx="84">
                  <c:v>-0.19581490000000021</c:v>
                </c:pt>
                <c:pt idx="85">
                  <c:v>-0.19741057666666681</c:v>
                </c:pt>
                <c:pt idx="86">
                  <c:v>-0.20633274800000004</c:v>
                </c:pt>
                <c:pt idx="87">
                  <c:v>-0.2085225773333334</c:v>
                </c:pt>
                <c:pt idx="88">
                  <c:v>-0.21175865900000004</c:v>
                </c:pt>
                <c:pt idx="89">
                  <c:v>-0.20627496600000028</c:v>
                </c:pt>
                <c:pt idx="90">
                  <c:v>-0.19629394466666653</c:v>
                </c:pt>
                <c:pt idx="91">
                  <c:v>-0.19429161999999997</c:v>
                </c:pt>
                <c:pt idx="92">
                  <c:v>-0.19314230099999963</c:v>
                </c:pt>
                <c:pt idx="93">
                  <c:v>-0.21582908466666678</c:v>
                </c:pt>
                <c:pt idx="94">
                  <c:v>-0.23446761799999993</c:v>
                </c:pt>
                <c:pt idx="95">
                  <c:v>-0.24804233599999997</c:v>
                </c:pt>
                <c:pt idx="96">
                  <c:v>-0.23255931166666652</c:v>
                </c:pt>
                <c:pt idx="97">
                  <c:v>-0.22552842500000006</c:v>
                </c:pt>
                <c:pt idx="98">
                  <c:v>-0.22717952699999999</c:v>
                </c:pt>
                <c:pt idx="99">
                  <c:v>-0.23282156499999976</c:v>
                </c:pt>
                <c:pt idx="100">
                  <c:v>-0.24369247233333341</c:v>
                </c:pt>
                <c:pt idx="101">
                  <c:v>-0.23194388600000004</c:v>
                </c:pt>
                <c:pt idx="102">
                  <c:v>-0.22685158500000011</c:v>
                </c:pt>
                <c:pt idx="103">
                  <c:v>-0.1976016950000003</c:v>
                </c:pt>
                <c:pt idx="104">
                  <c:v>-0.19278776466666658</c:v>
                </c:pt>
                <c:pt idx="105">
                  <c:v>-0.20104453999999955</c:v>
                </c:pt>
                <c:pt idx="106">
                  <c:v>-0.22947518000000028</c:v>
                </c:pt>
                <c:pt idx="107">
                  <c:v>-0.24640556233333327</c:v>
                </c:pt>
                <c:pt idx="108">
                  <c:v>-0.24454408566666702</c:v>
                </c:pt>
                <c:pt idx="109">
                  <c:v>-0.24032431199999918</c:v>
                </c:pt>
                <c:pt idx="110">
                  <c:v>-0.241060258</c:v>
                </c:pt>
                <c:pt idx="111">
                  <c:v>-0.25654609700000003</c:v>
                </c:pt>
                <c:pt idx="112">
                  <c:v>-0.24598479899999998</c:v>
                </c:pt>
                <c:pt idx="113">
                  <c:v>-0.24435339366666667</c:v>
                </c:pt>
                <c:pt idx="114">
                  <c:v>-0.23060313733333321</c:v>
                </c:pt>
                <c:pt idx="115">
                  <c:v>-0.22581562733333349</c:v>
                </c:pt>
                <c:pt idx="116">
                  <c:v>-0.21720581766666627</c:v>
                </c:pt>
                <c:pt idx="117">
                  <c:v>-0.23833134966666658</c:v>
                </c:pt>
                <c:pt idx="118">
                  <c:v>-0.25599948300000019</c:v>
                </c:pt>
                <c:pt idx="119">
                  <c:v>-0.27222844933333401</c:v>
                </c:pt>
                <c:pt idx="120">
                  <c:v>-0.25562060533333397</c:v>
                </c:pt>
                <c:pt idx="121">
                  <c:v>-0.24335461800000008</c:v>
                </c:pt>
                <c:pt idx="122">
                  <c:v>-0.24118734100000006</c:v>
                </c:pt>
                <c:pt idx="123">
                  <c:v>-0.25115627299999976</c:v>
                </c:pt>
                <c:pt idx="124">
                  <c:v>-0.24545561866666663</c:v>
                </c:pt>
                <c:pt idx="125">
                  <c:v>-0.22864323533333303</c:v>
                </c:pt>
                <c:pt idx="126">
                  <c:v>-0.20944011433333343</c:v>
                </c:pt>
                <c:pt idx="127">
                  <c:v>-0.19740236933333347</c:v>
                </c:pt>
                <c:pt idx="128">
                  <c:v>-0.20684277200000051</c:v>
                </c:pt>
                <c:pt idx="129">
                  <c:v>-0.18846485133333318</c:v>
                </c:pt>
                <c:pt idx="130">
                  <c:v>-0.21279098766666638</c:v>
                </c:pt>
              </c:numCache>
            </c:numRef>
          </c:val>
          <c:extLst>
            <c:ext xmlns:c16="http://schemas.microsoft.com/office/drawing/2014/chart" uri="{C3380CC4-5D6E-409C-BE32-E72D297353CC}">
              <c16:uniqueId val="{00000004-9C48-454F-83A0-5CC78D7DB9A5}"/>
            </c:ext>
          </c:extLst>
        </c:ser>
        <c:ser>
          <c:idx val="4"/>
          <c:order val="6"/>
          <c:tx>
            <c:strRef>
              <c:f>'Slika 3.3. - Figure 3.3'!$J$4</c:f>
              <c:strCache>
                <c:ptCount val="1"/>
                <c:pt idx="0">
                  <c:v>Road vehicles</c:v>
                </c:pt>
              </c:strCache>
            </c:strRef>
          </c:tx>
          <c:spPr>
            <a:solidFill>
              <a:schemeClr val="bg1">
                <a:lumMod val="75000"/>
              </a:schemeClr>
            </a:solidFill>
          </c:spPr>
          <c:invertIfNegative val="0"/>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3.3'!$J$7:$J$138</c:f>
              <c:numCache>
                <c:formatCode>0.00</c:formatCode>
                <c:ptCount val="132"/>
                <c:pt idx="0">
                  <c:v>-3.7015207666666682E-2</c:v>
                </c:pt>
                <c:pt idx="1">
                  <c:v>-4.1460832999999989E-2</c:v>
                </c:pt>
                <c:pt idx="2">
                  <c:v>-5.6204831000000011E-2</c:v>
                </c:pt>
                <c:pt idx="3">
                  <c:v>-7.301183700000001E-2</c:v>
                </c:pt>
                <c:pt idx="4">
                  <c:v>-8.3892476000000007E-2</c:v>
                </c:pt>
                <c:pt idx="5">
                  <c:v>-8.0676367666666651E-2</c:v>
                </c:pt>
                <c:pt idx="6">
                  <c:v>-6.9544703666666624E-2</c:v>
                </c:pt>
                <c:pt idx="7">
                  <c:v>-5.5593333666666613E-2</c:v>
                </c:pt>
                <c:pt idx="8">
                  <c:v>-5.0770373333333306E-2</c:v>
                </c:pt>
                <c:pt idx="9">
                  <c:v>-5.3842301333333321E-2</c:v>
                </c:pt>
                <c:pt idx="10">
                  <c:v>-6.4182922999999989E-2</c:v>
                </c:pt>
                <c:pt idx="11">
                  <c:v>-6.2909679666666607E-2</c:v>
                </c:pt>
                <c:pt idx="12">
                  <c:v>-5.6167989333333258E-2</c:v>
                </c:pt>
                <c:pt idx="13">
                  <c:v>-5.3558331999999952E-2</c:v>
                </c:pt>
                <c:pt idx="14">
                  <c:v>-7.0046044999999987E-2</c:v>
                </c:pt>
                <c:pt idx="15">
                  <c:v>-9.7210244000000001E-2</c:v>
                </c:pt>
                <c:pt idx="16">
                  <c:v>-0.11282968933333334</c:v>
                </c:pt>
                <c:pt idx="17">
                  <c:v>-0.11045743233333336</c:v>
                </c:pt>
                <c:pt idx="18">
                  <c:v>-9.2674793999999977E-2</c:v>
                </c:pt>
                <c:pt idx="19">
                  <c:v>-7.5481818666666659E-2</c:v>
                </c:pt>
                <c:pt idx="20">
                  <c:v>-6.7459240333333337E-2</c:v>
                </c:pt>
                <c:pt idx="21">
                  <c:v>-6.3262083000000038E-2</c:v>
                </c:pt>
                <c:pt idx="22">
                  <c:v>-6.3418869333333391E-2</c:v>
                </c:pt>
                <c:pt idx="23">
                  <c:v>-6.1889352333333363E-2</c:v>
                </c:pt>
                <c:pt idx="24">
                  <c:v>-5.958245566666668E-2</c:v>
                </c:pt>
                <c:pt idx="25">
                  <c:v>-6.4082055666666665E-2</c:v>
                </c:pt>
                <c:pt idx="26">
                  <c:v>-8.6693532000000004E-2</c:v>
                </c:pt>
                <c:pt idx="27">
                  <c:v>-0.11575588333333336</c:v>
                </c:pt>
                <c:pt idx="28">
                  <c:v>-0.13710125033333334</c:v>
                </c:pt>
                <c:pt idx="29">
                  <c:v>-0.12652008233333328</c:v>
                </c:pt>
                <c:pt idx="30">
                  <c:v>-0.10126555533333328</c:v>
                </c:pt>
                <c:pt idx="31">
                  <c:v>-7.621545099999992E-2</c:v>
                </c:pt>
                <c:pt idx="32">
                  <c:v>-6.7654702666666608E-2</c:v>
                </c:pt>
                <c:pt idx="33">
                  <c:v>-7.3710848999999981E-2</c:v>
                </c:pt>
                <c:pt idx="34">
                  <c:v>-7.2717966666666675E-2</c:v>
                </c:pt>
                <c:pt idx="35">
                  <c:v>-6.7768545333333333E-2</c:v>
                </c:pt>
                <c:pt idx="36">
                  <c:v>-6.2756001999999991E-2</c:v>
                </c:pt>
                <c:pt idx="37">
                  <c:v>-7.4695402000000008E-2</c:v>
                </c:pt>
                <c:pt idx="38">
                  <c:v>-0.10461249333333332</c:v>
                </c:pt>
                <c:pt idx="39">
                  <c:v>-0.12884476733333336</c:v>
                </c:pt>
                <c:pt idx="40">
                  <c:v>-0.14229011599999999</c:v>
                </c:pt>
                <c:pt idx="41">
                  <c:v>-0.13096724000000004</c:v>
                </c:pt>
                <c:pt idx="42">
                  <c:v>-0.11785907733333333</c:v>
                </c:pt>
                <c:pt idx="43">
                  <c:v>-9.6818958333333344E-2</c:v>
                </c:pt>
                <c:pt idx="44">
                  <c:v>-8.1822282666666635E-2</c:v>
                </c:pt>
                <c:pt idx="45">
                  <c:v>-7.9575806000000041E-2</c:v>
                </c:pt>
                <c:pt idx="46">
                  <c:v>-8.4949229000000043E-2</c:v>
                </c:pt>
                <c:pt idx="47">
                  <c:v>-8.75044773333334E-2</c:v>
                </c:pt>
                <c:pt idx="48">
                  <c:v>-8.0336943000000008E-2</c:v>
                </c:pt>
                <c:pt idx="49">
                  <c:v>-7.5871891666666663E-2</c:v>
                </c:pt>
                <c:pt idx="50">
                  <c:v>-9.8837208333333329E-2</c:v>
                </c:pt>
                <c:pt idx="51">
                  <c:v>-0.12818848566666668</c:v>
                </c:pt>
                <c:pt idx="52">
                  <c:v>-0.15966596100000002</c:v>
                </c:pt>
                <c:pt idx="53">
                  <c:v>-0.147923683</c:v>
                </c:pt>
                <c:pt idx="54">
                  <c:v>-0.13491459600000005</c:v>
                </c:pt>
                <c:pt idx="55">
                  <c:v>-0.10122713533333337</c:v>
                </c:pt>
                <c:pt idx="56">
                  <c:v>-8.9597910333333419E-2</c:v>
                </c:pt>
                <c:pt idx="57">
                  <c:v>-7.7215943333333356E-2</c:v>
                </c:pt>
                <c:pt idx="58">
                  <c:v>-8.003538333333339E-2</c:v>
                </c:pt>
                <c:pt idx="59">
                  <c:v>-7.7958956666666704E-2</c:v>
                </c:pt>
                <c:pt idx="60">
                  <c:v>-7.5376848666666718E-2</c:v>
                </c:pt>
                <c:pt idx="61">
                  <c:v>-8.6904338333333345E-2</c:v>
                </c:pt>
                <c:pt idx="62">
                  <c:v>-9.6149137666666662E-2</c:v>
                </c:pt>
                <c:pt idx="63">
                  <c:v>-7.9157905333333348E-2</c:v>
                </c:pt>
                <c:pt idx="64">
                  <c:v>-5.8769494333333339E-2</c:v>
                </c:pt>
                <c:pt idx="65">
                  <c:v>-5.0726322333333351E-2</c:v>
                </c:pt>
                <c:pt idx="66">
                  <c:v>-6.7425114000000008E-2</c:v>
                </c:pt>
                <c:pt idx="67">
                  <c:v>-6.5531107333333338E-2</c:v>
                </c:pt>
                <c:pt idx="68">
                  <c:v>-5.8788672666666646E-2</c:v>
                </c:pt>
                <c:pt idx="69">
                  <c:v>-5.9460114333333355E-2</c:v>
                </c:pt>
                <c:pt idx="70">
                  <c:v>-6.5578919999999985E-2</c:v>
                </c:pt>
                <c:pt idx="71">
                  <c:v>-7.1212227999999989E-2</c:v>
                </c:pt>
                <c:pt idx="72">
                  <c:v>-6.9562926333333275E-2</c:v>
                </c:pt>
                <c:pt idx="73">
                  <c:v>-7.7538150999999986E-2</c:v>
                </c:pt>
                <c:pt idx="74">
                  <c:v>-9.3002317000000001E-2</c:v>
                </c:pt>
                <c:pt idx="75">
                  <c:v>-0.11321980999999999</c:v>
                </c:pt>
                <c:pt idx="76">
                  <c:v>-0.122134094</c:v>
                </c:pt>
                <c:pt idx="77">
                  <c:v>-0.12349569533333334</c:v>
                </c:pt>
                <c:pt idx="78">
                  <c:v>-0.11606985666666669</c:v>
                </c:pt>
                <c:pt idx="79">
                  <c:v>-0.10363313600000003</c:v>
                </c:pt>
                <c:pt idx="80">
                  <c:v>-9.1878046666666699E-2</c:v>
                </c:pt>
                <c:pt idx="81">
                  <c:v>-8.745543433333329E-2</c:v>
                </c:pt>
                <c:pt idx="82">
                  <c:v>-8.9677358666666637E-2</c:v>
                </c:pt>
                <c:pt idx="83">
                  <c:v>-9.2676415333333345E-2</c:v>
                </c:pt>
                <c:pt idx="84">
                  <c:v>-8.7892002666666719E-2</c:v>
                </c:pt>
                <c:pt idx="85">
                  <c:v>-0.10160771800000003</c:v>
                </c:pt>
                <c:pt idx="86">
                  <c:v>-0.12394027633333334</c:v>
                </c:pt>
                <c:pt idx="87">
                  <c:v>-0.14419526266666666</c:v>
                </c:pt>
                <c:pt idx="88">
                  <c:v>-0.15306190166666667</c:v>
                </c:pt>
                <c:pt idx="89">
                  <c:v>-0.15744342866666666</c:v>
                </c:pt>
                <c:pt idx="90">
                  <c:v>-0.15890937999999999</c:v>
                </c:pt>
                <c:pt idx="91">
                  <c:v>-0.15032195333333334</c:v>
                </c:pt>
                <c:pt idx="92">
                  <c:v>-0.14145644000000002</c:v>
                </c:pt>
                <c:pt idx="93">
                  <c:v>-0.13794919266666666</c:v>
                </c:pt>
                <c:pt idx="94">
                  <c:v>-0.1402270246666667</c:v>
                </c:pt>
                <c:pt idx="95">
                  <c:v>-0.13824251833333337</c:v>
                </c:pt>
                <c:pt idx="96">
                  <c:v>-0.14202259400000003</c:v>
                </c:pt>
                <c:pt idx="97">
                  <c:v>-0.16108220400000001</c:v>
                </c:pt>
                <c:pt idx="98">
                  <c:v>-0.20283539600000003</c:v>
                </c:pt>
                <c:pt idx="99">
                  <c:v>-0.22663494766666664</c:v>
                </c:pt>
                <c:pt idx="100">
                  <c:v>-0.2400159673333333</c:v>
                </c:pt>
                <c:pt idx="101">
                  <c:v>-0.22476014900000005</c:v>
                </c:pt>
                <c:pt idx="102">
                  <c:v>-0.21446526366666671</c:v>
                </c:pt>
                <c:pt idx="103">
                  <c:v>-0.18931872733333338</c:v>
                </c:pt>
                <c:pt idx="104">
                  <c:v>-0.17027442233333326</c:v>
                </c:pt>
                <c:pt idx="105">
                  <c:v>-0.17149238266666669</c:v>
                </c:pt>
                <c:pt idx="106">
                  <c:v>-0.18982238566666662</c:v>
                </c:pt>
                <c:pt idx="107">
                  <c:v>-0.19000673700000006</c:v>
                </c:pt>
                <c:pt idx="108" formatCode="0.0">
                  <c:v>-0.18705727833333333</c:v>
                </c:pt>
                <c:pt idx="109">
                  <c:v>-0.19058977133333338</c:v>
                </c:pt>
                <c:pt idx="110" formatCode="0.0">
                  <c:v>-0.22145385333333334</c:v>
                </c:pt>
                <c:pt idx="111" formatCode="0.0">
                  <c:v>-0.2548166586666667</c:v>
                </c:pt>
                <c:pt idx="112" formatCode="0.0">
                  <c:v>-0.27022759766666665</c:v>
                </c:pt>
                <c:pt idx="113" formatCode="0.0">
                  <c:v>-0.25303870199999995</c:v>
                </c:pt>
                <c:pt idx="114" formatCode="0.0">
                  <c:v>-0.22041247133333339</c:v>
                </c:pt>
                <c:pt idx="115" formatCode="0.0">
                  <c:v>-0.18152449200000001</c:v>
                </c:pt>
                <c:pt idx="116" formatCode="0.0">
                  <c:v>-0.1713294583333333</c:v>
                </c:pt>
                <c:pt idx="117" formatCode="0.0">
                  <c:v>-0.17410653499999998</c:v>
                </c:pt>
                <c:pt idx="118" formatCode="0.0">
                  <c:v>-0.18413879666666663</c:v>
                </c:pt>
                <c:pt idx="119" formatCode="0.0">
                  <c:v>-0.1878513696666668</c:v>
                </c:pt>
                <c:pt idx="120" formatCode="0.0">
                  <c:v>-0.17662412600000002</c:v>
                </c:pt>
                <c:pt idx="121" formatCode="0.0">
                  <c:v>-0.19162032933333345</c:v>
                </c:pt>
                <c:pt idx="122" formatCode="0.0">
                  <c:v>-0.226834702</c:v>
                </c:pt>
                <c:pt idx="123" formatCode="0.0">
                  <c:v>-0.2697114143333334</c:v>
                </c:pt>
                <c:pt idx="124" formatCode="0.0">
                  <c:v>-0.27610919833333325</c:v>
                </c:pt>
                <c:pt idx="125" formatCode="0.0">
                  <c:v>-0.25638110866666664</c:v>
                </c:pt>
                <c:pt idx="126" formatCode="0.0">
                  <c:v>-0.23343687199999999</c:v>
                </c:pt>
                <c:pt idx="127" formatCode="0.0">
                  <c:v>-0.20264721499999999</c:v>
                </c:pt>
                <c:pt idx="128" formatCode="0.0">
                  <c:v>-0.19494402599999999</c:v>
                </c:pt>
                <c:pt idx="129" formatCode="0.0">
                  <c:v>-0.19191812733333327</c:v>
                </c:pt>
                <c:pt idx="130" formatCode="0.0">
                  <c:v>-0.208611819</c:v>
                </c:pt>
              </c:numCache>
            </c:numRef>
          </c:val>
          <c:extLst>
            <c:ext xmlns:c16="http://schemas.microsoft.com/office/drawing/2014/chart" uri="{C3380CC4-5D6E-409C-BE32-E72D297353CC}">
              <c16:uniqueId val="{00000005-9C48-454F-83A0-5CC78D7DB9A5}"/>
            </c:ext>
          </c:extLst>
        </c:ser>
        <c:ser>
          <c:idx val="5"/>
          <c:order val="7"/>
          <c:tx>
            <c:strRef>
              <c:f>'Slika 3.3. - Figure 3.3'!$M$4</c:f>
              <c:strCache>
                <c:ptCount val="1"/>
                <c:pt idx="0">
                  <c:v>Other</c:v>
                </c:pt>
              </c:strCache>
            </c:strRef>
          </c:tx>
          <c:spPr>
            <a:solidFill>
              <a:schemeClr val="accent2">
                <a:lumMod val="40000"/>
                <a:lumOff val="60000"/>
              </a:schemeClr>
            </a:solidFill>
          </c:spPr>
          <c:invertIfNegative val="0"/>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3.3'!$M$7:$M$138</c:f>
              <c:numCache>
                <c:formatCode>0.0</c:formatCode>
                <c:ptCount val="132"/>
                <c:pt idx="0">
                  <c:v>-0.19503245366666555</c:v>
                </c:pt>
                <c:pt idx="1">
                  <c:v>-0.23112668866666605</c:v>
                </c:pt>
                <c:pt idx="2">
                  <c:v>-0.28355808766666646</c:v>
                </c:pt>
                <c:pt idx="3">
                  <c:v>-0.30860202666666647</c:v>
                </c:pt>
                <c:pt idx="4">
                  <c:v>-0.29890729166666669</c:v>
                </c:pt>
                <c:pt idx="5">
                  <c:v>-0.28215335966666688</c:v>
                </c:pt>
                <c:pt idx="6">
                  <c:v>-0.27420150133333387</c:v>
                </c:pt>
                <c:pt idx="7">
                  <c:v>-0.28371489700000008</c:v>
                </c:pt>
                <c:pt idx="8">
                  <c:v>-0.28840070866666628</c:v>
                </c:pt>
                <c:pt idx="9">
                  <c:v>-0.27857650599999961</c:v>
                </c:pt>
                <c:pt idx="10">
                  <c:v>-0.26427414900000035</c:v>
                </c:pt>
                <c:pt idx="11">
                  <c:v>-0.24975767066666715</c:v>
                </c:pt>
                <c:pt idx="12">
                  <c:v>-0.2561060193333336</c:v>
                </c:pt>
                <c:pt idx="13">
                  <c:v>-0.28614206699999972</c:v>
                </c:pt>
                <c:pt idx="14">
                  <c:v>-0.31721927200000027</c:v>
                </c:pt>
                <c:pt idx="15">
                  <c:v>-0.3422057350000004</c:v>
                </c:pt>
                <c:pt idx="16">
                  <c:v>-0.32532050299999954</c:v>
                </c:pt>
                <c:pt idx="17">
                  <c:v>-0.2924203833333322</c:v>
                </c:pt>
                <c:pt idx="18">
                  <c:v>-0.28305591033333344</c:v>
                </c:pt>
                <c:pt idx="19">
                  <c:v>-0.30770594733333356</c:v>
                </c:pt>
                <c:pt idx="20">
                  <c:v>-0.32673651266666615</c:v>
                </c:pt>
                <c:pt idx="21">
                  <c:v>-0.30153186133333298</c:v>
                </c:pt>
                <c:pt idx="22">
                  <c:v>-0.26283777999999985</c:v>
                </c:pt>
                <c:pt idx="23">
                  <c:v>-0.28341933700000149</c:v>
                </c:pt>
                <c:pt idx="24">
                  <c:v>-0.27645298333333335</c:v>
                </c:pt>
                <c:pt idx="25">
                  <c:v>-0.28941667666666726</c:v>
                </c:pt>
                <c:pt idx="26">
                  <c:v>-0.28618603766666639</c:v>
                </c:pt>
                <c:pt idx="27">
                  <c:v>-0.32054969866666605</c:v>
                </c:pt>
                <c:pt idx="28">
                  <c:v>-0.34012635933333235</c:v>
                </c:pt>
                <c:pt idx="29">
                  <c:v>-0.32831324266666712</c:v>
                </c:pt>
                <c:pt idx="30">
                  <c:v>-0.34536079066666681</c:v>
                </c:pt>
                <c:pt idx="31">
                  <c:v>-0.32777134500000127</c:v>
                </c:pt>
                <c:pt idx="32">
                  <c:v>-0.3357262290000001</c:v>
                </c:pt>
                <c:pt idx="33">
                  <c:v>-0.31419071666666876</c:v>
                </c:pt>
                <c:pt idx="34">
                  <c:v>-0.31475857766666626</c:v>
                </c:pt>
                <c:pt idx="35">
                  <c:v>-0.28230829833333321</c:v>
                </c:pt>
                <c:pt idx="36">
                  <c:v>-0.29195913066666518</c:v>
                </c:pt>
                <c:pt idx="37">
                  <c:v>-0.31765640200000039</c:v>
                </c:pt>
                <c:pt idx="38">
                  <c:v>-0.38988238466666642</c:v>
                </c:pt>
                <c:pt idx="39">
                  <c:v>-0.38490276233333365</c:v>
                </c:pt>
                <c:pt idx="40">
                  <c:v>-0.38764562800000002</c:v>
                </c:pt>
                <c:pt idx="41">
                  <c:v>-0.34342229600000035</c:v>
                </c:pt>
                <c:pt idx="42">
                  <c:v>-0.36844077166666644</c:v>
                </c:pt>
                <c:pt idx="43">
                  <c:v>-0.35481402733333295</c:v>
                </c:pt>
                <c:pt idx="44">
                  <c:v>-0.35773943433333533</c:v>
                </c:pt>
                <c:pt idx="45">
                  <c:v>-0.35513034966666823</c:v>
                </c:pt>
                <c:pt idx="46">
                  <c:v>-0.34435923066666707</c:v>
                </c:pt>
                <c:pt idx="47">
                  <c:v>-0.32689047033333263</c:v>
                </c:pt>
                <c:pt idx="48">
                  <c:v>-0.32201320366666647</c:v>
                </c:pt>
                <c:pt idx="49">
                  <c:v>-0.36196307300000097</c:v>
                </c:pt>
                <c:pt idx="50">
                  <c:v>-0.42188919633333372</c:v>
                </c:pt>
                <c:pt idx="51">
                  <c:v>-0.4325679240000001</c:v>
                </c:pt>
                <c:pt idx="52">
                  <c:v>-0.43199243533333237</c:v>
                </c:pt>
                <c:pt idx="53">
                  <c:v>-0.38039779066666618</c:v>
                </c:pt>
                <c:pt idx="54">
                  <c:v>-0.37954663833333352</c:v>
                </c:pt>
                <c:pt idx="55">
                  <c:v>-0.3606997050000012</c:v>
                </c:pt>
                <c:pt idx="56">
                  <c:v>-0.37490444566666609</c:v>
                </c:pt>
                <c:pt idx="57">
                  <c:v>-0.37206472933333301</c:v>
                </c:pt>
                <c:pt idx="58">
                  <c:v>-0.36188015366666815</c:v>
                </c:pt>
                <c:pt idx="59">
                  <c:v>-0.3472468296666677</c:v>
                </c:pt>
                <c:pt idx="60">
                  <c:v>-0.35487809166666695</c:v>
                </c:pt>
                <c:pt idx="61">
                  <c:v>-0.42000627866666518</c:v>
                </c:pt>
                <c:pt idx="62">
                  <c:v>-0.47134666899999994</c:v>
                </c:pt>
                <c:pt idx="63">
                  <c:v>-0.42570075566666665</c:v>
                </c:pt>
                <c:pt idx="64">
                  <c:v>-0.3800164956666674</c:v>
                </c:pt>
                <c:pt idx="65">
                  <c:v>-0.34716101199999894</c:v>
                </c:pt>
                <c:pt idx="66">
                  <c:v>-0.37441096533333273</c:v>
                </c:pt>
                <c:pt idx="67">
                  <c:v>-0.37069341233333264</c:v>
                </c:pt>
                <c:pt idx="68">
                  <c:v>-0.37755559933333332</c:v>
                </c:pt>
                <c:pt idx="69">
                  <c:v>-0.37397309333333412</c:v>
                </c:pt>
                <c:pt idx="70">
                  <c:v>-0.3537009876666668</c:v>
                </c:pt>
                <c:pt idx="71">
                  <c:v>-0.31801649766666634</c:v>
                </c:pt>
                <c:pt idx="72">
                  <c:v>-0.30857613399999867</c:v>
                </c:pt>
                <c:pt idx="73">
                  <c:v>-0.34997097699999885</c:v>
                </c:pt>
                <c:pt idx="74">
                  <c:v>-0.42134543033333327</c:v>
                </c:pt>
                <c:pt idx="75">
                  <c:v>-0.46778782099999944</c:v>
                </c:pt>
                <c:pt idx="76">
                  <c:v>-0.44953316499999935</c:v>
                </c:pt>
                <c:pt idx="77">
                  <c:v>-0.43194062099999991</c:v>
                </c:pt>
                <c:pt idx="78">
                  <c:v>-0.41983532966666764</c:v>
                </c:pt>
                <c:pt idx="79">
                  <c:v>-0.43818911300000096</c:v>
                </c:pt>
                <c:pt idx="80">
                  <c:v>-0.45790797666666505</c:v>
                </c:pt>
                <c:pt idx="81">
                  <c:v>-0.47517665866666781</c:v>
                </c:pt>
                <c:pt idx="82">
                  <c:v>-0.47101900500000093</c:v>
                </c:pt>
                <c:pt idx="83">
                  <c:v>-0.453154741333336</c:v>
                </c:pt>
                <c:pt idx="84">
                  <c:v>-0.45815928899999886</c:v>
                </c:pt>
                <c:pt idx="85">
                  <c:v>-0.50904195333333224</c:v>
                </c:pt>
                <c:pt idx="86">
                  <c:v>-0.60657534733333351</c:v>
                </c:pt>
                <c:pt idx="87">
                  <c:v>-0.66629055900000012</c:v>
                </c:pt>
                <c:pt idx="88">
                  <c:v>-0.68537831266666704</c:v>
                </c:pt>
                <c:pt idx="89">
                  <c:v>-0.61779307833333308</c:v>
                </c:pt>
                <c:pt idx="90">
                  <c:v>-0.57857971166666633</c:v>
                </c:pt>
                <c:pt idx="91">
                  <c:v>-0.56822902233333328</c:v>
                </c:pt>
                <c:pt idx="92">
                  <c:v>-0.58466769399999907</c:v>
                </c:pt>
                <c:pt idx="93">
                  <c:v>-0.59781160233333364</c:v>
                </c:pt>
                <c:pt idx="94">
                  <c:v>-0.55947911999999844</c:v>
                </c:pt>
                <c:pt idx="95">
                  <c:v>-0.53260749366666538</c:v>
                </c:pt>
                <c:pt idx="96">
                  <c:v>-0.51729703799999782</c:v>
                </c:pt>
                <c:pt idx="97">
                  <c:v>-0.54817952533333314</c:v>
                </c:pt>
                <c:pt idx="98">
                  <c:v>-0.62021992466666653</c:v>
                </c:pt>
                <c:pt idx="99">
                  <c:v>-0.64509524266666629</c:v>
                </c:pt>
                <c:pt idx="100">
                  <c:v>-0.66297929966666591</c:v>
                </c:pt>
                <c:pt idx="101">
                  <c:v>-0.62549267033333222</c:v>
                </c:pt>
                <c:pt idx="102">
                  <c:v>-0.60059217799999975</c:v>
                </c:pt>
                <c:pt idx="103">
                  <c:v>-0.5804071096666672</c:v>
                </c:pt>
                <c:pt idx="104">
                  <c:v>-0.56672326899999881</c:v>
                </c:pt>
                <c:pt idx="105">
                  <c:v>-0.59042598133333335</c:v>
                </c:pt>
                <c:pt idx="106">
                  <c:v>-0.55852951566666531</c:v>
                </c:pt>
                <c:pt idx="107">
                  <c:v>-0.51967820133333598</c:v>
                </c:pt>
                <c:pt idx="108">
                  <c:v>-0.50332789433333436</c:v>
                </c:pt>
                <c:pt idx="109">
                  <c:v>-0.57203869300000099</c:v>
                </c:pt>
                <c:pt idx="110">
                  <c:v>-0.65886634399999988</c:v>
                </c:pt>
                <c:pt idx="111">
                  <c:v>-0.71163739099999979</c:v>
                </c:pt>
                <c:pt idx="112">
                  <c:v>-0.7134164229999993</c:v>
                </c:pt>
                <c:pt idx="113">
                  <c:v>-0.67367000866666649</c:v>
                </c:pt>
                <c:pt idx="114">
                  <c:v>-0.63964823666666748</c:v>
                </c:pt>
                <c:pt idx="115">
                  <c:v>-0.61833787366666737</c:v>
                </c:pt>
                <c:pt idx="116">
                  <c:v>-0.64631310100000094</c:v>
                </c:pt>
                <c:pt idx="117">
                  <c:v>-0.67524528299999831</c:v>
                </c:pt>
                <c:pt idx="118">
                  <c:v>-0.65858512599999941</c:v>
                </c:pt>
                <c:pt idx="119">
                  <c:v>-0.56877717733333211</c:v>
                </c:pt>
                <c:pt idx="120">
                  <c:v>-0.54209940400000078</c:v>
                </c:pt>
                <c:pt idx="121">
                  <c:v>-0.59550890866666695</c:v>
                </c:pt>
                <c:pt idx="122">
                  <c:v>-0.74477800066666711</c:v>
                </c:pt>
                <c:pt idx="123">
                  <c:v>-0.77192255433333445</c:v>
                </c:pt>
                <c:pt idx="124">
                  <c:v>-0.7395504296666674</c:v>
                </c:pt>
                <c:pt idx="125">
                  <c:v>-0.71036763833333139</c:v>
                </c:pt>
                <c:pt idx="126">
                  <c:v>-0.68756918933333322</c:v>
                </c:pt>
                <c:pt idx="127">
                  <c:v>-0.67073574233333266</c:v>
                </c:pt>
                <c:pt idx="128">
                  <c:v>-0.6899604153333363</c:v>
                </c:pt>
                <c:pt idx="129">
                  <c:v>-0.73511502866666523</c:v>
                </c:pt>
                <c:pt idx="130">
                  <c:v>-0.72294351766666598</c:v>
                </c:pt>
              </c:numCache>
            </c:numRef>
          </c:val>
          <c:extLst>
            <c:ext xmlns:c16="http://schemas.microsoft.com/office/drawing/2014/chart" uri="{C3380CC4-5D6E-409C-BE32-E72D297353CC}">
              <c16:uniqueId val="{00000006-9C48-454F-83A0-5CC78D7DB9A5}"/>
            </c:ext>
          </c:extLst>
        </c:ser>
        <c:dLbls>
          <c:showLegendKey val="0"/>
          <c:showVal val="0"/>
          <c:showCatName val="0"/>
          <c:showSerName val="0"/>
          <c:showPercent val="0"/>
          <c:showBubbleSize val="0"/>
        </c:dLbls>
        <c:gapWidth val="0"/>
        <c:overlap val="100"/>
        <c:axId val="799313952"/>
        <c:axId val="799332992"/>
      </c:barChart>
      <c:lineChart>
        <c:grouping val="standard"/>
        <c:varyColors val="0"/>
        <c:ser>
          <c:idx val="0"/>
          <c:order val="0"/>
          <c:tx>
            <c:strRef>
              <c:f>'Slika 3.3. - Figure 3.3'!$F$4</c:f>
              <c:strCache>
                <c:ptCount val="1"/>
                <c:pt idx="0">
                  <c:v>Total</c:v>
                </c:pt>
              </c:strCache>
            </c:strRef>
          </c:tx>
          <c:spPr>
            <a:ln w="25400">
              <a:solidFill>
                <a:schemeClr val="tx1"/>
              </a:solidFill>
            </a:ln>
          </c:spPr>
          <c:marker>
            <c:symbol val="none"/>
          </c:marker>
          <c:cat>
            <c:strRef>
              <c:f>'Slika 3.3. - Figure 3.3'!$A$7:$A$138</c:f>
              <c:strCache>
                <c:ptCount val="125"/>
                <c:pt idx="6">
                  <c:v>2015</c:v>
                </c:pt>
                <c:pt idx="18">
                  <c:v>2016</c:v>
                </c:pt>
                <c:pt idx="28">
                  <c:v>2017</c:v>
                </c:pt>
                <c:pt idx="40">
                  <c:v>2018</c:v>
                </c:pt>
                <c:pt idx="52">
                  <c:v>2019</c:v>
                </c:pt>
                <c:pt idx="64">
                  <c:v>2020</c:v>
                </c:pt>
                <c:pt idx="76">
                  <c:v>2021</c:v>
                </c:pt>
                <c:pt idx="88">
                  <c:v>2022</c:v>
                </c:pt>
                <c:pt idx="100">
                  <c:v>2023</c:v>
                </c:pt>
                <c:pt idx="112">
                  <c:v>2024</c:v>
                </c:pt>
                <c:pt idx="124">
                  <c:v>2025</c:v>
                </c:pt>
              </c:strCache>
            </c:strRef>
          </c:cat>
          <c:val>
            <c:numRef>
              <c:f>'Slika 3.3. - Figure 3.3'!$F$7:$F$138</c:f>
              <c:numCache>
                <c:formatCode>0.0</c:formatCode>
                <c:ptCount val="132"/>
                <c:pt idx="0">
                  <c:v>-0.40357709933333213</c:v>
                </c:pt>
                <c:pt idx="1">
                  <c:v>-0.4434622283333326</c:v>
                </c:pt>
                <c:pt idx="2">
                  <c:v>-0.56296508033333315</c:v>
                </c:pt>
                <c:pt idx="3">
                  <c:v>-0.64002469799999995</c:v>
                </c:pt>
                <c:pt idx="4">
                  <c:v>-0.65926040100000005</c:v>
                </c:pt>
                <c:pt idx="5">
                  <c:v>-0.61728938233333353</c:v>
                </c:pt>
                <c:pt idx="6">
                  <c:v>-0.61767235200000026</c:v>
                </c:pt>
                <c:pt idx="7">
                  <c:v>-0.6182010126666666</c:v>
                </c:pt>
                <c:pt idx="8">
                  <c:v>-0.61615178099999945</c:v>
                </c:pt>
                <c:pt idx="9">
                  <c:v>-0.58593330799999954</c:v>
                </c:pt>
                <c:pt idx="10">
                  <c:v>-0.53645647866666657</c:v>
                </c:pt>
                <c:pt idx="11">
                  <c:v>-0.52193010300000009</c:v>
                </c:pt>
                <c:pt idx="12">
                  <c:v>-0.50635128433333332</c:v>
                </c:pt>
                <c:pt idx="13">
                  <c:v>-0.54693177899999978</c:v>
                </c:pt>
                <c:pt idx="14">
                  <c:v>-0.59120811800000017</c:v>
                </c:pt>
                <c:pt idx="15">
                  <c:v>-0.6697830753333337</c:v>
                </c:pt>
                <c:pt idx="16">
                  <c:v>-0.68905672099999959</c:v>
                </c:pt>
                <c:pt idx="17">
                  <c:v>-0.6824163819999991</c:v>
                </c:pt>
                <c:pt idx="18">
                  <c:v>-0.64541422066666665</c:v>
                </c:pt>
                <c:pt idx="19">
                  <c:v>-0.64812540900000037</c:v>
                </c:pt>
                <c:pt idx="20">
                  <c:v>-0.63709420833333263</c:v>
                </c:pt>
                <c:pt idx="21">
                  <c:v>-0.59557841399999989</c:v>
                </c:pt>
                <c:pt idx="22">
                  <c:v>-0.55835836866666655</c:v>
                </c:pt>
                <c:pt idx="23">
                  <c:v>-0.55438025500000143</c:v>
                </c:pt>
                <c:pt idx="24">
                  <c:v>-0.55094881666666651</c:v>
                </c:pt>
                <c:pt idx="25">
                  <c:v>-0.5630949040000004</c:v>
                </c:pt>
                <c:pt idx="26">
                  <c:v>-0.61627165299999986</c:v>
                </c:pt>
                <c:pt idx="27">
                  <c:v>-0.7187647006666662</c:v>
                </c:pt>
                <c:pt idx="28">
                  <c:v>-0.79136391866666578</c:v>
                </c:pt>
                <c:pt idx="29">
                  <c:v>-0.77296811200000037</c:v>
                </c:pt>
                <c:pt idx="30">
                  <c:v>-0.76261918733333334</c:v>
                </c:pt>
                <c:pt idx="31">
                  <c:v>-0.70560960066666767</c:v>
                </c:pt>
                <c:pt idx="32">
                  <c:v>-0.70929953866666651</c:v>
                </c:pt>
                <c:pt idx="33">
                  <c:v>-0.64648129233333529</c:v>
                </c:pt>
                <c:pt idx="34">
                  <c:v>-0.60121008799999953</c:v>
                </c:pt>
                <c:pt idx="35">
                  <c:v>-0.52636192466666665</c:v>
                </c:pt>
                <c:pt idx="36">
                  <c:v>-0.55405408033333192</c:v>
                </c:pt>
                <c:pt idx="37">
                  <c:v>-0.61045779700000058</c:v>
                </c:pt>
                <c:pt idx="38">
                  <c:v>-0.78974244233333324</c:v>
                </c:pt>
                <c:pt idx="39">
                  <c:v>-0.81023922133333359</c:v>
                </c:pt>
                <c:pt idx="40">
                  <c:v>-0.85606788133333334</c:v>
                </c:pt>
                <c:pt idx="41">
                  <c:v>-0.78918723533333357</c:v>
                </c:pt>
                <c:pt idx="42">
                  <c:v>-0.82262742833333313</c:v>
                </c:pt>
                <c:pt idx="43">
                  <c:v>-0.79346918033333314</c:v>
                </c:pt>
                <c:pt idx="44">
                  <c:v>-0.75124742333333505</c:v>
                </c:pt>
                <c:pt idx="45">
                  <c:v>-0.74826745366666836</c:v>
                </c:pt>
                <c:pt idx="46">
                  <c:v>-0.76214105233333329</c:v>
                </c:pt>
                <c:pt idx="47">
                  <c:v>-0.73786622133333302</c:v>
                </c:pt>
                <c:pt idx="48">
                  <c:v>-0.71424316433333301</c:v>
                </c:pt>
                <c:pt idx="49">
                  <c:v>-0.72260354233333457</c:v>
                </c:pt>
                <c:pt idx="50">
                  <c:v>-0.82387642966666697</c:v>
                </c:pt>
                <c:pt idx="51">
                  <c:v>-0.9240926690000002</c:v>
                </c:pt>
                <c:pt idx="52">
                  <c:v>-1.0093584683333325</c:v>
                </c:pt>
                <c:pt idx="53">
                  <c:v>-0.94419262766666612</c:v>
                </c:pt>
                <c:pt idx="54">
                  <c:v>-0.84677234099999998</c:v>
                </c:pt>
                <c:pt idx="55">
                  <c:v>-0.76257803100000143</c:v>
                </c:pt>
                <c:pt idx="56">
                  <c:v>-0.75767600199999929</c:v>
                </c:pt>
                <c:pt idx="57">
                  <c:v>-0.78512354399999973</c:v>
                </c:pt>
                <c:pt idx="58">
                  <c:v>-0.77510495000000101</c:v>
                </c:pt>
                <c:pt idx="59">
                  <c:v>-0.72567367066666799</c:v>
                </c:pt>
                <c:pt idx="60">
                  <c:v>-0.69781514733333361</c:v>
                </c:pt>
                <c:pt idx="61">
                  <c:v>-0.73138746799999876</c:v>
                </c:pt>
                <c:pt idx="62">
                  <c:v>-0.80532329699999994</c:v>
                </c:pt>
                <c:pt idx="63">
                  <c:v>-0.72045564700000009</c:v>
                </c:pt>
                <c:pt idx="64">
                  <c:v>-0.65960766133333415</c:v>
                </c:pt>
                <c:pt idx="65">
                  <c:v>-0.63066262699999909</c:v>
                </c:pt>
                <c:pt idx="66">
                  <c:v>-0.68797213233333299</c:v>
                </c:pt>
                <c:pt idx="67">
                  <c:v>-0.68821224933333236</c:v>
                </c:pt>
                <c:pt idx="68">
                  <c:v>-0.64176989233333337</c:v>
                </c:pt>
                <c:pt idx="69">
                  <c:v>-0.61826327733333375</c:v>
                </c:pt>
                <c:pt idx="70">
                  <c:v>-0.56317416766666695</c:v>
                </c:pt>
                <c:pt idx="71">
                  <c:v>-0.5949459503333332</c:v>
                </c:pt>
                <c:pt idx="72">
                  <c:v>-0.5888452673333322</c:v>
                </c:pt>
                <c:pt idx="73">
                  <c:v>-0.68269403466666589</c:v>
                </c:pt>
                <c:pt idx="74">
                  <c:v>-0.73949640333333344</c:v>
                </c:pt>
                <c:pt idx="75">
                  <c:v>-0.79346427699999955</c:v>
                </c:pt>
                <c:pt idx="76">
                  <c:v>-0.78522533233333269</c:v>
                </c:pt>
                <c:pt idx="77">
                  <c:v>-0.78608055133333321</c:v>
                </c:pt>
                <c:pt idx="78">
                  <c:v>-0.82390220300000094</c:v>
                </c:pt>
                <c:pt idx="79">
                  <c:v>-0.89074006200000089</c:v>
                </c:pt>
                <c:pt idx="80">
                  <c:v>-0.922668028999998</c:v>
                </c:pt>
                <c:pt idx="81">
                  <c:v>-0.93160316666666787</c:v>
                </c:pt>
                <c:pt idx="82">
                  <c:v>-0.88982061200000095</c:v>
                </c:pt>
                <c:pt idx="83">
                  <c:v>-0.89057797033333652</c:v>
                </c:pt>
                <c:pt idx="84">
                  <c:v>-0.95319623199999892</c:v>
                </c:pt>
                <c:pt idx="85">
                  <c:v>-1.0876456806666659</c:v>
                </c:pt>
                <c:pt idx="86">
                  <c:v>-1.3717925546666669</c:v>
                </c:pt>
                <c:pt idx="87">
                  <c:v>-1.5487092873333341</c:v>
                </c:pt>
                <c:pt idx="88">
                  <c:v>-1.6424661666666671</c:v>
                </c:pt>
                <c:pt idx="89">
                  <c:v>-1.502930326</c:v>
                </c:pt>
                <c:pt idx="90">
                  <c:v>-1.4629593556666662</c:v>
                </c:pt>
                <c:pt idx="91">
                  <c:v>-1.6255359389999997</c:v>
                </c:pt>
                <c:pt idx="92">
                  <c:v>-1.6133556673333322</c:v>
                </c:pt>
                <c:pt idx="93">
                  <c:v>-1.6401796873333332</c:v>
                </c:pt>
                <c:pt idx="94">
                  <c:v>-1.3908872433333315</c:v>
                </c:pt>
                <c:pt idx="95">
                  <c:v>-1.4321063073333316</c:v>
                </c:pt>
                <c:pt idx="96">
                  <c:v>-1.3561631819999977</c:v>
                </c:pt>
                <c:pt idx="97">
                  <c:v>-1.4030717709999996</c:v>
                </c:pt>
                <c:pt idx="98">
                  <c:v>-1.378274795666667</c:v>
                </c:pt>
                <c:pt idx="99">
                  <c:v>-1.3897779133333328</c:v>
                </c:pt>
                <c:pt idx="100">
                  <c:v>-1.4684983466666659</c:v>
                </c:pt>
                <c:pt idx="101">
                  <c:v>-1.5315207966666655</c:v>
                </c:pt>
                <c:pt idx="102">
                  <c:v>-1.576075192</c:v>
                </c:pt>
                <c:pt idx="103">
                  <c:v>-1.5268961383333344</c:v>
                </c:pt>
                <c:pt idx="104">
                  <c:v>-1.4428909369999983</c:v>
                </c:pt>
                <c:pt idx="105">
                  <c:v>-1.393169678</c:v>
                </c:pt>
                <c:pt idx="106">
                  <c:v>-1.2696282283333327</c:v>
                </c:pt>
                <c:pt idx="107">
                  <c:v>-1.2192200220000025</c:v>
                </c:pt>
                <c:pt idx="108">
                  <c:v>-1.1974270493333339</c:v>
                </c:pt>
                <c:pt idx="109">
                  <c:v>-1.3174712873333327</c:v>
                </c:pt>
                <c:pt idx="110">
                  <c:v>-1.4952355713333332</c:v>
                </c:pt>
                <c:pt idx="111">
                  <c:v>-1.6934700463333332</c:v>
                </c:pt>
                <c:pt idx="112">
                  <c:v>-1.8722313509999993</c:v>
                </c:pt>
                <c:pt idx="113">
                  <c:v>-1.8292466473333329</c:v>
                </c:pt>
                <c:pt idx="114">
                  <c:v>-1.6828378946666671</c:v>
                </c:pt>
                <c:pt idx="115">
                  <c:v>-1.5312774026666673</c:v>
                </c:pt>
                <c:pt idx="116">
                  <c:v>-1.5339050530000007</c:v>
                </c:pt>
                <c:pt idx="117">
                  <c:v>-1.5692629953333319</c:v>
                </c:pt>
                <c:pt idx="118">
                  <c:v>-1.5134994283333334</c:v>
                </c:pt>
                <c:pt idx="119">
                  <c:v>-1.4133472889999994</c:v>
                </c:pt>
                <c:pt idx="120">
                  <c:v>-1.3554616686666678</c:v>
                </c:pt>
                <c:pt idx="121">
                  <c:v>-1.4075247699999998</c:v>
                </c:pt>
                <c:pt idx="122">
                  <c:v>-1.5945314090000005</c:v>
                </c:pt>
                <c:pt idx="123">
                  <c:v>-1.7301501100000007</c:v>
                </c:pt>
                <c:pt idx="124">
                  <c:v>-1.7347972816666672</c:v>
                </c:pt>
                <c:pt idx="125">
                  <c:v>-1.7794511413333312</c:v>
                </c:pt>
                <c:pt idx="126">
                  <c:v>-1.7276378393333336</c:v>
                </c:pt>
                <c:pt idx="127">
                  <c:v>-1.6691737103333326</c:v>
                </c:pt>
                <c:pt idx="128">
                  <c:v>-1.5962173556666703</c:v>
                </c:pt>
                <c:pt idx="129">
                  <c:v>-1.5572979686666653</c:v>
                </c:pt>
                <c:pt idx="130">
                  <c:v>-1.5738984039999995</c:v>
                </c:pt>
              </c:numCache>
            </c:numRef>
          </c:val>
          <c:smooth val="0"/>
          <c:extLst>
            <c:ext xmlns:c16="http://schemas.microsoft.com/office/drawing/2014/chart" uri="{C3380CC4-5D6E-409C-BE32-E72D297353CC}">
              <c16:uniqueId val="{00000007-9C48-454F-83A0-5CC78D7DB9A5}"/>
            </c:ext>
          </c:extLst>
        </c:ser>
        <c:dLbls>
          <c:showLegendKey val="0"/>
          <c:showVal val="0"/>
          <c:showCatName val="0"/>
          <c:showSerName val="0"/>
          <c:showPercent val="0"/>
          <c:showBubbleSize val="0"/>
        </c:dLbls>
        <c:marker val="1"/>
        <c:smooth val="0"/>
        <c:axId val="799313952"/>
        <c:axId val="799332992"/>
      </c:lineChart>
      <c:catAx>
        <c:axId val="799313952"/>
        <c:scaling>
          <c:orientation val="minMax"/>
        </c:scaling>
        <c:delete val="0"/>
        <c:axPos val="b"/>
        <c:majorGridlines/>
        <c:numFmt formatCode="m\/yy/" sourceLinked="0"/>
        <c:majorTickMark val="none"/>
        <c:minorTickMark val="none"/>
        <c:tickLblPos val="low"/>
        <c:txPr>
          <a:bodyPr rot="-5400000" vert="horz"/>
          <a:lstStyle/>
          <a:p>
            <a:pPr>
              <a:defRPr/>
            </a:pPr>
            <a:endParaRPr lang="sr-Latn-RS"/>
          </a:p>
        </c:txPr>
        <c:crossAx val="799332992"/>
        <c:crosses val="autoZero"/>
        <c:auto val="1"/>
        <c:lblAlgn val="ctr"/>
        <c:lblOffset val="100"/>
        <c:tickLblSkip val="1"/>
        <c:tickMarkSkip val="12"/>
        <c:noMultiLvlLbl val="0"/>
      </c:catAx>
      <c:valAx>
        <c:axId val="799332992"/>
        <c:scaling>
          <c:orientation val="minMax"/>
          <c:max val="0.2"/>
          <c:min val="-2"/>
        </c:scaling>
        <c:delete val="0"/>
        <c:axPos val="l"/>
        <c:majorGridlines/>
        <c:title>
          <c:tx>
            <c:rich>
              <a:bodyPr rot="-5400000" vert="horz"/>
              <a:lstStyle/>
              <a:p>
                <a:pPr>
                  <a:defRPr/>
                </a:pPr>
                <a:r>
                  <a:rPr lang="hr-HR"/>
                  <a:t>billion EUR</a:t>
                </a:r>
              </a:p>
            </c:rich>
          </c:tx>
          <c:overlay val="0"/>
        </c:title>
        <c:numFmt formatCode="#,##0.0" sourceLinked="0"/>
        <c:majorTickMark val="none"/>
        <c:minorTickMark val="none"/>
        <c:tickLblPos val="nextTo"/>
        <c:spPr>
          <a:ln>
            <a:solidFill>
              <a:schemeClr val="tx1"/>
            </a:solidFill>
          </a:ln>
        </c:spPr>
        <c:crossAx val="799313952"/>
        <c:crosses val="autoZero"/>
        <c:crossBetween val="between"/>
        <c:majorUnit val="0.2"/>
      </c:valAx>
      <c:spPr>
        <a:ln w="0">
          <a:solidFill>
            <a:srgbClr val="808080"/>
          </a:solidFill>
        </a:ln>
      </c:spPr>
    </c:plotArea>
    <c:legend>
      <c:legendPos val="b"/>
      <c:layout>
        <c:manualLayout>
          <c:xMode val="edge"/>
          <c:yMode val="edge"/>
          <c:x val="1.4163203583326628E-2"/>
          <c:y val="0.79496463201398837"/>
          <c:w val="0.98540980485874208"/>
          <c:h val="0.18842393896041965"/>
        </c:manualLayout>
      </c:layout>
      <c:overlay val="0"/>
    </c:legend>
    <c:plotVisOnly val="0"/>
    <c:dispBlanksAs val="gap"/>
    <c:showDLblsOverMax val="0"/>
  </c:chart>
  <c:spPr>
    <a:ln w="3175">
      <a:solidFill>
        <a:sysClr val="windowText" lastClr="000000"/>
      </a:solidFill>
    </a:ln>
  </c:spPr>
  <c:txPr>
    <a:bodyPr/>
    <a:lstStyle/>
    <a:p>
      <a:pPr>
        <a:defRPr sz="700">
          <a:latin typeface="Arial "/>
        </a:defRPr>
      </a:pPr>
      <a:endParaRPr lang="sr-Latn-RS"/>
    </a:p>
  </c:txPr>
  <c:printSettings>
    <c:headerFooter/>
    <c:pageMargins b="0.74803149606299213" l="0.70866141732283472" r="0.70866141732283472" t="0.74803149606299213" header="0.31496062992125984" footer="0.31496062992125984"/>
    <c:pageSetup orientation="portrait"/>
  </c:printSettings>
  <c:userShapes r:id="rId1"/>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74081364829397E-2"/>
          <c:y val="4.8456733887395645E-2"/>
          <c:w val="0.84207392825896754"/>
          <c:h val="0.74617891513560808"/>
        </c:manualLayout>
      </c:layout>
      <c:lineChart>
        <c:grouping val="standard"/>
        <c:varyColors val="0"/>
        <c:ser>
          <c:idx val="0"/>
          <c:order val="0"/>
          <c:tx>
            <c:strRef>
              <c:f>'Slika 6.5. - Figure 6.5'!$E$3</c:f>
              <c:strCache>
                <c:ptCount val="1"/>
                <c:pt idx="0">
                  <c:v>Micro</c:v>
                </c:pt>
              </c:strCache>
            </c:strRef>
          </c:tx>
          <c:spPr>
            <a:ln w="28575" cap="rnd">
              <a:solidFill>
                <a:schemeClr val="tx2">
                  <a:lumMod val="60000"/>
                  <a:lumOff val="40000"/>
                </a:schemeClr>
              </a:solidFill>
              <a:round/>
            </a:ln>
            <a:effectLst/>
          </c:spPr>
          <c:marker>
            <c:symbol val="none"/>
          </c:marker>
          <c:cat>
            <c:numRef>
              <c:extLst>
                <c:ext xmlns:c15="http://schemas.microsoft.com/office/drawing/2012/chart" uri="{02D57815-91ED-43cb-92C2-25804820EDAC}">
                  <c15:fullRef>
                    <c15:sqref>'Slika 6.5. - Figure 6.5'!$A$7:$A$138</c15:sqref>
                  </c15:fullRef>
                </c:ext>
              </c:extLst>
              <c:f>'Slika 6.5. - Figure 6.5'!$A$19:$A$138</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extLst>
                <c:ext xmlns:c15="http://schemas.microsoft.com/office/drawing/2012/chart" uri="{02D57815-91ED-43cb-92C2-25804820EDAC}">
                  <c15:fullRef>
                    <c15:sqref>'Slika 6.5. - Figure 6.5'!$E$7:$E$138</c15:sqref>
                  </c15:fullRef>
                </c:ext>
              </c:extLst>
              <c:f>'Slika 6.5. - Figure 6.5'!$E$19:$E$138</c:f>
              <c:numCache>
                <c:formatCode>#,##0.00</c:formatCode>
                <c:ptCount val="120"/>
                <c:pt idx="0">
                  <c:v>6.1803922509536324</c:v>
                </c:pt>
                <c:pt idx="1">
                  <c:v>6.2649367284955311</c:v>
                </c:pt>
                <c:pt idx="2">
                  <c:v>6.1673156698845801</c:v>
                </c:pt>
                <c:pt idx="3">
                  <c:v>6.0616884828053923</c:v>
                </c:pt>
                <c:pt idx="4">
                  <c:v>5.5897298759961949</c:v>
                </c:pt>
                <c:pt idx="5">
                  <c:v>5.4652306895899114</c:v>
                </c:pt>
                <c:pt idx="6">
                  <c:v>5.3055231369233491</c:v>
                </c:pt>
                <c:pt idx="7">
                  <c:v>5.3941855384336188</c:v>
                </c:pt>
                <c:pt idx="8">
                  <c:v>5.1888429709362134</c:v>
                </c:pt>
                <c:pt idx="9">
                  <c:v>5.0352331076904076</c:v>
                </c:pt>
                <c:pt idx="10">
                  <c:v>5.1462018609657898</c:v>
                </c:pt>
                <c:pt idx="11">
                  <c:v>5.3036492202587251</c:v>
                </c:pt>
                <c:pt idx="12">
                  <c:v>5.1449138943523618</c:v>
                </c:pt>
                <c:pt idx="13">
                  <c:v>5.0283905588512487</c:v>
                </c:pt>
                <c:pt idx="14">
                  <c:v>4.8875405013780755</c:v>
                </c:pt>
                <c:pt idx="15">
                  <c:v>4.9243847556124969</c:v>
                </c:pt>
                <c:pt idx="16">
                  <c:v>4.749874614769249</c:v>
                </c:pt>
                <c:pt idx="17">
                  <c:v>4.5278123477389709</c:v>
                </c:pt>
                <c:pt idx="18">
                  <c:v>4.5776383066852162</c:v>
                </c:pt>
                <c:pt idx="19">
                  <c:v>4.5152474259070052</c:v>
                </c:pt>
                <c:pt idx="20">
                  <c:v>4.4995008572935147</c:v>
                </c:pt>
                <c:pt idx="21">
                  <c:v>4.5458029552564314</c:v>
                </c:pt>
                <c:pt idx="22">
                  <c:v>4.5665879948033234</c:v>
                </c:pt>
                <c:pt idx="23">
                  <c:v>4.8121794070101016</c:v>
                </c:pt>
                <c:pt idx="24">
                  <c:v>4.7026374416434171</c:v>
                </c:pt>
                <c:pt idx="25">
                  <c:v>4.7988800195510981</c:v>
                </c:pt>
                <c:pt idx="26">
                  <c:v>4.4623121280368947</c:v>
                </c:pt>
                <c:pt idx="27">
                  <c:v>4.3348961285965322</c:v>
                </c:pt>
                <c:pt idx="28">
                  <c:v>4.2493844968396548</c:v>
                </c:pt>
                <c:pt idx="29">
                  <c:v>4.1725145740626557</c:v>
                </c:pt>
                <c:pt idx="30">
                  <c:v>4.1005383488682545</c:v>
                </c:pt>
                <c:pt idx="31">
                  <c:v>4.0832301292996744</c:v>
                </c:pt>
                <c:pt idx="32">
                  <c:v>4.0884127763417411</c:v>
                </c:pt>
                <c:pt idx="33">
                  <c:v>4.0681916280570958</c:v>
                </c:pt>
                <c:pt idx="34">
                  <c:v>4.1545640472317276</c:v>
                </c:pt>
                <c:pt idx="35">
                  <c:v>4.0145033289490506</c:v>
                </c:pt>
                <c:pt idx="36">
                  <c:v>4.0597499042014062</c:v>
                </c:pt>
                <c:pt idx="37">
                  <c:v>4.024408535316593</c:v>
                </c:pt>
                <c:pt idx="38">
                  <c:v>4.1535682280364075</c:v>
                </c:pt>
                <c:pt idx="39">
                  <c:v>3.9646181274027268</c:v>
                </c:pt>
                <c:pt idx="40">
                  <c:v>3.9570589959407374</c:v>
                </c:pt>
                <c:pt idx="41">
                  <c:v>3.885644154417486</c:v>
                </c:pt>
                <c:pt idx="42">
                  <c:v>3.7392300558827913</c:v>
                </c:pt>
                <c:pt idx="43">
                  <c:v>3.3945335030175592</c:v>
                </c:pt>
                <c:pt idx="44">
                  <c:v>3.3361179002512924</c:v>
                </c:pt>
                <c:pt idx="45">
                  <c:v>3.5010140183235134</c:v>
                </c:pt>
                <c:pt idx="46">
                  <c:v>3.6169185572676739</c:v>
                </c:pt>
                <c:pt idx="47">
                  <c:v>3.2142724174936945</c:v>
                </c:pt>
                <c:pt idx="48">
                  <c:v>3.2120811290922688</c:v>
                </c:pt>
                <c:pt idx="49">
                  <c:v>3.2946065051347158</c:v>
                </c:pt>
                <c:pt idx="50">
                  <c:v>3.8039398007055705</c:v>
                </c:pt>
                <c:pt idx="51">
                  <c:v>3.6030122794516499</c:v>
                </c:pt>
                <c:pt idx="52">
                  <c:v>3.3821092630550145</c:v>
                </c:pt>
                <c:pt idx="53">
                  <c:v>3.3235962964835717</c:v>
                </c:pt>
                <c:pt idx="54">
                  <c:v>3.4061571657831098</c:v>
                </c:pt>
                <c:pt idx="55">
                  <c:v>3.5139346361785413</c:v>
                </c:pt>
                <c:pt idx="56">
                  <c:v>3.4885067710780397</c:v>
                </c:pt>
                <c:pt idx="57">
                  <c:v>3.6802558083170429</c:v>
                </c:pt>
                <c:pt idx="58">
                  <c:v>3.7388749570455722</c:v>
                </c:pt>
                <c:pt idx="59">
                  <c:v>3.6148405380154895</c:v>
                </c:pt>
                <c:pt idx="60">
                  <c:v>3.459917175492484</c:v>
                </c:pt>
                <c:pt idx="61">
                  <c:v>3.2499332896328466</c:v>
                </c:pt>
                <c:pt idx="62">
                  <c:v>3.210850813359365</c:v>
                </c:pt>
                <c:pt idx="63">
                  <c:v>3.2955098744076086</c:v>
                </c:pt>
                <c:pt idx="64">
                  <c:v>3.3615335394596615</c:v>
                </c:pt>
                <c:pt idx="65">
                  <c:v>3.3345490689071626</c:v>
                </c:pt>
                <c:pt idx="66">
                  <c:v>3.0028812461697969</c:v>
                </c:pt>
                <c:pt idx="67">
                  <c:v>3.0262336813211523</c:v>
                </c:pt>
                <c:pt idx="68">
                  <c:v>3.1452683294950581</c:v>
                </c:pt>
                <c:pt idx="69">
                  <c:v>3.3331585854694525</c:v>
                </c:pt>
                <c:pt idx="70">
                  <c:v>3.2070509864821823</c:v>
                </c:pt>
                <c:pt idx="71">
                  <c:v>3.0858534156636264</c:v>
                </c:pt>
                <c:pt idx="72">
                  <c:v>3.0953079924940519</c:v>
                </c:pt>
                <c:pt idx="73">
                  <c:v>3.1542028198110774</c:v>
                </c:pt>
                <c:pt idx="74">
                  <c:v>3.0979502213068728</c:v>
                </c:pt>
                <c:pt idx="75">
                  <c:v>3.2650343563394144</c:v>
                </c:pt>
                <c:pt idx="76">
                  <c:v>3.1806779891428443</c:v>
                </c:pt>
                <c:pt idx="77">
                  <c:v>3.197106710723391</c:v>
                </c:pt>
                <c:pt idx="78">
                  <c:v>3.03380844683493</c:v>
                </c:pt>
                <c:pt idx="79">
                  <c:v>3.1536282987267374</c:v>
                </c:pt>
                <c:pt idx="80">
                  <c:v>3.3112997137543001</c:v>
                </c:pt>
                <c:pt idx="81">
                  <c:v>3.6742846402534863</c:v>
                </c:pt>
                <c:pt idx="82">
                  <c:v>3.9609244402435393</c:v>
                </c:pt>
                <c:pt idx="83">
                  <c:v>4.4112477956681015</c:v>
                </c:pt>
                <c:pt idx="84">
                  <c:v>4.5336216657859056</c:v>
                </c:pt>
                <c:pt idx="85">
                  <c:v>4.6787611548100063</c:v>
                </c:pt>
                <c:pt idx="86">
                  <c:v>4.7488532990237537</c:v>
                </c:pt>
                <c:pt idx="87">
                  <c:v>4.9102860998419118</c:v>
                </c:pt>
                <c:pt idx="88">
                  <c:v>5.2340985717689241</c:v>
                </c:pt>
                <c:pt idx="89">
                  <c:v>5.7339626033274405</c:v>
                </c:pt>
                <c:pt idx="90">
                  <c:v>5.9837447396795467</c:v>
                </c:pt>
                <c:pt idx="91">
                  <c:v>5.7940005346736436</c:v>
                </c:pt>
                <c:pt idx="92">
                  <c:v>5.7367784322761928</c:v>
                </c:pt>
                <c:pt idx="93">
                  <c:v>5.6186025164223441</c:v>
                </c:pt>
                <c:pt idx="94">
                  <c:v>6.1022848927549749</c:v>
                </c:pt>
                <c:pt idx="95">
                  <c:v>6.4500527329393016</c:v>
                </c:pt>
                <c:pt idx="96">
                  <c:v>6.5911370429847143</c:v>
                </c:pt>
                <c:pt idx="97">
                  <c:v>6.4308089353922346</c:v>
                </c:pt>
                <c:pt idx="98">
                  <c:v>5.8784760596174639</c:v>
                </c:pt>
                <c:pt idx="99">
                  <c:v>5.7580476448793982</c:v>
                </c:pt>
                <c:pt idx="100">
                  <c:v>5.9358339558831448</c:v>
                </c:pt>
                <c:pt idx="101">
                  <c:v>6.052357075276114</c:v>
                </c:pt>
                <c:pt idx="102">
                  <c:v>6.0717306235933401</c:v>
                </c:pt>
                <c:pt idx="103">
                  <c:v>5.9896794584170454</c:v>
                </c:pt>
                <c:pt idx="104">
                  <c:v>5.86369886906781</c:v>
                </c:pt>
                <c:pt idx="105">
                  <c:v>5.8189689156559377</c:v>
                </c:pt>
                <c:pt idx="106">
                  <c:v>5.56523071698936</c:v>
                </c:pt>
                <c:pt idx="107">
                  <c:v>5.2731351390571124</c:v>
                </c:pt>
                <c:pt idx="108">
                  <c:v>5.2395501694216104</c:v>
                </c:pt>
                <c:pt idx="109">
                  <c:v>5.1920417218902273</c:v>
                </c:pt>
                <c:pt idx="110">
                  <c:v>5.1077920334175255</c:v>
                </c:pt>
                <c:pt idx="111">
                  <c:v>4.975533314144335</c:v>
                </c:pt>
                <c:pt idx="112">
                  <c:v>4.8330301129696878</c:v>
                </c:pt>
                <c:pt idx="113">
                  <c:v>4.6738295696664034</c:v>
                </c:pt>
                <c:pt idx="114">
                  <c:v>4.4586233413895116</c:v>
                </c:pt>
                <c:pt idx="115">
                  <c:v>4.3187254605032255</c:v>
                </c:pt>
                <c:pt idx="116">
                  <c:v>4.3574262497767045</c:v>
                </c:pt>
                <c:pt idx="117">
                  <c:v>4.4397253915433836</c:v>
                </c:pt>
                <c:pt idx="118" formatCode="0.00">
                  <c:v>4.5480540825514675</c:v>
                </c:pt>
                <c:pt idx="119" formatCode="0.00">
                  <c:v>4.5722457931425611</c:v>
                </c:pt>
              </c:numCache>
            </c:numRef>
          </c:val>
          <c:smooth val="0"/>
          <c:extLst>
            <c:ext xmlns:c16="http://schemas.microsoft.com/office/drawing/2014/chart" uri="{C3380CC4-5D6E-409C-BE32-E72D297353CC}">
              <c16:uniqueId val="{00000000-A8D3-48CA-BC56-03AF362470C7}"/>
            </c:ext>
          </c:extLst>
        </c:ser>
        <c:ser>
          <c:idx val="1"/>
          <c:order val="1"/>
          <c:tx>
            <c:strRef>
              <c:f>'Slika 6.5. - Figure 6.5'!$F$3</c:f>
              <c:strCache>
                <c:ptCount val="1"/>
                <c:pt idx="0">
                  <c:v>Small</c:v>
                </c:pt>
              </c:strCache>
            </c:strRef>
          </c:tx>
          <c:spPr>
            <a:ln w="28575" cap="rnd">
              <a:solidFill>
                <a:schemeClr val="accent6"/>
              </a:solidFill>
              <a:round/>
            </a:ln>
            <a:effectLst/>
          </c:spPr>
          <c:marker>
            <c:symbol val="none"/>
          </c:marker>
          <c:cat>
            <c:numRef>
              <c:extLst>
                <c:ext xmlns:c15="http://schemas.microsoft.com/office/drawing/2012/chart" uri="{02D57815-91ED-43cb-92C2-25804820EDAC}">
                  <c15:fullRef>
                    <c15:sqref>'Slika 6.5. - Figure 6.5'!$A$7:$A$138</c15:sqref>
                  </c15:fullRef>
                </c:ext>
              </c:extLst>
              <c:f>'Slika 6.5. - Figure 6.5'!$A$19:$A$138</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extLst>
                <c:ext xmlns:c15="http://schemas.microsoft.com/office/drawing/2012/chart" uri="{02D57815-91ED-43cb-92C2-25804820EDAC}">
                  <c15:fullRef>
                    <c15:sqref>'Slika 6.5. - Figure 6.5'!$F$7:$F$138</c15:sqref>
                  </c15:fullRef>
                </c:ext>
              </c:extLst>
              <c:f>'Slika 6.5. - Figure 6.5'!$F$19:$F$138</c:f>
              <c:numCache>
                <c:formatCode>#,##0.00</c:formatCode>
                <c:ptCount val="120"/>
                <c:pt idx="0">
                  <c:v>5.4162219719218081</c:v>
                </c:pt>
                <c:pt idx="1">
                  <c:v>5.6757239809547437</c:v>
                </c:pt>
                <c:pt idx="2">
                  <c:v>5.5788400723196059</c:v>
                </c:pt>
                <c:pt idx="3">
                  <c:v>5.4471601902597957</c:v>
                </c:pt>
                <c:pt idx="4">
                  <c:v>5.2700574210890307</c:v>
                </c:pt>
                <c:pt idx="5">
                  <c:v>5.0329378885840184</c:v>
                </c:pt>
                <c:pt idx="6">
                  <c:v>4.9662918039221715</c:v>
                </c:pt>
                <c:pt idx="7">
                  <c:v>4.9500054571198691</c:v>
                </c:pt>
                <c:pt idx="8">
                  <c:v>5.102705811008712</c:v>
                </c:pt>
                <c:pt idx="9">
                  <c:v>5.1529055506025676</c:v>
                </c:pt>
                <c:pt idx="10">
                  <c:v>4.8928938359318854</c:v>
                </c:pt>
                <c:pt idx="11">
                  <c:v>4.6365675310544452</c:v>
                </c:pt>
                <c:pt idx="12">
                  <c:v>4.5433811896227789</c:v>
                </c:pt>
                <c:pt idx="13">
                  <c:v>4.5883315706029633</c:v>
                </c:pt>
                <c:pt idx="14">
                  <c:v>4.5445365431615761</c:v>
                </c:pt>
                <c:pt idx="15">
                  <c:v>4.5042614145767752</c:v>
                </c:pt>
                <c:pt idx="16">
                  <c:v>4.4841943451829511</c:v>
                </c:pt>
                <c:pt idx="17">
                  <c:v>4.354319417129946</c:v>
                </c:pt>
                <c:pt idx="18">
                  <c:v>4.1960814564239888</c:v>
                </c:pt>
                <c:pt idx="19">
                  <c:v>3.996016387808941</c:v>
                </c:pt>
                <c:pt idx="20">
                  <c:v>4.0608118538026856</c:v>
                </c:pt>
                <c:pt idx="21">
                  <c:v>4.0122001914143715</c:v>
                </c:pt>
                <c:pt idx="22">
                  <c:v>3.9069458791898741</c:v>
                </c:pt>
                <c:pt idx="23">
                  <c:v>3.9424117436820185</c:v>
                </c:pt>
                <c:pt idx="24">
                  <c:v>3.9264792966222153</c:v>
                </c:pt>
                <c:pt idx="25">
                  <c:v>4.021982641144036</c:v>
                </c:pt>
                <c:pt idx="26">
                  <c:v>3.8255319425468048</c:v>
                </c:pt>
                <c:pt idx="27">
                  <c:v>3.7556602048622101</c:v>
                </c:pt>
                <c:pt idx="28">
                  <c:v>3.6461561502832684</c:v>
                </c:pt>
                <c:pt idx="29">
                  <c:v>3.6036540076391028</c:v>
                </c:pt>
                <c:pt idx="30">
                  <c:v>3.573529285542111</c:v>
                </c:pt>
                <c:pt idx="31">
                  <c:v>3.4708720394043318</c:v>
                </c:pt>
                <c:pt idx="32">
                  <c:v>3.401664074615212</c:v>
                </c:pt>
                <c:pt idx="33">
                  <c:v>3.4317365337100805</c:v>
                </c:pt>
                <c:pt idx="34">
                  <c:v>3.5981535293592195</c:v>
                </c:pt>
                <c:pt idx="35">
                  <c:v>3.6380896208047178</c:v>
                </c:pt>
                <c:pt idx="36">
                  <c:v>3.5021536813501859</c:v>
                </c:pt>
                <c:pt idx="37">
                  <c:v>3.5239894031558423</c:v>
                </c:pt>
                <c:pt idx="38">
                  <c:v>3.4458788644573404</c:v>
                </c:pt>
                <c:pt idx="39">
                  <c:v>3.4053027046417719</c:v>
                </c:pt>
                <c:pt idx="40">
                  <c:v>3.2406372806213048</c:v>
                </c:pt>
                <c:pt idx="41">
                  <c:v>3.1419374460380576</c:v>
                </c:pt>
                <c:pt idx="42">
                  <c:v>3.0214879159474206</c:v>
                </c:pt>
                <c:pt idx="43">
                  <c:v>2.9971575120109271</c:v>
                </c:pt>
                <c:pt idx="44">
                  <c:v>2.9774603555424184</c:v>
                </c:pt>
                <c:pt idx="45">
                  <c:v>3.1143402621270511</c:v>
                </c:pt>
                <c:pt idx="46">
                  <c:v>3.1276077134152231</c:v>
                </c:pt>
                <c:pt idx="47">
                  <c:v>3.0420207298400661</c:v>
                </c:pt>
                <c:pt idx="48">
                  <c:v>2.9767541197282372</c:v>
                </c:pt>
                <c:pt idx="49">
                  <c:v>2.8836577543795463</c:v>
                </c:pt>
                <c:pt idx="50">
                  <c:v>2.9429952984686918</c:v>
                </c:pt>
                <c:pt idx="51">
                  <c:v>2.8805532453181684</c:v>
                </c:pt>
                <c:pt idx="52">
                  <c:v>2.8680656064846626</c:v>
                </c:pt>
                <c:pt idx="53">
                  <c:v>2.6856229583618765</c:v>
                </c:pt>
                <c:pt idx="54">
                  <c:v>2.689929329808368</c:v>
                </c:pt>
                <c:pt idx="55">
                  <c:v>2.6653392705941661</c:v>
                </c:pt>
                <c:pt idx="56">
                  <c:v>2.817365032239691</c:v>
                </c:pt>
                <c:pt idx="57">
                  <c:v>2.9645387931092562</c:v>
                </c:pt>
                <c:pt idx="58">
                  <c:v>3.0508369130051438</c:v>
                </c:pt>
                <c:pt idx="59">
                  <c:v>2.8983436090945376</c:v>
                </c:pt>
                <c:pt idx="60">
                  <c:v>2.8575014466356867</c:v>
                </c:pt>
                <c:pt idx="61">
                  <c:v>2.8825253759923166</c:v>
                </c:pt>
                <c:pt idx="62">
                  <c:v>2.9359735008042596</c:v>
                </c:pt>
                <c:pt idx="63">
                  <c:v>2.8996353306834495</c:v>
                </c:pt>
                <c:pt idx="64">
                  <c:v>2.7956713861678204</c:v>
                </c:pt>
                <c:pt idx="65">
                  <c:v>2.7172953766741115</c:v>
                </c:pt>
                <c:pt idx="66">
                  <c:v>2.6948068253403035</c:v>
                </c:pt>
                <c:pt idx="67">
                  <c:v>2.6830117189438267</c:v>
                </c:pt>
                <c:pt idx="68">
                  <c:v>2.6625889553491908</c:v>
                </c:pt>
                <c:pt idx="69">
                  <c:v>2.6671450257993587</c:v>
                </c:pt>
                <c:pt idx="70">
                  <c:v>2.6891062780222401</c:v>
                </c:pt>
                <c:pt idx="71">
                  <c:v>2.5479385836898563</c:v>
                </c:pt>
                <c:pt idx="72">
                  <c:v>2.4202257978560371</c:v>
                </c:pt>
                <c:pt idx="73">
                  <c:v>2.3986406816995989</c:v>
                </c:pt>
                <c:pt idx="74">
                  <c:v>2.3313994139578811</c:v>
                </c:pt>
                <c:pt idx="75">
                  <c:v>2.4145260595361018</c:v>
                </c:pt>
                <c:pt idx="76">
                  <c:v>2.4199807613033708</c:v>
                </c:pt>
                <c:pt idx="77">
                  <c:v>2.6216068820768035</c:v>
                </c:pt>
                <c:pt idx="78">
                  <c:v>2.6287531432643352</c:v>
                </c:pt>
                <c:pt idx="79">
                  <c:v>2.6232553358114767</c:v>
                </c:pt>
                <c:pt idx="80">
                  <c:v>2.6453845931609226</c:v>
                </c:pt>
                <c:pt idx="81">
                  <c:v>2.7876704599712738</c:v>
                </c:pt>
                <c:pt idx="82">
                  <c:v>2.9344404781238311</c:v>
                </c:pt>
                <c:pt idx="83">
                  <c:v>3.2104170968479644</c:v>
                </c:pt>
                <c:pt idx="84">
                  <c:v>3.3568912135854019</c:v>
                </c:pt>
                <c:pt idx="85">
                  <c:v>3.7150618014546328</c:v>
                </c:pt>
                <c:pt idx="86">
                  <c:v>3.9943427016239159</c:v>
                </c:pt>
                <c:pt idx="87">
                  <c:v>4.4635066931347138</c:v>
                </c:pt>
                <c:pt idx="88">
                  <c:v>4.6791556187015182</c:v>
                </c:pt>
                <c:pt idx="89">
                  <c:v>5.0412745247656616</c:v>
                </c:pt>
                <c:pt idx="90">
                  <c:v>5.1436451574401758</c:v>
                </c:pt>
                <c:pt idx="91">
                  <c:v>5.3550280587513015</c:v>
                </c:pt>
                <c:pt idx="92">
                  <c:v>5.3864431759863418</c:v>
                </c:pt>
                <c:pt idx="93">
                  <c:v>5.5778630916869236</c:v>
                </c:pt>
                <c:pt idx="94">
                  <c:v>5.6686130766309946</c:v>
                </c:pt>
                <c:pt idx="95">
                  <c:v>5.6763277923187569</c:v>
                </c:pt>
                <c:pt idx="96">
                  <c:v>5.6676320027684168</c:v>
                </c:pt>
                <c:pt idx="97">
                  <c:v>5.4685396263479236</c:v>
                </c:pt>
                <c:pt idx="98">
                  <c:v>5.4763891224483103</c:v>
                </c:pt>
                <c:pt idx="99">
                  <c:v>5.4885645478025635</c:v>
                </c:pt>
                <c:pt idx="100">
                  <c:v>5.5535737456511836</c:v>
                </c:pt>
                <c:pt idx="101">
                  <c:v>5.4550238502695292</c:v>
                </c:pt>
                <c:pt idx="102">
                  <c:v>5.4063858833514056</c:v>
                </c:pt>
                <c:pt idx="103">
                  <c:v>5.3909114163299927</c:v>
                </c:pt>
                <c:pt idx="104">
                  <c:v>5.3733191517985643</c:v>
                </c:pt>
                <c:pt idx="105">
                  <c:v>5.1860662285890369</c:v>
                </c:pt>
                <c:pt idx="106">
                  <c:v>5.0472599923630899</c:v>
                </c:pt>
                <c:pt idx="107">
                  <c:v>4.8264019420523843</c:v>
                </c:pt>
                <c:pt idx="108">
                  <c:v>4.9247191507782562</c:v>
                </c:pt>
                <c:pt idx="109">
                  <c:v>4.7698632885029992</c:v>
                </c:pt>
                <c:pt idx="110">
                  <c:v>4.7036977573087269</c:v>
                </c:pt>
                <c:pt idx="111">
                  <c:v>4.52069561920404</c:v>
                </c:pt>
                <c:pt idx="112">
                  <c:v>4.3930100847174787</c:v>
                </c:pt>
                <c:pt idx="113">
                  <c:v>4.3359709161449027</c:v>
                </c:pt>
                <c:pt idx="114">
                  <c:v>4.2469980080367753</c:v>
                </c:pt>
                <c:pt idx="115">
                  <c:v>4.2523819972835568</c:v>
                </c:pt>
                <c:pt idx="116">
                  <c:v>4.1923617790156955</c:v>
                </c:pt>
                <c:pt idx="117">
                  <c:v>4.1284629302377294</c:v>
                </c:pt>
                <c:pt idx="118" formatCode="0.00">
                  <c:v>3.9733955567583683</c:v>
                </c:pt>
                <c:pt idx="119" formatCode="0.00">
                  <c:v>3.9533700465059463</c:v>
                </c:pt>
              </c:numCache>
            </c:numRef>
          </c:val>
          <c:smooth val="0"/>
          <c:extLst>
            <c:ext xmlns:c16="http://schemas.microsoft.com/office/drawing/2014/chart" uri="{C3380CC4-5D6E-409C-BE32-E72D297353CC}">
              <c16:uniqueId val="{00000001-A8D3-48CA-BC56-03AF362470C7}"/>
            </c:ext>
          </c:extLst>
        </c:ser>
        <c:ser>
          <c:idx val="2"/>
          <c:order val="2"/>
          <c:tx>
            <c:strRef>
              <c:f>'Slika 6.5. - Figure 6.5'!$G$3</c:f>
              <c:strCache>
                <c:ptCount val="1"/>
                <c:pt idx="0">
                  <c:v>Medium-sized</c:v>
                </c:pt>
              </c:strCache>
            </c:strRef>
          </c:tx>
          <c:spPr>
            <a:ln w="28575" cap="rnd">
              <a:solidFill>
                <a:srgbClr val="0000FF"/>
              </a:solidFill>
              <a:round/>
            </a:ln>
            <a:effectLst/>
          </c:spPr>
          <c:marker>
            <c:symbol val="none"/>
          </c:marker>
          <c:cat>
            <c:numRef>
              <c:extLst>
                <c:ext xmlns:c15="http://schemas.microsoft.com/office/drawing/2012/chart" uri="{02D57815-91ED-43cb-92C2-25804820EDAC}">
                  <c15:fullRef>
                    <c15:sqref>'Slika 6.5. - Figure 6.5'!$A$7:$A$138</c15:sqref>
                  </c15:fullRef>
                </c:ext>
              </c:extLst>
              <c:f>'Slika 6.5. - Figure 6.5'!$A$19:$A$138</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extLst>
                <c:ext xmlns:c15="http://schemas.microsoft.com/office/drawing/2012/chart" uri="{02D57815-91ED-43cb-92C2-25804820EDAC}">
                  <c15:fullRef>
                    <c15:sqref>'Slika 6.5. - Figure 6.5'!$G$7:$G$138</c15:sqref>
                  </c15:fullRef>
                </c:ext>
              </c:extLst>
              <c:f>'Slika 6.5. - Figure 6.5'!$G$19:$G$138</c:f>
              <c:numCache>
                <c:formatCode>#,##0.00</c:formatCode>
                <c:ptCount val="120"/>
                <c:pt idx="0">
                  <c:v>5.1529098978158503</c:v>
                </c:pt>
                <c:pt idx="1">
                  <c:v>5.183101447951052</c:v>
                </c:pt>
                <c:pt idx="2">
                  <c:v>4.9797124395920758</c:v>
                </c:pt>
                <c:pt idx="3">
                  <c:v>4.7853986510294071</c:v>
                </c:pt>
                <c:pt idx="4">
                  <c:v>4.5741265229781014</c:v>
                </c:pt>
                <c:pt idx="5">
                  <c:v>4.4480284310027223</c:v>
                </c:pt>
                <c:pt idx="6">
                  <c:v>4.4463912870479803</c:v>
                </c:pt>
                <c:pt idx="7">
                  <c:v>4.3786392235608877</c:v>
                </c:pt>
                <c:pt idx="8">
                  <c:v>4.2481291644479242</c:v>
                </c:pt>
                <c:pt idx="9">
                  <c:v>4.2189360516678596</c:v>
                </c:pt>
                <c:pt idx="10">
                  <c:v>4.2038706699943234</c:v>
                </c:pt>
                <c:pt idx="11">
                  <c:v>3.95941004265931</c:v>
                </c:pt>
                <c:pt idx="12">
                  <c:v>3.8716468696305171</c:v>
                </c:pt>
                <c:pt idx="13">
                  <c:v>3.7326353011393136</c:v>
                </c:pt>
                <c:pt idx="14">
                  <c:v>3.8442960477991659</c:v>
                </c:pt>
                <c:pt idx="15">
                  <c:v>3.7400395593910072</c:v>
                </c:pt>
                <c:pt idx="16">
                  <c:v>3.8027231970202631</c:v>
                </c:pt>
                <c:pt idx="17">
                  <c:v>3.688197868704592</c:v>
                </c:pt>
                <c:pt idx="18">
                  <c:v>3.5828928406965574</c:v>
                </c:pt>
                <c:pt idx="19">
                  <c:v>3.3979144048956291</c:v>
                </c:pt>
                <c:pt idx="20">
                  <c:v>3.3883843598211247</c:v>
                </c:pt>
                <c:pt idx="21">
                  <c:v>3.3151406886858017</c:v>
                </c:pt>
                <c:pt idx="22">
                  <c:v>3.2896096161716395</c:v>
                </c:pt>
                <c:pt idx="23">
                  <c:v>2.9815215062048677</c:v>
                </c:pt>
                <c:pt idx="24">
                  <c:v>2.9579102022074086</c:v>
                </c:pt>
                <c:pt idx="25">
                  <c:v>2.4755847650762441</c:v>
                </c:pt>
                <c:pt idx="26">
                  <c:v>2.7545841615901296</c:v>
                </c:pt>
                <c:pt idx="27">
                  <c:v>2.835721812556586</c:v>
                </c:pt>
                <c:pt idx="28">
                  <c:v>3.2553875123089986</c:v>
                </c:pt>
                <c:pt idx="29">
                  <c:v>3.0336845763546454</c:v>
                </c:pt>
                <c:pt idx="30">
                  <c:v>2.8241487932685638</c:v>
                </c:pt>
                <c:pt idx="31">
                  <c:v>2.7014070403784327</c:v>
                </c:pt>
                <c:pt idx="32">
                  <c:v>2.6498033554504783</c:v>
                </c:pt>
                <c:pt idx="33">
                  <c:v>2.7898470971698179</c:v>
                </c:pt>
                <c:pt idx="34">
                  <c:v>2.9108040726581019</c:v>
                </c:pt>
                <c:pt idx="35">
                  <c:v>2.9274681067278747</c:v>
                </c:pt>
                <c:pt idx="36">
                  <c:v>2.8540376647280494</c:v>
                </c:pt>
                <c:pt idx="37">
                  <c:v>2.9013977206983572</c:v>
                </c:pt>
                <c:pt idx="38">
                  <c:v>2.8607427829640275</c:v>
                </c:pt>
                <c:pt idx="39">
                  <c:v>2.6635345037810723</c:v>
                </c:pt>
                <c:pt idx="40">
                  <c:v>2.6155918408331074</c:v>
                </c:pt>
                <c:pt idx="41">
                  <c:v>2.5446666431975693</c:v>
                </c:pt>
                <c:pt idx="42">
                  <c:v>2.613063456174427</c:v>
                </c:pt>
                <c:pt idx="43">
                  <c:v>2.4940272346039336</c:v>
                </c:pt>
                <c:pt idx="44">
                  <c:v>2.4968475637618779</c:v>
                </c:pt>
                <c:pt idx="45">
                  <c:v>2.4072267068424704</c:v>
                </c:pt>
                <c:pt idx="46">
                  <c:v>2.3506892079524153</c:v>
                </c:pt>
                <c:pt idx="47">
                  <c:v>2.3312283132719225</c:v>
                </c:pt>
                <c:pt idx="48">
                  <c:v>2.2591926965602021</c:v>
                </c:pt>
                <c:pt idx="49">
                  <c:v>2.3355256923562093</c:v>
                </c:pt>
                <c:pt idx="50">
                  <c:v>2.359774827281901</c:v>
                </c:pt>
                <c:pt idx="51">
                  <c:v>2.4222997076309487</c:v>
                </c:pt>
                <c:pt idx="52">
                  <c:v>2.5783141276953176</c:v>
                </c:pt>
                <c:pt idx="53">
                  <c:v>2.4022868384165075</c:v>
                </c:pt>
                <c:pt idx="54">
                  <c:v>2.3395153276851923</c:v>
                </c:pt>
                <c:pt idx="55">
                  <c:v>2.1480795335955691</c:v>
                </c:pt>
                <c:pt idx="56">
                  <c:v>2.1877307680947582</c:v>
                </c:pt>
                <c:pt idx="57">
                  <c:v>2.3467445193423941</c:v>
                </c:pt>
                <c:pt idx="58">
                  <c:v>2.4031661510941973</c:v>
                </c:pt>
                <c:pt idx="59">
                  <c:v>2.4179629582709672</c:v>
                </c:pt>
                <c:pt idx="60">
                  <c:v>2.4265776210319023</c:v>
                </c:pt>
                <c:pt idx="61">
                  <c:v>2.2584994547894595</c:v>
                </c:pt>
                <c:pt idx="62">
                  <c:v>2.0982157479613228</c:v>
                </c:pt>
                <c:pt idx="63">
                  <c:v>2.1208832789039551</c:v>
                </c:pt>
                <c:pt idx="64">
                  <c:v>2.1659803363774546</c:v>
                </c:pt>
                <c:pt idx="65">
                  <c:v>2.1893831631894987</c:v>
                </c:pt>
                <c:pt idx="66">
                  <c:v>1.909711236766054</c:v>
                </c:pt>
                <c:pt idx="67">
                  <c:v>1.9148746639202332</c:v>
                </c:pt>
                <c:pt idx="68">
                  <c:v>1.9479075142945312</c:v>
                </c:pt>
                <c:pt idx="69">
                  <c:v>2.0679649331232857</c:v>
                </c:pt>
                <c:pt idx="70">
                  <c:v>2.0417875714538423</c:v>
                </c:pt>
                <c:pt idx="71">
                  <c:v>1.9672566039776849</c:v>
                </c:pt>
                <c:pt idx="72">
                  <c:v>1.9493188351902007</c:v>
                </c:pt>
                <c:pt idx="73">
                  <c:v>2.0785102626095431</c:v>
                </c:pt>
                <c:pt idx="74">
                  <c:v>2.3125418205612482</c:v>
                </c:pt>
                <c:pt idx="75">
                  <c:v>2.2502936995733256</c:v>
                </c:pt>
                <c:pt idx="76">
                  <c:v>2.1197191727969265</c:v>
                </c:pt>
                <c:pt idx="77">
                  <c:v>1.9534532384613734</c:v>
                </c:pt>
                <c:pt idx="78">
                  <c:v>2.0443917486915084</c:v>
                </c:pt>
                <c:pt idx="79">
                  <c:v>2.1239232078625121</c:v>
                </c:pt>
                <c:pt idx="80">
                  <c:v>2.0960469419718719</c:v>
                </c:pt>
                <c:pt idx="81">
                  <c:v>2.2023714209386087</c:v>
                </c:pt>
                <c:pt idx="82">
                  <c:v>2.2637480546201445</c:v>
                </c:pt>
                <c:pt idx="83">
                  <c:v>2.8111672568988646</c:v>
                </c:pt>
                <c:pt idx="84">
                  <c:v>2.9348802414246982</c:v>
                </c:pt>
                <c:pt idx="85">
                  <c:v>3.3532692168320422</c:v>
                </c:pt>
                <c:pt idx="86">
                  <c:v>3.590991301585011</c:v>
                </c:pt>
                <c:pt idx="87">
                  <c:v>4.0281879258818858</c:v>
                </c:pt>
                <c:pt idx="88">
                  <c:v>4.2615418035716814</c:v>
                </c:pt>
                <c:pt idx="89">
                  <c:v>4.2059873995160579</c:v>
                </c:pt>
                <c:pt idx="90">
                  <c:v>4.4232077830258447</c:v>
                </c:pt>
                <c:pt idx="91">
                  <c:v>4.5553122880849539</c:v>
                </c:pt>
                <c:pt idx="92">
                  <c:v>4.833733636646758</c:v>
                </c:pt>
                <c:pt idx="93">
                  <c:v>5.0222290801178682</c:v>
                </c:pt>
                <c:pt idx="94">
                  <c:v>5.0437410866738386</c:v>
                </c:pt>
                <c:pt idx="95">
                  <c:v>5.2373501530101576</c:v>
                </c:pt>
                <c:pt idx="96">
                  <c:v>5.11209012714205</c:v>
                </c:pt>
                <c:pt idx="97">
                  <c:v>5.1922626116686903</c:v>
                </c:pt>
                <c:pt idx="98">
                  <c:v>5.1409564637172869</c:v>
                </c:pt>
                <c:pt idx="99">
                  <c:v>5.1078418026372407</c:v>
                </c:pt>
                <c:pt idx="100">
                  <c:v>5.0239549172245006</c:v>
                </c:pt>
                <c:pt idx="101">
                  <c:v>5.0280793018993064</c:v>
                </c:pt>
                <c:pt idx="102">
                  <c:v>4.9869100956898276</c:v>
                </c:pt>
                <c:pt idx="103">
                  <c:v>5.0140105801053405</c:v>
                </c:pt>
                <c:pt idx="104">
                  <c:v>5.070285022110542</c:v>
                </c:pt>
                <c:pt idx="105">
                  <c:v>5.0551318433014414</c:v>
                </c:pt>
                <c:pt idx="106">
                  <c:v>4.8162822634419653</c:v>
                </c:pt>
                <c:pt idx="107">
                  <c:v>4.4928257188152765</c:v>
                </c:pt>
                <c:pt idx="108">
                  <c:v>4.3902978256639553</c:v>
                </c:pt>
                <c:pt idx="109">
                  <c:v>4.2713076503844887</c:v>
                </c:pt>
                <c:pt idx="110">
                  <c:v>3.995926851961332</c:v>
                </c:pt>
                <c:pt idx="111">
                  <c:v>3.8465848003599756</c:v>
                </c:pt>
                <c:pt idx="112">
                  <c:v>3.7379710773341439</c:v>
                </c:pt>
                <c:pt idx="113">
                  <c:v>3.6884153214996647</c:v>
                </c:pt>
                <c:pt idx="114">
                  <c:v>3.5046385155168722</c:v>
                </c:pt>
                <c:pt idx="115">
                  <c:v>3.5284051959366902</c:v>
                </c:pt>
                <c:pt idx="116">
                  <c:v>3.5084162685020299</c:v>
                </c:pt>
                <c:pt idx="117">
                  <c:v>3.5933142159538929</c:v>
                </c:pt>
                <c:pt idx="118" formatCode="0.00">
                  <c:v>3.4873549037247984</c:v>
                </c:pt>
                <c:pt idx="119" formatCode="0.00">
                  <c:v>3.5619633992207187</c:v>
                </c:pt>
              </c:numCache>
            </c:numRef>
          </c:val>
          <c:smooth val="0"/>
          <c:extLst>
            <c:ext xmlns:c16="http://schemas.microsoft.com/office/drawing/2014/chart" uri="{C3380CC4-5D6E-409C-BE32-E72D297353CC}">
              <c16:uniqueId val="{00000002-A8D3-48CA-BC56-03AF362470C7}"/>
            </c:ext>
          </c:extLst>
        </c:ser>
        <c:dLbls>
          <c:showLegendKey val="0"/>
          <c:showVal val="0"/>
          <c:showCatName val="0"/>
          <c:showSerName val="0"/>
          <c:showPercent val="0"/>
          <c:showBubbleSize val="0"/>
        </c:dLbls>
        <c:marker val="1"/>
        <c:smooth val="0"/>
        <c:axId val="1205863920"/>
        <c:axId val="1205870576"/>
      </c:lineChart>
      <c:lineChart>
        <c:grouping val="standard"/>
        <c:varyColors val="0"/>
        <c:ser>
          <c:idx val="3"/>
          <c:order val="3"/>
          <c:tx>
            <c:strRef>
              <c:f>'Slika 6.5. - Figure 6.5'!$H$3</c:f>
              <c:strCache>
                <c:ptCount val="1"/>
                <c:pt idx="0">
                  <c:v>Large</c:v>
                </c:pt>
              </c:strCache>
            </c:strRef>
          </c:tx>
          <c:spPr>
            <a:ln w="28575" cap="rnd">
              <a:solidFill>
                <a:srgbClr val="FF0000"/>
              </a:solidFill>
              <a:round/>
            </a:ln>
            <a:effectLst/>
          </c:spPr>
          <c:marker>
            <c:symbol val="none"/>
          </c:marker>
          <c:cat>
            <c:numRef>
              <c:extLst>
                <c:ext xmlns:c15="http://schemas.microsoft.com/office/drawing/2012/chart" uri="{02D57815-91ED-43cb-92C2-25804820EDAC}">
                  <c15:fullRef>
                    <c15:sqref>'Slika 6.5. - Figure 6.5'!$A$7:$A$138</c15:sqref>
                  </c15:fullRef>
                </c:ext>
              </c:extLst>
              <c:f>'Slika 6.5. - Figure 6.5'!$A$19:$A$138</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extLst>
                <c:ext xmlns:c15="http://schemas.microsoft.com/office/drawing/2012/chart" uri="{02D57815-91ED-43cb-92C2-25804820EDAC}">
                  <c15:fullRef>
                    <c15:sqref>'Slika 6.5. - Figure 6.5'!$H$7:$H$138</c15:sqref>
                  </c15:fullRef>
                </c:ext>
              </c:extLst>
              <c:f>'Slika 6.5. - Figure 6.5'!$H$19:$H$138</c:f>
              <c:numCache>
                <c:formatCode>#,##0.00</c:formatCode>
                <c:ptCount val="120"/>
                <c:pt idx="0">
                  <c:v>4.1797663756458183</c:v>
                </c:pt>
                <c:pt idx="1">
                  <c:v>3.8501448736568111</c:v>
                </c:pt>
                <c:pt idx="2">
                  <c:v>3.2645025541647406</c:v>
                </c:pt>
                <c:pt idx="3">
                  <c:v>3.5189286982045149</c:v>
                </c:pt>
                <c:pt idx="4">
                  <c:v>3.5817940735310105</c:v>
                </c:pt>
                <c:pt idx="5">
                  <c:v>3.7479564102938419</c:v>
                </c:pt>
                <c:pt idx="6">
                  <c:v>3.7226292444637785</c:v>
                </c:pt>
                <c:pt idx="7">
                  <c:v>3.7655843150455199</c:v>
                </c:pt>
                <c:pt idx="8">
                  <c:v>3.5283616695556446</c:v>
                </c:pt>
                <c:pt idx="9">
                  <c:v>3.338202166900897</c:v>
                </c:pt>
                <c:pt idx="10">
                  <c:v>3.2973328947236009</c:v>
                </c:pt>
                <c:pt idx="11">
                  <c:v>3.5375556556210923</c:v>
                </c:pt>
                <c:pt idx="12">
                  <c:v>3.5628922740427376</c:v>
                </c:pt>
                <c:pt idx="13">
                  <c:v>3.5275504598181691</c:v>
                </c:pt>
                <c:pt idx="14">
                  <c:v>3.0552147043137245</c:v>
                </c:pt>
                <c:pt idx="15">
                  <c:v>3.3664595849208836</c:v>
                </c:pt>
                <c:pt idx="16">
                  <c:v>3.4507958682162632</c:v>
                </c:pt>
                <c:pt idx="17">
                  <c:v>3.6317554436561048</c:v>
                </c:pt>
                <c:pt idx="18">
                  <c:v>3.1637125107723056</c:v>
                </c:pt>
                <c:pt idx="19">
                  <c:v>2.8972347528245694</c:v>
                </c:pt>
                <c:pt idx="20">
                  <c:v>2.8868070080488013</c:v>
                </c:pt>
                <c:pt idx="21">
                  <c:v>2.9926840478179075</c:v>
                </c:pt>
                <c:pt idx="22">
                  <c:v>2.5833557766193982</c:v>
                </c:pt>
                <c:pt idx="23">
                  <c:v>2.7239155809399116</c:v>
                </c:pt>
                <c:pt idx="24">
                  <c:v>2.6728556776751908</c:v>
                </c:pt>
                <c:pt idx="25">
                  <c:v>2.8846384568431991</c:v>
                </c:pt>
                <c:pt idx="26">
                  <c:v>2.7371664191025653</c:v>
                </c:pt>
                <c:pt idx="27">
                  <c:v>2.3392484755748875</c:v>
                </c:pt>
                <c:pt idx="28">
                  <c:v>2.2784524630575111</c:v>
                </c:pt>
                <c:pt idx="29">
                  <c:v>2.1125311024382318</c:v>
                </c:pt>
                <c:pt idx="30">
                  <c:v>2.1173164785518743</c:v>
                </c:pt>
                <c:pt idx="31">
                  <c:v>2.0561243009691879</c:v>
                </c:pt>
                <c:pt idx="32">
                  <c:v>1.8503989328652954</c:v>
                </c:pt>
                <c:pt idx="33">
                  <c:v>1.9601292348493584</c:v>
                </c:pt>
                <c:pt idx="34">
                  <c:v>1.8790102500672994</c:v>
                </c:pt>
                <c:pt idx="35">
                  <c:v>2.0034968209156374</c:v>
                </c:pt>
                <c:pt idx="36">
                  <c:v>1.9072859716811199</c:v>
                </c:pt>
                <c:pt idx="37">
                  <c:v>1.8589472557487403</c:v>
                </c:pt>
                <c:pt idx="38">
                  <c:v>1.7927307485763808</c:v>
                </c:pt>
                <c:pt idx="39">
                  <c:v>1.7669462745177187</c:v>
                </c:pt>
                <c:pt idx="40">
                  <c:v>1.6880439654604598</c:v>
                </c:pt>
                <c:pt idx="41">
                  <c:v>1.6289990548484321</c:v>
                </c:pt>
                <c:pt idx="42">
                  <c:v>1.409923928924953</c:v>
                </c:pt>
                <c:pt idx="43">
                  <c:v>1.3136831498480928</c:v>
                </c:pt>
                <c:pt idx="44">
                  <c:v>1.3434270047958088</c:v>
                </c:pt>
                <c:pt idx="45">
                  <c:v>1.4995581717777686</c:v>
                </c:pt>
                <c:pt idx="46">
                  <c:v>1.62433226349596</c:v>
                </c:pt>
                <c:pt idx="47">
                  <c:v>1.7532116478584858</c:v>
                </c:pt>
                <c:pt idx="48">
                  <c:v>1.7178234547101383</c:v>
                </c:pt>
                <c:pt idx="49">
                  <c:v>1.6463575323967103</c:v>
                </c:pt>
                <c:pt idx="50">
                  <c:v>1.2720013728803479</c:v>
                </c:pt>
                <c:pt idx="51">
                  <c:v>1.251084160354734</c:v>
                </c:pt>
                <c:pt idx="52">
                  <c:v>1.2882399766871782</c:v>
                </c:pt>
                <c:pt idx="53">
                  <c:v>1.4400194432789322</c:v>
                </c:pt>
                <c:pt idx="54">
                  <c:v>1.467825254964702</c:v>
                </c:pt>
                <c:pt idx="55">
                  <c:v>1.5301974752900334</c:v>
                </c:pt>
                <c:pt idx="56">
                  <c:v>1.4896677258427882</c:v>
                </c:pt>
                <c:pt idx="57">
                  <c:v>1.5148829308687308</c:v>
                </c:pt>
                <c:pt idx="58">
                  <c:v>1.5456962959662726</c:v>
                </c:pt>
                <c:pt idx="59">
                  <c:v>1.6355079391516298</c:v>
                </c:pt>
                <c:pt idx="60">
                  <c:v>1.5725168382317634</c:v>
                </c:pt>
                <c:pt idx="61">
                  <c:v>1.5239156704958468</c:v>
                </c:pt>
                <c:pt idx="62">
                  <c:v>1.3190810372471622</c:v>
                </c:pt>
                <c:pt idx="63">
                  <c:v>1.4249230965079414</c:v>
                </c:pt>
                <c:pt idx="64">
                  <c:v>1.370213553435716</c:v>
                </c:pt>
                <c:pt idx="65">
                  <c:v>1.4403954708142703</c:v>
                </c:pt>
                <c:pt idx="66">
                  <c:v>1.4647179912677295</c:v>
                </c:pt>
                <c:pt idx="67">
                  <c:v>1.4725742690880523</c:v>
                </c:pt>
                <c:pt idx="68">
                  <c:v>1.457373921749793</c:v>
                </c:pt>
                <c:pt idx="69">
                  <c:v>1.2186370874716883</c:v>
                </c:pt>
                <c:pt idx="70">
                  <c:v>1.2020074038979147</c:v>
                </c:pt>
                <c:pt idx="71">
                  <c:v>0.93692025322191652</c:v>
                </c:pt>
                <c:pt idx="72">
                  <c:v>0.95936923790354767</c:v>
                </c:pt>
                <c:pt idx="73">
                  <c:v>0.92964390762880833</c:v>
                </c:pt>
                <c:pt idx="74">
                  <c:v>1.1267004456989671</c:v>
                </c:pt>
                <c:pt idx="75">
                  <c:v>1.1624399101359608</c:v>
                </c:pt>
                <c:pt idx="76">
                  <c:v>1.0868670578327573</c:v>
                </c:pt>
                <c:pt idx="77">
                  <c:v>1.0327355994370586</c:v>
                </c:pt>
                <c:pt idx="78">
                  <c:v>1.165235814599987</c:v>
                </c:pt>
                <c:pt idx="79">
                  <c:v>1.3753819564532528</c:v>
                </c:pt>
                <c:pt idx="80">
                  <c:v>1.5971449946834788</c:v>
                </c:pt>
                <c:pt idx="81">
                  <c:v>1.9424146411689953</c:v>
                </c:pt>
                <c:pt idx="82">
                  <c:v>2.1089370172312143</c:v>
                </c:pt>
                <c:pt idx="83">
                  <c:v>2.3598268042507753</c:v>
                </c:pt>
                <c:pt idx="84">
                  <c:v>2.3279780581690832</c:v>
                </c:pt>
                <c:pt idx="85">
                  <c:v>2.6870923289306434</c:v>
                </c:pt>
                <c:pt idx="86">
                  <c:v>2.9901438103364888</c:v>
                </c:pt>
                <c:pt idx="87">
                  <c:v>3.6904955117672045</c:v>
                </c:pt>
                <c:pt idx="88">
                  <c:v>4.0355714964224561</c:v>
                </c:pt>
                <c:pt idx="89">
                  <c:v>4.6040445918583419</c:v>
                </c:pt>
                <c:pt idx="90">
                  <c:v>4.5522496809446675</c:v>
                </c:pt>
                <c:pt idx="91">
                  <c:v>4.8089727745350679</c:v>
                </c:pt>
                <c:pt idx="92">
                  <c:v>4.7348092995750353</c:v>
                </c:pt>
                <c:pt idx="93">
                  <c:v>4.9458283792730011</c:v>
                </c:pt>
                <c:pt idx="94">
                  <c:v>4.6894774827537065</c:v>
                </c:pt>
                <c:pt idx="95">
                  <c:v>4.7469562516564645</c:v>
                </c:pt>
                <c:pt idx="96">
                  <c:v>4.6752621660446687</c:v>
                </c:pt>
                <c:pt idx="97">
                  <c:v>4.9471981585171143</c:v>
                </c:pt>
                <c:pt idx="98">
                  <c:v>4.9751559183756457</c:v>
                </c:pt>
                <c:pt idx="99">
                  <c:v>4.9528454954269563</c:v>
                </c:pt>
                <c:pt idx="100">
                  <c:v>4.9360727357327541</c:v>
                </c:pt>
                <c:pt idx="101">
                  <c:v>4.8683995919281102</c:v>
                </c:pt>
                <c:pt idx="102">
                  <c:v>4.7297071163326461</c:v>
                </c:pt>
                <c:pt idx="103">
                  <c:v>4.6196009234827784</c:v>
                </c:pt>
                <c:pt idx="104">
                  <c:v>4.407188826140553</c:v>
                </c:pt>
                <c:pt idx="105">
                  <c:v>4.2449241131116509</c:v>
                </c:pt>
                <c:pt idx="106">
                  <c:v>4.0750822522931083</c:v>
                </c:pt>
                <c:pt idx="107">
                  <c:v>3.78178081289265</c:v>
                </c:pt>
                <c:pt idx="108">
                  <c:v>3.6162337875094193</c:v>
                </c:pt>
                <c:pt idx="109">
                  <c:v>3.5171309727071032</c:v>
                </c:pt>
                <c:pt idx="110">
                  <c:v>3.3478175315194534</c:v>
                </c:pt>
                <c:pt idx="111">
                  <c:v>3.2602824859856931</c:v>
                </c:pt>
                <c:pt idx="112">
                  <c:v>3.1907690807681677</c:v>
                </c:pt>
                <c:pt idx="113">
                  <c:v>3.3264248204104705</c:v>
                </c:pt>
                <c:pt idx="114">
                  <c:v>3.1769100903044762</c:v>
                </c:pt>
                <c:pt idx="115">
                  <c:v>3.2122664008004076</c:v>
                </c:pt>
                <c:pt idx="116">
                  <c:v>2.9960346739857084</c:v>
                </c:pt>
                <c:pt idx="117">
                  <c:v>2.945879681054548</c:v>
                </c:pt>
                <c:pt idx="118" formatCode="0.00">
                  <c:v>2.9683547298929933</c:v>
                </c:pt>
                <c:pt idx="119" formatCode="0.00">
                  <c:v>2.9742814973151788</c:v>
                </c:pt>
              </c:numCache>
            </c:numRef>
          </c:val>
          <c:smooth val="0"/>
          <c:extLst>
            <c:ext xmlns:c16="http://schemas.microsoft.com/office/drawing/2014/chart" uri="{C3380CC4-5D6E-409C-BE32-E72D297353CC}">
              <c16:uniqueId val="{00000003-A8D3-48CA-BC56-03AF362470C7}"/>
            </c:ext>
          </c:extLst>
        </c:ser>
        <c:dLbls>
          <c:showLegendKey val="0"/>
          <c:showVal val="0"/>
          <c:showCatName val="0"/>
          <c:showSerName val="0"/>
          <c:showPercent val="0"/>
          <c:showBubbleSize val="0"/>
        </c:dLbls>
        <c:marker val="1"/>
        <c:smooth val="0"/>
        <c:axId val="1079289600"/>
        <c:axId val="1079281280"/>
      </c:lineChart>
      <c:catAx>
        <c:axId val="1205863920"/>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205870576"/>
        <c:crosses val="autoZero"/>
        <c:auto val="1"/>
        <c:lblAlgn val="ctr"/>
        <c:lblOffset val="100"/>
        <c:tickLblSkip val="1"/>
        <c:tickMarkSkip val="12"/>
        <c:noMultiLvlLbl val="0"/>
      </c:catAx>
      <c:valAx>
        <c:axId val="1205870576"/>
        <c:scaling>
          <c:orientation val="minMax"/>
          <c:min val="0"/>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0"/>
              <c:y val="0.45871791862284822"/>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205863920"/>
        <c:crosses val="autoZero"/>
        <c:crossBetween val="between"/>
      </c:valAx>
      <c:valAx>
        <c:axId val="1079281280"/>
        <c:scaling>
          <c:orientation val="minMax"/>
          <c:max val="7"/>
          <c:min val="0"/>
        </c:scaling>
        <c:delete val="0"/>
        <c:axPos val="r"/>
        <c:title>
          <c:tx>
            <c:rich>
              <a:bodyPr rot="0"/>
              <a:lstStyle/>
              <a:p>
                <a:pPr>
                  <a:defRPr b="0"/>
                </a:pPr>
                <a:r>
                  <a:rPr lang="hr-HR" b="0"/>
                  <a:t>%</a:t>
                </a:r>
              </a:p>
            </c:rich>
          </c:tx>
          <c:layout>
            <c:manualLayout>
              <c:xMode val="edge"/>
              <c:yMode val="edge"/>
              <c:x val="0.95419114411441142"/>
              <c:y val="0.4537492175273865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1079289600"/>
        <c:crosses val="max"/>
        <c:crossBetween val="between"/>
      </c:valAx>
      <c:catAx>
        <c:axId val="1079289600"/>
        <c:scaling>
          <c:orientation val="minMax"/>
        </c:scaling>
        <c:delete val="1"/>
        <c:axPos val="b"/>
        <c:numFmt formatCode="General" sourceLinked="1"/>
        <c:majorTickMark val="out"/>
        <c:minorTickMark val="none"/>
        <c:tickLblPos val="nextTo"/>
        <c:crossAx val="1079281280"/>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4.3790704070407041E-2"/>
          <c:y val="0.92691001564945208"/>
          <c:w val="0.91335423542354244"/>
          <c:h val="7.3090170503144827E-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74081364829397E-2"/>
          <c:y val="4.8456733887395645E-2"/>
          <c:w val="0.84207392825896754"/>
          <c:h val="0.75080854476523773"/>
        </c:manualLayout>
      </c:layout>
      <c:lineChart>
        <c:grouping val="standard"/>
        <c:varyColors val="0"/>
        <c:ser>
          <c:idx val="0"/>
          <c:order val="0"/>
          <c:tx>
            <c:strRef>
              <c:f>'Slika 6.5. - Figure 6.5'!$E$2</c:f>
              <c:strCache>
                <c:ptCount val="1"/>
                <c:pt idx="0">
                  <c:v>Mikro</c:v>
                </c:pt>
              </c:strCache>
            </c:strRef>
          </c:tx>
          <c:spPr>
            <a:ln w="28575" cap="rnd">
              <a:solidFill>
                <a:schemeClr val="tx2">
                  <a:lumMod val="60000"/>
                  <a:lumOff val="40000"/>
                </a:schemeClr>
              </a:solidFill>
              <a:round/>
            </a:ln>
            <a:effectLst/>
          </c:spPr>
          <c:marker>
            <c:symbol val="none"/>
          </c:marker>
          <c:cat>
            <c:strRef>
              <c:extLst>
                <c:ext xmlns:c15="http://schemas.microsoft.com/office/drawing/2012/chart" uri="{02D57815-91ED-43cb-92C2-25804820EDAC}">
                  <c15:fullRef>
                    <c15:sqref>'Slika 6.5. - Figure 6.5'!$B$7:$B$138</c15:sqref>
                  </c15:fullRef>
                </c:ext>
              </c:extLst>
              <c:f>'Slika 6.5. - Figure 6.5'!$B$19:$B$138</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extLst>
                <c:ext xmlns:c15="http://schemas.microsoft.com/office/drawing/2012/chart" uri="{02D57815-91ED-43cb-92C2-25804820EDAC}">
                  <c15:fullRef>
                    <c15:sqref>'Slika 6.5. - Figure 6.5'!$E$7:$E$138</c15:sqref>
                  </c15:fullRef>
                </c:ext>
              </c:extLst>
              <c:f>'Slika 6.5. - Figure 6.5'!$E$19:$E$138</c:f>
              <c:numCache>
                <c:formatCode>#,##0.00</c:formatCode>
                <c:ptCount val="120"/>
                <c:pt idx="0">
                  <c:v>6.1803922509536324</c:v>
                </c:pt>
                <c:pt idx="1">
                  <c:v>6.2649367284955311</c:v>
                </c:pt>
                <c:pt idx="2">
                  <c:v>6.1673156698845801</c:v>
                </c:pt>
                <c:pt idx="3">
                  <c:v>6.0616884828053923</c:v>
                </c:pt>
                <c:pt idx="4">
                  <c:v>5.5897298759961949</c:v>
                </c:pt>
                <c:pt idx="5">
                  <c:v>5.4652306895899114</c:v>
                </c:pt>
                <c:pt idx="6">
                  <c:v>5.3055231369233491</c:v>
                </c:pt>
                <c:pt idx="7">
                  <c:v>5.3941855384336188</c:v>
                </c:pt>
                <c:pt idx="8">
                  <c:v>5.1888429709362134</c:v>
                </c:pt>
                <c:pt idx="9">
                  <c:v>5.0352331076904076</c:v>
                </c:pt>
                <c:pt idx="10">
                  <c:v>5.1462018609657898</c:v>
                </c:pt>
                <c:pt idx="11">
                  <c:v>5.3036492202587251</c:v>
                </c:pt>
                <c:pt idx="12">
                  <c:v>5.1449138943523618</c:v>
                </c:pt>
                <c:pt idx="13">
                  <c:v>5.0283905588512487</c:v>
                </c:pt>
                <c:pt idx="14">
                  <c:v>4.8875405013780755</c:v>
                </c:pt>
                <c:pt idx="15">
                  <c:v>4.9243847556124969</c:v>
                </c:pt>
                <c:pt idx="16">
                  <c:v>4.749874614769249</c:v>
                </c:pt>
                <c:pt idx="17">
                  <c:v>4.5278123477389709</c:v>
                </c:pt>
                <c:pt idx="18">
                  <c:v>4.5776383066852162</c:v>
                </c:pt>
                <c:pt idx="19">
                  <c:v>4.5152474259070052</c:v>
                </c:pt>
                <c:pt idx="20">
                  <c:v>4.4995008572935147</c:v>
                </c:pt>
                <c:pt idx="21">
                  <c:v>4.5458029552564314</c:v>
                </c:pt>
                <c:pt idx="22">
                  <c:v>4.5665879948033234</c:v>
                </c:pt>
                <c:pt idx="23">
                  <c:v>4.8121794070101016</c:v>
                </c:pt>
                <c:pt idx="24">
                  <c:v>4.7026374416434171</c:v>
                </c:pt>
                <c:pt idx="25">
                  <c:v>4.7988800195510981</c:v>
                </c:pt>
                <c:pt idx="26">
                  <c:v>4.4623121280368947</c:v>
                </c:pt>
                <c:pt idx="27">
                  <c:v>4.3348961285965322</c:v>
                </c:pt>
                <c:pt idx="28">
                  <c:v>4.2493844968396548</c:v>
                </c:pt>
                <c:pt idx="29">
                  <c:v>4.1725145740626557</c:v>
                </c:pt>
                <c:pt idx="30">
                  <c:v>4.1005383488682545</c:v>
                </c:pt>
                <c:pt idx="31">
                  <c:v>4.0832301292996744</c:v>
                </c:pt>
                <c:pt idx="32">
                  <c:v>4.0884127763417411</c:v>
                </c:pt>
                <c:pt idx="33">
                  <c:v>4.0681916280570958</c:v>
                </c:pt>
                <c:pt idx="34">
                  <c:v>4.1545640472317276</c:v>
                </c:pt>
                <c:pt idx="35">
                  <c:v>4.0145033289490506</c:v>
                </c:pt>
                <c:pt idx="36">
                  <c:v>4.0597499042014062</c:v>
                </c:pt>
                <c:pt idx="37">
                  <c:v>4.024408535316593</c:v>
                </c:pt>
                <c:pt idx="38">
                  <c:v>4.1535682280364075</c:v>
                </c:pt>
                <c:pt idx="39">
                  <c:v>3.9646181274027268</c:v>
                </c:pt>
                <c:pt idx="40">
                  <c:v>3.9570589959407374</c:v>
                </c:pt>
                <c:pt idx="41">
                  <c:v>3.885644154417486</c:v>
                </c:pt>
                <c:pt idx="42">
                  <c:v>3.7392300558827913</c:v>
                </c:pt>
                <c:pt idx="43">
                  <c:v>3.3945335030175592</c:v>
                </c:pt>
                <c:pt idx="44">
                  <c:v>3.3361179002512924</c:v>
                </c:pt>
                <c:pt idx="45">
                  <c:v>3.5010140183235134</c:v>
                </c:pt>
                <c:pt idx="46">
                  <c:v>3.6169185572676739</c:v>
                </c:pt>
                <c:pt idx="47">
                  <c:v>3.2142724174936945</c:v>
                </c:pt>
                <c:pt idx="48">
                  <c:v>3.2120811290922688</c:v>
                </c:pt>
                <c:pt idx="49">
                  <c:v>3.2946065051347158</c:v>
                </c:pt>
                <c:pt idx="50">
                  <c:v>3.8039398007055705</c:v>
                </c:pt>
                <c:pt idx="51">
                  <c:v>3.6030122794516499</c:v>
                </c:pt>
                <c:pt idx="52">
                  <c:v>3.3821092630550145</c:v>
                </c:pt>
                <c:pt idx="53">
                  <c:v>3.3235962964835717</c:v>
                </c:pt>
                <c:pt idx="54">
                  <c:v>3.4061571657831098</c:v>
                </c:pt>
                <c:pt idx="55">
                  <c:v>3.5139346361785413</c:v>
                </c:pt>
                <c:pt idx="56">
                  <c:v>3.4885067710780397</c:v>
                </c:pt>
                <c:pt idx="57">
                  <c:v>3.6802558083170429</c:v>
                </c:pt>
                <c:pt idx="58">
                  <c:v>3.7388749570455722</c:v>
                </c:pt>
                <c:pt idx="59">
                  <c:v>3.6148405380154895</c:v>
                </c:pt>
                <c:pt idx="60">
                  <c:v>3.459917175492484</c:v>
                </c:pt>
                <c:pt idx="61">
                  <c:v>3.2499332896328466</c:v>
                </c:pt>
                <c:pt idx="62">
                  <c:v>3.210850813359365</c:v>
                </c:pt>
                <c:pt idx="63">
                  <c:v>3.2955098744076086</c:v>
                </c:pt>
                <c:pt idx="64">
                  <c:v>3.3615335394596615</c:v>
                </c:pt>
                <c:pt idx="65">
                  <c:v>3.3345490689071626</c:v>
                </c:pt>
                <c:pt idx="66">
                  <c:v>3.0028812461697969</c:v>
                </c:pt>
                <c:pt idx="67">
                  <c:v>3.0262336813211523</c:v>
                </c:pt>
                <c:pt idx="68">
                  <c:v>3.1452683294950581</c:v>
                </c:pt>
                <c:pt idx="69">
                  <c:v>3.3331585854694525</c:v>
                </c:pt>
                <c:pt idx="70">
                  <c:v>3.2070509864821823</c:v>
                </c:pt>
                <c:pt idx="71">
                  <c:v>3.0858534156636264</c:v>
                </c:pt>
                <c:pt idx="72">
                  <c:v>3.0953079924940519</c:v>
                </c:pt>
                <c:pt idx="73">
                  <c:v>3.1542028198110774</c:v>
                </c:pt>
                <c:pt idx="74">
                  <c:v>3.0979502213068728</c:v>
                </c:pt>
                <c:pt idx="75">
                  <c:v>3.2650343563394144</c:v>
                </c:pt>
                <c:pt idx="76">
                  <c:v>3.1806779891428443</c:v>
                </c:pt>
                <c:pt idx="77">
                  <c:v>3.197106710723391</c:v>
                </c:pt>
                <c:pt idx="78">
                  <c:v>3.03380844683493</c:v>
                </c:pt>
                <c:pt idx="79">
                  <c:v>3.1536282987267374</c:v>
                </c:pt>
                <c:pt idx="80">
                  <c:v>3.3112997137543001</c:v>
                </c:pt>
                <c:pt idx="81">
                  <c:v>3.6742846402534863</c:v>
                </c:pt>
                <c:pt idx="82">
                  <c:v>3.9609244402435393</c:v>
                </c:pt>
                <c:pt idx="83">
                  <c:v>4.4112477956681015</c:v>
                </c:pt>
                <c:pt idx="84">
                  <c:v>4.5336216657859056</c:v>
                </c:pt>
                <c:pt idx="85">
                  <c:v>4.6787611548100063</c:v>
                </c:pt>
                <c:pt idx="86">
                  <c:v>4.7488532990237537</c:v>
                </c:pt>
                <c:pt idx="87">
                  <c:v>4.9102860998419118</c:v>
                </c:pt>
                <c:pt idx="88">
                  <c:v>5.2340985717689241</c:v>
                </c:pt>
                <c:pt idx="89">
                  <c:v>5.7339626033274405</c:v>
                </c:pt>
                <c:pt idx="90">
                  <c:v>5.9837447396795467</c:v>
                </c:pt>
                <c:pt idx="91">
                  <c:v>5.7940005346736436</c:v>
                </c:pt>
                <c:pt idx="92">
                  <c:v>5.7367784322761928</c:v>
                </c:pt>
                <c:pt idx="93">
                  <c:v>5.6186025164223441</c:v>
                </c:pt>
                <c:pt idx="94">
                  <c:v>6.1022848927549749</c:v>
                </c:pt>
                <c:pt idx="95">
                  <c:v>6.4500527329393016</c:v>
                </c:pt>
                <c:pt idx="96">
                  <c:v>6.5911370429847143</c:v>
                </c:pt>
                <c:pt idx="97">
                  <c:v>6.4308089353922346</c:v>
                </c:pt>
                <c:pt idx="98">
                  <c:v>5.8784760596174639</c:v>
                </c:pt>
                <c:pt idx="99">
                  <c:v>5.7580476448793982</c:v>
                </c:pt>
                <c:pt idx="100">
                  <c:v>5.9358339558831448</c:v>
                </c:pt>
                <c:pt idx="101">
                  <c:v>6.052357075276114</c:v>
                </c:pt>
                <c:pt idx="102">
                  <c:v>6.0717306235933401</c:v>
                </c:pt>
                <c:pt idx="103">
                  <c:v>5.9896794584170454</c:v>
                </c:pt>
                <c:pt idx="104">
                  <c:v>5.86369886906781</c:v>
                </c:pt>
                <c:pt idx="105">
                  <c:v>5.8189689156559377</c:v>
                </c:pt>
                <c:pt idx="106">
                  <c:v>5.56523071698936</c:v>
                </c:pt>
                <c:pt idx="107">
                  <c:v>5.2731351390571124</c:v>
                </c:pt>
                <c:pt idx="108">
                  <c:v>5.2395501694216104</c:v>
                </c:pt>
                <c:pt idx="109">
                  <c:v>5.1920417218902273</c:v>
                </c:pt>
                <c:pt idx="110">
                  <c:v>5.1077920334175255</c:v>
                </c:pt>
                <c:pt idx="111">
                  <c:v>4.975533314144335</c:v>
                </c:pt>
                <c:pt idx="112">
                  <c:v>4.8330301129696878</c:v>
                </c:pt>
                <c:pt idx="113">
                  <c:v>4.6738295696664034</c:v>
                </c:pt>
                <c:pt idx="114">
                  <c:v>4.4586233413895116</c:v>
                </c:pt>
                <c:pt idx="115">
                  <c:v>4.3187254605032255</c:v>
                </c:pt>
                <c:pt idx="116">
                  <c:v>4.3574262497767045</c:v>
                </c:pt>
                <c:pt idx="117">
                  <c:v>4.4397253915433836</c:v>
                </c:pt>
                <c:pt idx="118" formatCode="0.00">
                  <c:v>4.5480540825514675</c:v>
                </c:pt>
                <c:pt idx="119" formatCode="0.00">
                  <c:v>4.5722457931425611</c:v>
                </c:pt>
              </c:numCache>
            </c:numRef>
          </c:val>
          <c:smooth val="0"/>
          <c:extLst>
            <c:ext xmlns:c16="http://schemas.microsoft.com/office/drawing/2014/chart" uri="{C3380CC4-5D6E-409C-BE32-E72D297353CC}">
              <c16:uniqueId val="{00000000-798C-4183-98A9-E5B54FF2B2F3}"/>
            </c:ext>
          </c:extLst>
        </c:ser>
        <c:ser>
          <c:idx val="1"/>
          <c:order val="1"/>
          <c:tx>
            <c:strRef>
              <c:f>'Slika 6.5. - Figure 6.5'!$F$2</c:f>
              <c:strCache>
                <c:ptCount val="1"/>
                <c:pt idx="0">
                  <c:v>Malo</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'Slika 6.5. - Figure 6.5'!$B$7:$B$138</c15:sqref>
                  </c15:fullRef>
                </c:ext>
              </c:extLst>
              <c:f>'Slika 6.5. - Figure 6.5'!$B$19:$B$138</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extLst>
                <c:ext xmlns:c15="http://schemas.microsoft.com/office/drawing/2012/chart" uri="{02D57815-91ED-43cb-92C2-25804820EDAC}">
                  <c15:fullRef>
                    <c15:sqref>'Slika 6.5. - Figure 6.5'!$F$7:$F$138</c15:sqref>
                  </c15:fullRef>
                </c:ext>
              </c:extLst>
              <c:f>'Slika 6.5. - Figure 6.5'!$F$19:$F$138</c:f>
              <c:numCache>
                <c:formatCode>#,##0.00</c:formatCode>
                <c:ptCount val="120"/>
                <c:pt idx="0">
                  <c:v>5.4162219719218081</c:v>
                </c:pt>
                <c:pt idx="1">
                  <c:v>5.6757239809547437</c:v>
                </c:pt>
                <c:pt idx="2">
                  <c:v>5.5788400723196059</c:v>
                </c:pt>
                <c:pt idx="3">
                  <c:v>5.4471601902597957</c:v>
                </c:pt>
                <c:pt idx="4">
                  <c:v>5.2700574210890307</c:v>
                </c:pt>
                <c:pt idx="5">
                  <c:v>5.0329378885840184</c:v>
                </c:pt>
                <c:pt idx="6">
                  <c:v>4.9662918039221715</c:v>
                </c:pt>
                <c:pt idx="7">
                  <c:v>4.9500054571198691</c:v>
                </c:pt>
                <c:pt idx="8">
                  <c:v>5.102705811008712</c:v>
                </c:pt>
                <c:pt idx="9">
                  <c:v>5.1529055506025676</c:v>
                </c:pt>
                <c:pt idx="10">
                  <c:v>4.8928938359318854</c:v>
                </c:pt>
                <c:pt idx="11">
                  <c:v>4.6365675310544452</c:v>
                </c:pt>
                <c:pt idx="12">
                  <c:v>4.5433811896227789</c:v>
                </c:pt>
                <c:pt idx="13">
                  <c:v>4.5883315706029633</c:v>
                </c:pt>
                <c:pt idx="14">
                  <c:v>4.5445365431615761</c:v>
                </c:pt>
                <c:pt idx="15">
                  <c:v>4.5042614145767752</c:v>
                </c:pt>
                <c:pt idx="16">
                  <c:v>4.4841943451829511</c:v>
                </c:pt>
                <c:pt idx="17">
                  <c:v>4.354319417129946</c:v>
                </c:pt>
                <c:pt idx="18">
                  <c:v>4.1960814564239888</c:v>
                </c:pt>
                <c:pt idx="19">
                  <c:v>3.996016387808941</c:v>
                </c:pt>
                <c:pt idx="20">
                  <c:v>4.0608118538026856</c:v>
                </c:pt>
                <c:pt idx="21">
                  <c:v>4.0122001914143715</c:v>
                </c:pt>
                <c:pt idx="22">
                  <c:v>3.9069458791898741</c:v>
                </c:pt>
                <c:pt idx="23">
                  <c:v>3.9424117436820185</c:v>
                </c:pt>
                <c:pt idx="24">
                  <c:v>3.9264792966222153</c:v>
                </c:pt>
                <c:pt idx="25">
                  <c:v>4.021982641144036</c:v>
                </c:pt>
                <c:pt idx="26">
                  <c:v>3.8255319425468048</c:v>
                </c:pt>
                <c:pt idx="27">
                  <c:v>3.7556602048622101</c:v>
                </c:pt>
                <c:pt idx="28">
                  <c:v>3.6461561502832684</c:v>
                </c:pt>
                <c:pt idx="29">
                  <c:v>3.6036540076391028</c:v>
                </c:pt>
                <c:pt idx="30">
                  <c:v>3.573529285542111</c:v>
                </c:pt>
                <c:pt idx="31">
                  <c:v>3.4708720394043318</c:v>
                </c:pt>
                <c:pt idx="32">
                  <c:v>3.401664074615212</c:v>
                </c:pt>
                <c:pt idx="33">
                  <c:v>3.4317365337100805</c:v>
                </c:pt>
                <c:pt idx="34">
                  <c:v>3.5981535293592195</c:v>
                </c:pt>
                <c:pt idx="35">
                  <c:v>3.6380896208047178</c:v>
                </c:pt>
                <c:pt idx="36">
                  <c:v>3.5021536813501859</c:v>
                </c:pt>
                <c:pt idx="37">
                  <c:v>3.5239894031558423</c:v>
                </c:pt>
                <c:pt idx="38">
                  <c:v>3.4458788644573404</c:v>
                </c:pt>
                <c:pt idx="39">
                  <c:v>3.4053027046417719</c:v>
                </c:pt>
                <c:pt idx="40">
                  <c:v>3.2406372806213048</c:v>
                </c:pt>
                <c:pt idx="41">
                  <c:v>3.1419374460380576</c:v>
                </c:pt>
                <c:pt idx="42">
                  <c:v>3.0214879159474206</c:v>
                </c:pt>
                <c:pt idx="43">
                  <c:v>2.9971575120109271</c:v>
                </c:pt>
                <c:pt idx="44">
                  <c:v>2.9774603555424184</c:v>
                </c:pt>
                <c:pt idx="45">
                  <c:v>3.1143402621270511</c:v>
                </c:pt>
                <c:pt idx="46">
                  <c:v>3.1276077134152231</c:v>
                </c:pt>
                <c:pt idx="47">
                  <c:v>3.0420207298400661</c:v>
                </c:pt>
                <c:pt idx="48">
                  <c:v>2.9767541197282372</c:v>
                </c:pt>
                <c:pt idx="49">
                  <c:v>2.8836577543795463</c:v>
                </c:pt>
                <c:pt idx="50">
                  <c:v>2.9429952984686918</c:v>
                </c:pt>
                <c:pt idx="51">
                  <c:v>2.8805532453181684</c:v>
                </c:pt>
                <c:pt idx="52">
                  <c:v>2.8680656064846626</c:v>
                </c:pt>
                <c:pt idx="53">
                  <c:v>2.6856229583618765</c:v>
                </c:pt>
                <c:pt idx="54">
                  <c:v>2.689929329808368</c:v>
                </c:pt>
                <c:pt idx="55">
                  <c:v>2.6653392705941661</c:v>
                </c:pt>
                <c:pt idx="56">
                  <c:v>2.817365032239691</c:v>
                </c:pt>
                <c:pt idx="57">
                  <c:v>2.9645387931092562</c:v>
                </c:pt>
                <c:pt idx="58">
                  <c:v>3.0508369130051438</c:v>
                </c:pt>
                <c:pt idx="59">
                  <c:v>2.8983436090945376</c:v>
                </c:pt>
                <c:pt idx="60">
                  <c:v>2.8575014466356867</c:v>
                </c:pt>
                <c:pt idx="61">
                  <c:v>2.8825253759923166</c:v>
                </c:pt>
                <c:pt idx="62">
                  <c:v>2.9359735008042596</c:v>
                </c:pt>
                <c:pt idx="63">
                  <c:v>2.8996353306834495</c:v>
                </c:pt>
                <c:pt idx="64">
                  <c:v>2.7956713861678204</c:v>
                </c:pt>
                <c:pt idx="65">
                  <c:v>2.7172953766741115</c:v>
                </c:pt>
                <c:pt idx="66">
                  <c:v>2.6948068253403035</c:v>
                </c:pt>
                <c:pt idx="67">
                  <c:v>2.6830117189438267</c:v>
                </c:pt>
                <c:pt idx="68">
                  <c:v>2.6625889553491908</c:v>
                </c:pt>
                <c:pt idx="69">
                  <c:v>2.6671450257993587</c:v>
                </c:pt>
                <c:pt idx="70">
                  <c:v>2.6891062780222401</c:v>
                </c:pt>
                <c:pt idx="71">
                  <c:v>2.5479385836898563</c:v>
                </c:pt>
                <c:pt idx="72">
                  <c:v>2.4202257978560371</c:v>
                </c:pt>
                <c:pt idx="73">
                  <c:v>2.3986406816995989</c:v>
                </c:pt>
                <c:pt idx="74">
                  <c:v>2.3313994139578811</c:v>
                </c:pt>
                <c:pt idx="75">
                  <c:v>2.4145260595361018</c:v>
                </c:pt>
                <c:pt idx="76">
                  <c:v>2.4199807613033708</c:v>
                </c:pt>
                <c:pt idx="77">
                  <c:v>2.6216068820768035</c:v>
                </c:pt>
                <c:pt idx="78">
                  <c:v>2.6287531432643352</c:v>
                </c:pt>
                <c:pt idx="79">
                  <c:v>2.6232553358114767</c:v>
                </c:pt>
                <c:pt idx="80">
                  <c:v>2.6453845931609226</c:v>
                </c:pt>
                <c:pt idx="81">
                  <c:v>2.7876704599712738</c:v>
                </c:pt>
                <c:pt idx="82">
                  <c:v>2.9344404781238311</c:v>
                </c:pt>
                <c:pt idx="83">
                  <c:v>3.2104170968479644</c:v>
                </c:pt>
                <c:pt idx="84">
                  <c:v>3.3568912135854019</c:v>
                </c:pt>
                <c:pt idx="85">
                  <c:v>3.7150618014546328</c:v>
                </c:pt>
                <c:pt idx="86">
                  <c:v>3.9943427016239159</c:v>
                </c:pt>
                <c:pt idx="87">
                  <c:v>4.4635066931347138</c:v>
                </c:pt>
                <c:pt idx="88">
                  <c:v>4.6791556187015182</c:v>
                </c:pt>
                <c:pt idx="89">
                  <c:v>5.0412745247656616</c:v>
                </c:pt>
                <c:pt idx="90">
                  <c:v>5.1436451574401758</c:v>
                </c:pt>
                <c:pt idx="91">
                  <c:v>5.3550280587513015</c:v>
                </c:pt>
                <c:pt idx="92">
                  <c:v>5.3864431759863418</c:v>
                </c:pt>
                <c:pt idx="93">
                  <c:v>5.5778630916869236</c:v>
                </c:pt>
                <c:pt idx="94">
                  <c:v>5.6686130766309946</c:v>
                </c:pt>
                <c:pt idx="95">
                  <c:v>5.6763277923187569</c:v>
                </c:pt>
                <c:pt idx="96">
                  <c:v>5.6676320027684168</c:v>
                </c:pt>
                <c:pt idx="97">
                  <c:v>5.4685396263479236</c:v>
                </c:pt>
                <c:pt idx="98">
                  <c:v>5.4763891224483103</c:v>
                </c:pt>
                <c:pt idx="99">
                  <c:v>5.4885645478025635</c:v>
                </c:pt>
                <c:pt idx="100">
                  <c:v>5.5535737456511836</c:v>
                </c:pt>
                <c:pt idx="101">
                  <c:v>5.4550238502695292</c:v>
                </c:pt>
                <c:pt idx="102">
                  <c:v>5.4063858833514056</c:v>
                </c:pt>
                <c:pt idx="103">
                  <c:v>5.3909114163299927</c:v>
                </c:pt>
                <c:pt idx="104">
                  <c:v>5.3733191517985643</c:v>
                </c:pt>
                <c:pt idx="105">
                  <c:v>5.1860662285890369</c:v>
                </c:pt>
                <c:pt idx="106">
                  <c:v>5.0472599923630899</c:v>
                </c:pt>
                <c:pt idx="107">
                  <c:v>4.8264019420523843</c:v>
                </c:pt>
                <c:pt idx="108">
                  <c:v>4.9247191507782562</c:v>
                </c:pt>
                <c:pt idx="109">
                  <c:v>4.7698632885029992</c:v>
                </c:pt>
                <c:pt idx="110">
                  <c:v>4.7036977573087269</c:v>
                </c:pt>
                <c:pt idx="111">
                  <c:v>4.52069561920404</c:v>
                </c:pt>
                <c:pt idx="112">
                  <c:v>4.3930100847174787</c:v>
                </c:pt>
                <c:pt idx="113">
                  <c:v>4.3359709161449027</c:v>
                </c:pt>
                <c:pt idx="114">
                  <c:v>4.2469980080367753</c:v>
                </c:pt>
                <c:pt idx="115">
                  <c:v>4.2523819972835568</c:v>
                </c:pt>
                <c:pt idx="116">
                  <c:v>4.1923617790156955</c:v>
                </c:pt>
                <c:pt idx="117">
                  <c:v>4.1284629302377294</c:v>
                </c:pt>
                <c:pt idx="118" formatCode="0.00">
                  <c:v>3.9733955567583683</c:v>
                </c:pt>
                <c:pt idx="119" formatCode="0.00">
                  <c:v>3.9533700465059463</c:v>
                </c:pt>
              </c:numCache>
            </c:numRef>
          </c:val>
          <c:smooth val="0"/>
          <c:extLst>
            <c:ext xmlns:c16="http://schemas.microsoft.com/office/drawing/2014/chart" uri="{C3380CC4-5D6E-409C-BE32-E72D297353CC}">
              <c16:uniqueId val="{00000001-798C-4183-98A9-E5B54FF2B2F3}"/>
            </c:ext>
          </c:extLst>
        </c:ser>
        <c:ser>
          <c:idx val="2"/>
          <c:order val="2"/>
          <c:tx>
            <c:strRef>
              <c:f>'Slika 6.5. - Figure 6.5'!$G$2</c:f>
              <c:strCache>
                <c:ptCount val="1"/>
                <c:pt idx="0">
                  <c:v>Srednje</c:v>
                </c:pt>
              </c:strCache>
            </c:strRef>
          </c:tx>
          <c:spPr>
            <a:ln w="28575" cap="rnd">
              <a:solidFill>
                <a:srgbClr val="0000FF"/>
              </a:solidFill>
              <a:round/>
            </a:ln>
            <a:effectLst/>
          </c:spPr>
          <c:marker>
            <c:symbol val="none"/>
          </c:marker>
          <c:cat>
            <c:strRef>
              <c:extLst>
                <c:ext xmlns:c15="http://schemas.microsoft.com/office/drawing/2012/chart" uri="{02D57815-91ED-43cb-92C2-25804820EDAC}">
                  <c15:fullRef>
                    <c15:sqref>'Slika 6.5. - Figure 6.5'!$B$7:$B$138</c15:sqref>
                  </c15:fullRef>
                </c:ext>
              </c:extLst>
              <c:f>'Slika 6.5. - Figure 6.5'!$B$19:$B$138</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extLst>
                <c:ext xmlns:c15="http://schemas.microsoft.com/office/drawing/2012/chart" uri="{02D57815-91ED-43cb-92C2-25804820EDAC}">
                  <c15:fullRef>
                    <c15:sqref>'Slika 6.5. - Figure 6.5'!$G$7:$G$138</c15:sqref>
                  </c15:fullRef>
                </c:ext>
              </c:extLst>
              <c:f>'Slika 6.5. - Figure 6.5'!$G$19:$G$138</c:f>
              <c:numCache>
                <c:formatCode>#,##0.00</c:formatCode>
                <c:ptCount val="120"/>
                <c:pt idx="0">
                  <c:v>5.1529098978158503</c:v>
                </c:pt>
                <c:pt idx="1">
                  <c:v>5.183101447951052</c:v>
                </c:pt>
                <c:pt idx="2">
                  <c:v>4.9797124395920758</c:v>
                </c:pt>
                <c:pt idx="3">
                  <c:v>4.7853986510294071</c:v>
                </c:pt>
                <c:pt idx="4">
                  <c:v>4.5741265229781014</c:v>
                </c:pt>
                <c:pt idx="5">
                  <c:v>4.4480284310027223</c:v>
                </c:pt>
                <c:pt idx="6">
                  <c:v>4.4463912870479803</c:v>
                </c:pt>
                <c:pt idx="7">
                  <c:v>4.3786392235608877</c:v>
                </c:pt>
                <c:pt idx="8">
                  <c:v>4.2481291644479242</c:v>
                </c:pt>
                <c:pt idx="9">
                  <c:v>4.2189360516678596</c:v>
                </c:pt>
                <c:pt idx="10">
                  <c:v>4.2038706699943234</c:v>
                </c:pt>
                <c:pt idx="11">
                  <c:v>3.95941004265931</c:v>
                </c:pt>
                <c:pt idx="12">
                  <c:v>3.8716468696305171</c:v>
                </c:pt>
                <c:pt idx="13">
                  <c:v>3.7326353011393136</c:v>
                </c:pt>
                <c:pt idx="14">
                  <c:v>3.8442960477991659</c:v>
                </c:pt>
                <c:pt idx="15">
                  <c:v>3.7400395593910072</c:v>
                </c:pt>
                <c:pt idx="16">
                  <c:v>3.8027231970202631</c:v>
                </c:pt>
                <c:pt idx="17">
                  <c:v>3.688197868704592</c:v>
                </c:pt>
                <c:pt idx="18">
                  <c:v>3.5828928406965574</c:v>
                </c:pt>
                <c:pt idx="19">
                  <c:v>3.3979144048956291</c:v>
                </c:pt>
                <c:pt idx="20">
                  <c:v>3.3883843598211247</c:v>
                </c:pt>
                <c:pt idx="21">
                  <c:v>3.3151406886858017</c:v>
                </c:pt>
                <c:pt idx="22">
                  <c:v>3.2896096161716395</c:v>
                </c:pt>
                <c:pt idx="23">
                  <c:v>2.9815215062048677</c:v>
                </c:pt>
                <c:pt idx="24">
                  <c:v>2.9579102022074086</c:v>
                </c:pt>
                <c:pt idx="25">
                  <c:v>2.4755847650762441</c:v>
                </c:pt>
                <c:pt idx="26">
                  <c:v>2.7545841615901296</c:v>
                </c:pt>
                <c:pt idx="27">
                  <c:v>2.835721812556586</c:v>
                </c:pt>
                <c:pt idx="28">
                  <c:v>3.2553875123089986</c:v>
                </c:pt>
                <c:pt idx="29">
                  <c:v>3.0336845763546454</c:v>
                </c:pt>
                <c:pt idx="30">
                  <c:v>2.8241487932685638</c:v>
                </c:pt>
                <c:pt idx="31">
                  <c:v>2.7014070403784327</c:v>
                </c:pt>
                <c:pt idx="32">
                  <c:v>2.6498033554504783</c:v>
                </c:pt>
                <c:pt idx="33">
                  <c:v>2.7898470971698179</c:v>
                </c:pt>
                <c:pt idx="34">
                  <c:v>2.9108040726581019</c:v>
                </c:pt>
                <c:pt idx="35">
                  <c:v>2.9274681067278747</c:v>
                </c:pt>
                <c:pt idx="36">
                  <c:v>2.8540376647280494</c:v>
                </c:pt>
                <c:pt idx="37">
                  <c:v>2.9013977206983572</c:v>
                </c:pt>
                <c:pt idx="38">
                  <c:v>2.8607427829640275</c:v>
                </c:pt>
                <c:pt idx="39">
                  <c:v>2.6635345037810723</c:v>
                </c:pt>
                <c:pt idx="40">
                  <c:v>2.6155918408331074</c:v>
                </c:pt>
                <c:pt idx="41">
                  <c:v>2.5446666431975693</c:v>
                </c:pt>
                <c:pt idx="42">
                  <c:v>2.613063456174427</c:v>
                </c:pt>
                <c:pt idx="43">
                  <c:v>2.4940272346039336</c:v>
                </c:pt>
                <c:pt idx="44">
                  <c:v>2.4968475637618779</c:v>
                </c:pt>
                <c:pt idx="45">
                  <c:v>2.4072267068424704</c:v>
                </c:pt>
                <c:pt idx="46">
                  <c:v>2.3506892079524153</c:v>
                </c:pt>
                <c:pt idx="47">
                  <c:v>2.3312283132719225</c:v>
                </c:pt>
                <c:pt idx="48">
                  <c:v>2.2591926965602021</c:v>
                </c:pt>
                <c:pt idx="49">
                  <c:v>2.3355256923562093</c:v>
                </c:pt>
                <c:pt idx="50">
                  <c:v>2.359774827281901</c:v>
                </c:pt>
                <c:pt idx="51">
                  <c:v>2.4222997076309487</c:v>
                </c:pt>
                <c:pt idx="52">
                  <c:v>2.5783141276953176</c:v>
                </c:pt>
                <c:pt idx="53">
                  <c:v>2.4022868384165075</c:v>
                </c:pt>
                <c:pt idx="54">
                  <c:v>2.3395153276851923</c:v>
                </c:pt>
                <c:pt idx="55">
                  <c:v>2.1480795335955691</c:v>
                </c:pt>
                <c:pt idx="56">
                  <c:v>2.1877307680947582</c:v>
                </c:pt>
                <c:pt idx="57">
                  <c:v>2.3467445193423941</c:v>
                </c:pt>
                <c:pt idx="58">
                  <c:v>2.4031661510941973</c:v>
                </c:pt>
                <c:pt idx="59">
                  <c:v>2.4179629582709672</c:v>
                </c:pt>
                <c:pt idx="60">
                  <c:v>2.4265776210319023</c:v>
                </c:pt>
                <c:pt idx="61">
                  <c:v>2.2584994547894595</c:v>
                </c:pt>
                <c:pt idx="62">
                  <c:v>2.0982157479613228</c:v>
                </c:pt>
                <c:pt idx="63">
                  <c:v>2.1208832789039551</c:v>
                </c:pt>
                <c:pt idx="64">
                  <c:v>2.1659803363774546</c:v>
                </c:pt>
                <c:pt idx="65">
                  <c:v>2.1893831631894987</c:v>
                </c:pt>
                <c:pt idx="66">
                  <c:v>1.909711236766054</c:v>
                </c:pt>
                <c:pt idx="67">
                  <c:v>1.9148746639202332</c:v>
                </c:pt>
                <c:pt idx="68">
                  <c:v>1.9479075142945312</c:v>
                </c:pt>
                <c:pt idx="69">
                  <c:v>2.0679649331232857</c:v>
                </c:pt>
                <c:pt idx="70">
                  <c:v>2.0417875714538423</c:v>
                </c:pt>
                <c:pt idx="71">
                  <c:v>1.9672566039776849</c:v>
                </c:pt>
                <c:pt idx="72">
                  <c:v>1.9493188351902007</c:v>
                </c:pt>
                <c:pt idx="73">
                  <c:v>2.0785102626095431</c:v>
                </c:pt>
                <c:pt idx="74">
                  <c:v>2.3125418205612482</c:v>
                </c:pt>
                <c:pt idx="75">
                  <c:v>2.2502936995733256</c:v>
                </c:pt>
                <c:pt idx="76">
                  <c:v>2.1197191727969265</c:v>
                </c:pt>
                <c:pt idx="77">
                  <c:v>1.9534532384613734</c:v>
                </c:pt>
                <c:pt idx="78">
                  <c:v>2.0443917486915084</c:v>
                </c:pt>
                <c:pt idx="79">
                  <c:v>2.1239232078625121</c:v>
                </c:pt>
                <c:pt idx="80">
                  <c:v>2.0960469419718719</c:v>
                </c:pt>
                <c:pt idx="81">
                  <c:v>2.2023714209386087</c:v>
                </c:pt>
                <c:pt idx="82">
                  <c:v>2.2637480546201445</c:v>
                </c:pt>
                <c:pt idx="83">
                  <c:v>2.8111672568988646</c:v>
                </c:pt>
                <c:pt idx="84">
                  <c:v>2.9348802414246982</c:v>
                </c:pt>
                <c:pt idx="85">
                  <c:v>3.3532692168320422</c:v>
                </c:pt>
                <c:pt idx="86">
                  <c:v>3.590991301585011</c:v>
                </c:pt>
                <c:pt idx="87">
                  <c:v>4.0281879258818858</c:v>
                </c:pt>
                <c:pt idx="88">
                  <c:v>4.2615418035716814</c:v>
                </c:pt>
                <c:pt idx="89">
                  <c:v>4.2059873995160579</c:v>
                </c:pt>
                <c:pt idx="90">
                  <c:v>4.4232077830258447</c:v>
                </c:pt>
                <c:pt idx="91">
                  <c:v>4.5553122880849539</c:v>
                </c:pt>
                <c:pt idx="92">
                  <c:v>4.833733636646758</c:v>
                </c:pt>
                <c:pt idx="93">
                  <c:v>5.0222290801178682</c:v>
                </c:pt>
                <c:pt idx="94">
                  <c:v>5.0437410866738386</c:v>
                </c:pt>
                <c:pt idx="95">
                  <c:v>5.2373501530101576</c:v>
                </c:pt>
                <c:pt idx="96">
                  <c:v>5.11209012714205</c:v>
                </c:pt>
                <c:pt idx="97">
                  <c:v>5.1922626116686903</c:v>
                </c:pt>
                <c:pt idx="98">
                  <c:v>5.1409564637172869</c:v>
                </c:pt>
                <c:pt idx="99">
                  <c:v>5.1078418026372407</c:v>
                </c:pt>
                <c:pt idx="100">
                  <c:v>5.0239549172245006</c:v>
                </c:pt>
                <c:pt idx="101">
                  <c:v>5.0280793018993064</c:v>
                </c:pt>
                <c:pt idx="102">
                  <c:v>4.9869100956898276</c:v>
                </c:pt>
                <c:pt idx="103">
                  <c:v>5.0140105801053405</c:v>
                </c:pt>
                <c:pt idx="104">
                  <c:v>5.070285022110542</c:v>
                </c:pt>
                <c:pt idx="105">
                  <c:v>5.0551318433014414</c:v>
                </c:pt>
                <c:pt idx="106">
                  <c:v>4.8162822634419653</c:v>
                </c:pt>
                <c:pt idx="107">
                  <c:v>4.4928257188152765</c:v>
                </c:pt>
                <c:pt idx="108">
                  <c:v>4.3902978256639553</c:v>
                </c:pt>
                <c:pt idx="109">
                  <c:v>4.2713076503844887</c:v>
                </c:pt>
                <c:pt idx="110">
                  <c:v>3.995926851961332</c:v>
                </c:pt>
                <c:pt idx="111">
                  <c:v>3.8465848003599756</c:v>
                </c:pt>
                <c:pt idx="112">
                  <c:v>3.7379710773341439</c:v>
                </c:pt>
                <c:pt idx="113">
                  <c:v>3.6884153214996647</c:v>
                </c:pt>
                <c:pt idx="114">
                  <c:v>3.5046385155168722</c:v>
                </c:pt>
                <c:pt idx="115">
                  <c:v>3.5284051959366902</c:v>
                </c:pt>
                <c:pt idx="116">
                  <c:v>3.5084162685020299</c:v>
                </c:pt>
                <c:pt idx="117">
                  <c:v>3.5933142159538929</c:v>
                </c:pt>
                <c:pt idx="118" formatCode="0.00">
                  <c:v>3.4873549037247984</c:v>
                </c:pt>
                <c:pt idx="119" formatCode="0.00">
                  <c:v>3.5619633992207187</c:v>
                </c:pt>
              </c:numCache>
            </c:numRef>
          </c:val>
          <c:smooth val="0"/>
          <c:extLst>
            <c:ext xmlns:c16="http://schemas.microsoft.com/office/drawing/2014/chart" uri="{C3380CC4-5D6E-409C-BE32-E72D297353CC}">
              <c16:uniqueId val="{00000002-798C-4183-98A9-E5B54FF2B2F3}"/>
            </c:ext>
          </c:extLst>
        </c:ser>
        <c:dLbls>
          <c:showLegendKey val="0"/>
          <c:showVal val="0"/>
          <c:showCatName val="0"/>
          <c:showSerName val="0"/>
          <c:showPercent val="0"/>
          <c:showBubbleSize val="0"/>
        </c:dLbls>
        <c:marker val="1"/>
        <c:smooth val="0"/>
        <c:axId val="1205863920"/>
        <c:axId val="1205870576"/>
      </c:lineChart>
      <c:lineChart>
        <c:grouping val="standard"/>
        <c:varyColors val="0"/>
        <c:ser>
          <c:idx val="3"/>
          <c:order val="3"/>
          <c:tx>
            <c:strRef>
              <c:f>'Slika 6.5. - Figure 6.5'!$H$2</c:f>
              <c:strCache>
                <c:ptCount val="1"/>
                <c:pt idx="0">
                  <c:v>Veliko</c:v>
                </c:pt>
              </c:strCache>
            </c:strRef>
          </c:tx>
          <c:spPr>
            <a:ln w="28575" cap="rnd">
              <a:solidFill>
                <a:srgbClr val="FF0000"/>
              </a:solidFill>
              <a:round/>
            </a:ln>
            <a:effectLst/>
          </c:spPr>
          <c:marker>
            <c:symbol val="none"/>
          </c:marker>
          <c:cat>
            <c:strRef>
              <c:extLst>
                <c:ext xmlns:c15="http://schemas.microsoft.com/office/drawing/2012/chart" uri="{02D57815-91ED-43cb-92C2-25804820EDAC}">
                  <c15:fullRef>
                    <c15:sqref>'Slika 6.5. - Figure 6.5'!$B$7:$B$138</c15:sqref>
                  </c15:fullRef>
                </c:ext>
              </c:extLst>
              <c:f>'Slika 6.5. - Figure 6.5'!$B$19:$B$138</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extLst>
                <c:ext xmlns:c15="http://schemas.microsoft.com/office/drawing/2012/chart" uri="{02D57815-91ED-43cb-92C2-25804820EDAC}">
                  <c15:fullRef>
                    <c15:sqref>'Slika 6.5. - Figure 6.5'!$H$7:$H$138</c15:sqref>
                  </c15:fullRef>
                </c:ext>
              </c:extLst>
              <c:f>'Slika 6.5. - Figure 6.5'!$H$19:$H$138</c:f>
              <c:numCache>
                <c:formatCode>#,##0.00</c:formatCode>
                <c:ptCount val="120"/>
                <c:pt idx="0">
                  <c:v>4.1797663756458183</c:v>
                </c:pt>
                <c:pt idx="1">
                  <c:v>3.8501448736568111</c:v>
                </c:pt>
                <c:pt idx="2">
                  <c:v>3.2645025541647406</c:v>
                </c:pt>
                <c:pt idx="3">
                  <c:v>3.5189286982045149</c:v>
                </c:pt>
                <c:pt idx="4">
                  <c:v>3.5817940735310105</c:v>
                </c:pt>
                <c:pt idx="5">
                  <c:v>3.7479564102938419</c:v>
                </c:pt>
                <c:pt idx="6">
                  <c:v>3.7226292444637785</c:v>
                </c:pt>
                <c:pt idx="7">
                  <c:v>3.7655843150455199</c:v>
                </c:pt>
                <c:pt idx="8">
                  <c:v>3.5283616695556446</c:v>
                </c:pt>
                <c:pt idx="9">
                  <c:v>3.338202166900897</c:v>
                </c:pt>
                <c:pt idx="10">
                  <c:v>3.2973328947236009</c:v>
                </c:pt>
                <c:pt idx="11">
                  <c:v>3.5375556556210923</c:v>
                </c:pt>
                <c:pt idx="12">
                  <c:v>3.5628922740427376</c:v>
                </c:pt>
                <c:pt idx="13">
                  <c:v>3.5275504598181691</c:v>
                </c:pt>
                <c:pt idx="14">
                  <c:v>3.0552147043137245</c:v>
                </c:pt>
                <c:pt idx="15">
                  <c:v>3.3664595849208836</c:v>
                </c:pt>
                <c:pt idx="16">
                  <c:v>3.4507958682162632</c:v>
                </c:pt>
                <c:pt idx="17">
                  <c:v>3.6317554436561048</c:v>
                </c:pt>
                <c:pt idx="18">
                  <c:v>3.1637125107723056</c:v>
                </c:pt>
                <c:pt idx="19">
                  <c:v>2.8972347528245694</c:v>
                </c:pt>
                <c:pt idx="20">
                  <c:v>2.8868070080488013</c:v>
                </c:pt>
                <c:pt idx="21">
                  <c:v>2.9926840478179075</c:v>
                </c:pt>
                <c:pt idx="22">
                  <c:v>2.5833557766193982</c:v>
                </c:pt>
                <c:pt idx="23">
                  <c:v>2.7239155809399116</c:v>
                </c:pt>
                <c:pt idx="24">
                  <c:v>2.6728556776751908</c:v>
                </c:pt>
                <c:pt idx="25">
                  <c:v>2.8846384568431991</c:v>
                </c:pt>
                <c:pt idx="26">
                  <c:v>2.7371664191025653</c:v>
                </c:pt>
                <c:pt idx="27">
                  <c:v>2.3392484755748875</c:v>
                </c:pt>
                <c:pt idx="28">
                  <c:v>2.2784524630575111</c:v>
                </c:pt>
                <c:pt idx="29">
                  <c:v>2.1125311024382318</c:v>
                </c:pt>
                <c:pt idx="30">
                  <c:v>2.1173164785518743</c:v>
                </c:pt>
                <c:pt idx="31">
                  <c:v>2.0561243009691879</c:v>
                </c:pt>
                <c:pt idx="32">
                  <c:v>1.8503989328652954</c:v>
                </c:pt>
                <c:pt idx="33">
                  <c:v>1.9601292348493584</c:v>
                </c:pt>
                <c:pt idx="34">
                  <c:v>1.8790102500672994</c:v>
                </c:pt>
                <c:pt idx="35">
                  <c:v>2.0034968209156374</c:v>
                </c:pt>
                <c:pt idx="36">
                  <c:v>1.9072859716811199</c:v>
                </c:pt>
                <c:pt idx="37">
                  <c:v>1.8589472557487403</c:v>
                </c:pt>
                <c:pt idx="38">
                  <c:v>1.7927307485763808</c:v>
                </c:pt>
                <c:pt idx="39">
                  <c:v>1.7669462745177187</c:v>
                </c:pt>
                <c:pt idx="40">
                  <c:v>1.6880439654604598</c:v>
                </c:pt>
                <c:pt idx="41">
                  <c:v>1.6289990548484321</c:v>
                </c:pt>
                <c:pt idx="42">
                  <c:v>1.409923928924953</c:v>
                </c:pt>
                <c:pt idx="43">
                  <c:v>1.3136831498480928</c:v>
                </c:pt>
                <c:pt idx="44">
                  <c:v>1.3434270047958088</c:v>
                </c:pt>
                <c:pt idx="45">
                  <c:v>1.4995581717777686</c:v>
                </c:pt>
                <c:pt idx="46">
                  <c:v>1.62433226349596</c:v>
                </c:pt>
                <c:pt idx="47">
                  <c:v>1.7532116478584858</c:v>
                </c:pt>
                <c:pt idx="48">
                  <c:v>1.7178234547101383</c:v>
                </c:pt>
                <c:pt idx="49">
                  <c:v>1.6463575323967103</c:v>
                </c:pt>
                <c:pt idx="50">
                  <c:v>1.2720013728803479</c:v>
                </c:pt>
                <c:pt idx="51">
                  <c:v>1.251084160354734</c:v>
                </c:pt>
                <c:pt idx="52">
                  <c:v>1.2882399766871782</c:v>
                </c:pt>
                <c:pt idx="53">
                  <c:v>1.4400194432789322</c:v>
                </c:pt>
                <c:pt idx="54">
                  <c:v>1.467825254964702</c:v>
                </c:pt>
                <c:pt idx="55">
                  <c:v>1.5301974752900334</c:v>
                </c:pt>
                <c:pt idx="56">
                  <c:v>1.4896677258427882</c:v>
                </c:pt>
                <c:pt idx="57">
                  <c:v>1.5148829308687308</c:v>
                </c:pt>
                <c:pt idx="58">
                  <c:v>1.5456962959662726</c:v>
                </c:pt>
                <c:pt idx="59">
                  <c:v>1.6355079391516298</c:v>
                </c:pt>
                <c:pt idx="60">
                  <c:v>1.5725168382317634</c:v>
                </c:pt>
                <c:pt idx="61">
                  <c:v>1.5239156704958468</c:v>
                </c:pt>
                <c:pt idx="62">
                  <c:v>1.3190810372471622</c:v>
                </c:pt>
                <c:pt idx="63">
                  <c:v>1.4249230965079414</c:v>
                </c:pt>
                <c:pt idx="64">
                  <c:v>1.370213553435716</c:v>
                </c:pt>
                <c:pt idx="65">
                  <c:v>1.4403954708142703</c:v>
                </c:pt>
                <c:pt idx="66">
                  <c:v>1.4647179912677295</c:v>
                </c:pt>
                <c:pt idx="67">
                  <c:v>1.4725742690880523</c:v>
                </c:pt>
                <c:pt idx="68">
                  <c:v>1.457373921749793</c:v>
                </c:pt>
                <c:pt idx="69">
                  <c:v>1.2186370874716883</c:v>
                </c:pt>
                <c:pt idx="70">
                  <c:v>1.2020074038979147</c:v>
                </c:pt>
                <c:pt idx="71">
                  <c:v>0.93692025322191652</c:v>
                </c:pt>
                <c:pt idx="72">
                  <c:v>0.95936923790354767</c:v>
                </c:pt>
                <c:pt idx="73">
                  <c:v>0.92964390762880833</c:v>
                </c:pt>
                <c:pt idx="74">
                  <c:v>1.1267004456989671</c:v>
                </c:pt>
                <c:pt idx="75">
                  <c:v>1.1624399101359608</c:v>
                </c:pt>
                <c:pt idx="76">
                  <c:v>1.0868670578327573</c:v>
                </c:pt>
                <c:pt idx="77">
                  <c:v>1.0327355994370586</c:v>
                </c:pt>
                <c:pt idx="78">
                  <c:v>1.165235814599987</c:v>
                </c:pt>
                <c:pt idx="79">
                  <c:v>1.3753819564532528</c:v>
                </c:pt>
                <c:pt idx="80">
                  <c:v>1.5971449946834788</c:v>
                </c:pt>
                <c:pt idx="81">
                  <c:v>1.9424146411689953</c:v>
                </c:pt>
                <c:pt idx="82">
                  <c:v>2.1089370172312143</c:v>
                </c:pt>
                <c:pt idx="83">
                  <c:v>2.3598268042507753</c:v>
                </c:pt>
                <c:pt idx="84">
                  <c:v>2.3279780581690832</c:v>
                </c:pt>
                <c:pt idx="85">
                  <c:v>2.6870923289306434</c:v>
                </c:pt>
                <c:pt idx="86">
                  <c:v>2.9901438103364888</c:v>
                </c:pt>
                <c:pt idx="87">
                  <c:v>3.6904955117672045</c:v>
                </c:pt>
                <c:pt idx="88">
                  <c:v>4.0355714964224561</c:v>
                </c:pt>
                <c:pt idx="89">
                  <c:v>4.6040445918583419</c:v>
                </c:pt>
                <c:pt idx="90">
                  <c:v>4.5522496809446675</c:v>
                </c:pt>
                <c:pt idx="91">
                  <c:v>4.8089727745350679</c:v>
                </c:pt>
                <c:pt idx="92">
                  <c:v>4.7348092995750353</c:v>
                </c:pt>
                <c:pt idx="93">
                  <c:v>4.9458283792730011</c:v>
                </c:pt>
                <c:pt idx="94">
                  <c:v>4.6894774827537065</c:v>
                </c:pt>
                <c:pt idx="95">
                  <c:v>4.7469562516564645</c:v>
                </c:pt>
                <c:pt idx="96">
                  <c:v>4.6752621660446687</c:v>
                </c:pt>
                <c:pt idx="97">
                  <c:v>4.9471981585171143</c:v>
                </c:pt>
                <c:pt idx="98">
                  <c:v>4.9751559183756457</c:v>
                </c:pt>
                <c:pt idx="99">
                  <c:v>4.9528454954269563</c:v>
                </c:pt>
                <c:pt idx="100">
                  <c:v>4.9360727357327541</c:v>
                </c:pt>
                <c:pt idx="101">
                  <c:v>4.8683995919281102</c:v>
                </c:pt>
                <c:pt idx="102">
                  <c:v>4.7297071163326461</c:v>
                </c:pt>
                <c:pt idx="103">
                  <c:v>4.6196009234827784</c:v>
                </c:pt>
                <c:pt idx="104">
                  <c:v>4.407188826140553</c:v>
                </c:pt>
                <c:pt idx="105">
                  <c:v>4.2449241131116509</c:v>
                </c:pt>
                <c:pt idx="106">
                  <c:v>4.0750822522931083</c:v>
                </c:pt>
                <c:pt idx="107">
                  <c:v>3.78178081289265</c:v>
                </c:pt>
                <c:pt idx="108">
                  <c:v>3.6162337875094193</c:v>
                </c:pt>
                <c:pt idx="109">
                  <c:v>3.5171309727071032</c:v>
                </c:pt>
                <c:pt idx="110">
                  <c:v>3.3478175315194534</c:v>
                </c:pt>
                <c:pt idx="111">
                  <c:v>3.2602824859856931</c:v>
                </c:pt>
                <c:pt idx="112">
                  <c:v>3.1907690807681677</c:v>
                </c:pt>
                <c:pt idx="113">
                  <c:v>3.3264248204104705</c:v>
                </c:pt>
                <c:pt idx="114">
                  <c:v>3.1769100903044762</c:v>
                </c:pt>
                <c:pt idx="115">
                  <c:v>3.2122664008004076</c:v>
                </c:pt>
                <c:pt idx="116">
                  <c:v>2.9960346739857084</c:v>
                </c:pt>
                <c:pt idx="117">
                  <c:v>2.945879681054548</c:v>
                </c:pt>
                <c:pt idx="118" formatCode="0.00">
                  <c:v>2.9683547298929933</c:v>
                </c:pt>
                <c:pt idx="119" formatCode="0.00">
                  <c:v>2.9742814973151788</c:v>
                </c:pt>
              </c:numCache>
            </c:numRef>
          </c:val>
          <c:smooth val="0"/>
          <c:extLst>
            <c:ext xmlns:c16="http://schemas.microsoft.com/office/drawing/2014/chart" uri="{C3380CC4-5D6E-409C-BE32-E72D297353CC}">
              <c16:uniqueId val="{00000003-798C-4183-98A9-E5B54FF2B2F3}"/>
            </c:ext>
          </c:extLst>
        </c:ser>
        <c:dLbls>
          <c:showLegendKey val="0"/>
          <c:showVal val="0"/>
          <c:showCatName val="0"/>
          <c:showSerName val="0"/>
          <c:showPercent val="0"/>
          <c:showBubbleSize val="0"/>
        </c:dLbls>
        <c:marker val="1"/>
        <c:smooth val="0"/>
        <c:axId val="1079289600"/>
        <c:axId val="1079281280"/>
      </c:lineChart>
      <c:catAx>
        <c:axId val="1205863920"/>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205870576"/>
        <c:crosses val="autoZero"/>
        <c:auto val="1"/>
        <c:lblAlgn val="ctr"/>
        <c:lblOffset val="100"/>
        <c:tickLblSkip val="1"/>
        <c:tickMarkSkip val="12"/>
        <c:noMultiLvlLbl val="0"/>
      </c:catAx>
      <c:valAx>
        <c:axId val="1205870576"/>
        <c:scaling>
          <c:orientation val="minMax"/>
          <c:min val="0"/>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0"/>
              <c:y val="0.45871791862284822"/>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205863920"/>
        <c:crosses val="autoZero"/>
        <c:crossBetween val="between"/>
      </c:valAx>
      <c:valAx>
        <c:axId val="1079281280"/>
        <c:scaling>
          <c:orientation val="minMax"/>
          <c:max val="7"/>
          <c:min val="0"/>
        </c:scaling>
        <c:delete val="0"/>
        <c:axPos val="r"/>
        <c:title>
          <c:tx>
            <c:rich>
              <a:bodyPr rot="0"/>
              <a:lstStyle/>
              <a:p>
                <a:pPr>
                  <a:defRPr b="0"/>
                </a:pPr>
                <a:r>
                  <a:rPr lang="hr-HR" b="0"/>
                  <a:t>%</a:t>
                </a:r>
              </a:p>
            </c:rich>
          </c:tx>
          <c:layout>
            <c:manualLayout>
              <c:xMode val="edge"/>
              <c:yMode val="edge"/>
              <c:x val="0.95419114411441142"/>
              <c:y val="0.45374921752738656"/>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1079289600"/>
        <c:crosses val="max"/>
        <c:crossBetween val="between"/>
      </c:valAx>
      <c:catAx>
        <c:axId val="1079289600"/>
        <c:scaling>
          <c:orientation val="minMax"/>
        </c:scaling>
        <c:delete val="1"/>
        <c:axPos val="b"/>
        <c:numFmt formatCode="General" sourceLinked="1"/>
        <c:majorTickMark val="out"/>
        <c:minorTickMark val="none"/>
        <c:tickLblPos val="nextTo"/>
        <c:crossAx val="1079281280"/>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4.3790704070407041E-2"/>
          <c:y val="0.92691001564945208"/>
          <c:w val="0.91335423542354244"/>
          <c:h val="7.3090170503144827E-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6089108910891"/>
          <c:y val="4.5006811623693375E-2"/>
          <c:w val="0.84024339933993397"/>
          <c:h val="0.62479658792650927"/>
        </c:manualLayout>
      </c:layout>
      <c:barChart>
        <c:barDir val="col"/>
        <c:grouping val="stacked"/>
        <c:varyColors val="0"/>
        <c:ser>
          <c:idx val="0"/>
          <c:order val="0"/>
          <c:tx>
            <c:strRef>
              <c:f>'Slika 6.6. - Figure 6.6'!$E$3</c:f>
              <c:strCache>
                <c:ptCount val="1"/>
                <c:pt idx="0">
                  <c:v>Contribution of interest rate on housing loans</c:v>
                </c:pt>
              </c:strCache>
            </c:strRef>
          </c:tx>
          <c:spPr>
            <a:solidFill>
              <a:srgbClr val="0000FF"/>
            </a:solidFill>
            <a:ln>
              <a:noFill/>
            </a:ln>
            <a:effectLst/>
          </c:spPr>
          <c:invertIfNegative val="0"/>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6.6'!$E$7:$E$126</c:f>
              <c:numCache>
                <c:formatCode>#,##0</c:formatCode>
                <c:ptCount val="120"/>
                <c:pt idx="0">
                  <c:v>-7.7284178960395753</c:v>
                </c:pt>
                <c:pt idx="1">
                  <c:v>-2.9608605673658772</c:v>
                </c:pt>
                <c:pt idx="2">
                  <c:v>-9.3925430828192571</c:v>
                </c:pt>
                <c:pt idx="3">
                  <c:v>-9.8238851949635109</c:v>
                </c:pt>
                <c:pt idx="4">
                  <c:v>-11.452136497016939</c:v>
                </c:pt>
                <c:pt idx="5">
                  <c:v>-12.522015399118244</c:v>
                </c:pt>
                <c:pt idx="6">
                  <c:v>-14.46438312908079</c:v>
                </c:pt>
                <c:pt idx="7">
                  <c:v>-15.848182713485961</c:v>
                </c:pt>
                <c:pt idx="8">
                  <c:v>-17.073423504837752</c:v>
                </c:pt>
                <c:pt idx="9">
                  <c:v>-19.410959801724555</c:v>
                </c:pt>
                <c:pt idx="10">
                  <c:v>-20.674834703058821</c:v>
                </c:pt>
                <c:pt idx="11">
                  <c:v>-19.121440092791246</c:v>
                </c:pt>
                <c:pt idx="12">
                  <c:v>-16.946509404264162</c:v>
                </c:pt>
                <c:pt idx="13">
                  <c:v>-20.960480344048779</c:v>
                </c:pt>
                <c:pt idx="14">
                  <c:v>-17.202413661651178</c:v>
                </c:pt>
                <c:pt idx="15">
                  <c:v>-18.295922198328203</c:v>
                </c:pt>
                <c:pt idx="16">
                  <c:v>-18.041786739205133</c:v>
                </c:pt>
                <c:pt idx="17">
                  <c:v>-18.8633574239573</c:v>
                </c:pt>
                <c:pt idx="18">
                  <c:v>-17.692647738102611</c:v>
                </c:pt>
                <c:pt idx="19">
                  <c:v>-20.903876310913567</c:v>
                </c:pt>
                <c:pt idx="20">
                  <c:v>-24.399626933438878</c:v>
                </c:pt>
                <c:pt idx="21">
                  <c:v>-23.209699660646795</c:v>
                </c:pt>
                <c:pt idx="22">
                  <c:v>-18.847476465013759</c:v>
                </c:pt>
                <c:pt idx="23">
                  <c:v>-19.507594503556902</c:v>
                </c:pt>
                <c:pt idx="24">
                  <c:v>-17.209033716983097</c:v>
                </c:pt>
                <c:pt idx="25">
                  <c:v>-17.468898665898408</c:v>
                </c:pt>
                <c:pt idx="26">
                  <c:v>-16.998226993832283</c:v>
                </c:pt>
                <c:pt idx="27">
                  <c:v>-16.579883139606313</c:v>
                </c:pt>
                <c:pt idx="28">
                  <c:v>-14.146231883816704</c:v>
                </c:pt>
                <c:pt idx="29">
                  <c:v>-13.493386501419609</c:v>
                </c:pt>
                <c:pt idx="30">
                  <c:v>-12.910098562783348</c:v>
                </c:pt>
                <c:pt idx="31">
                  <c:v>-9.6785305131785595</c:v>
                </c:pt>
                <c:pt idx="32">
                  <c:v>-7.3822162000362894</c:v>
                </c:pt>
                <c:pt idx="33">
                  <c:v>-9.0903978940129875</c:v>
                </c:pt>
                <c:pt idx="34">
                  <c:v>-9.9180318334636048</c:v>
                </c:pt>
                <c:pt idx="35">
                  <c:v>-5.7793119046664074</c:v>
                </c:pt>
                <c:pt idx="36">
                  <c:v>-8.9960277139387959</c:v>
                </c:pt>
                <c:pt idx="37">
                  <c:v>-10.494676241765683</c:v>
                </c:pt>
                <c:pt idx="38">
                  <c:v>-11.526160518115741</c:v>
                </c:pt>
                <c:pt idx="39">
                  <c:v>-11.30626266418739</c:v>
                </c:pt>
                <c:pt idx="40">
                  <c:v>-13.11733603761418</c:v>
                </c:pt>
                <c:pt idx="41">
                  <c:v>-12.647748391585482</c:v>
                </c:pt>
                <c:pt idx="42">
                  <c:v>-12.927093864198852</c:v>
                </c:pt>
                <c:pt idx="43">
                  <c:v>-11.475723041075584</c:v>
                </c:pt>
                <c:pt idx="44">
                  <c:v>-15.433988112559827</c:v>
                </c:pt>
                <c:pt idx="45">
                  <c:v>-19.879930304425862</c:v>
                </c:pt>
                <c:pt idx="46">
                  <c:v>-18.478640446891216</c:v>
                </c:pt>
                <c:pt idx="47">
                  <c:v>-15.175898794876959</c:v>
                </c:pt>
                <c:pt idx="48">
                  <c:v>-9.2881028988195258</c:v>
                </c:pt>
                <c:pt idx="49">
                  <c:v>-9.6620918569854251</c:v>
                </c:pt>
                <c:pt idx="50">
                  <c:v>-6.5271792588575881</c:v>
                </c:pt>
                <c:pt idx="51">
                  <c:v>-18.278248560684936</c:v>
                </c:pt>
                <c:pt idx="52">
                  <c:v>-18.408704829298252</c:v>
                </c:pt>
                <c:pt idx="53">
                  <c:v>-16.125462101617781</c:v>
                </c:pt>
                <c:pt idx="54">
                  <c:v>-8.4412421347914588</c:v>
                </c:pt>
                <c:pt idx="55">
                  <c:v>-2.4653212165376743</c:v>
                </c:pt>
                <c:pt idx="56">
                  <c:v>3.7967355334932305</c:v>
                </c:pt>
                <c:pt idx="57">
                  <c:v>-7.3036973735960675</c:v>
                </c:pt>
                <c:pt idx="58">
                  <c:v>-11.916161881526399</c:v>
                </c:pt>
                <c:pt idx="59">
                  <c:v>-17.322152172601871</c:v>
                </c:pt>
                <c:pt idx="60">
                  <c:v>-11.018071464858258</c:v>
                </c:pt>
                <c:pt idx="61">
                  <c:v>-2.2701082140740265</c:v>
                </c:pt>
                <c:pt idx="62">
                  <c:v>-2.8181694011780634</c:v>
                </c:pt>
                <c:pt idx="63">
                  <c:v>-2.9168667306584943</c:v>
                </c:pt>
                <c:pt idx="64">
                  <c:v>-5.33801658564464</c:v>
                </c:pt>
                <c:pt idx="65">
                  <c:v>-8.7954495547404488</c:v>
                </c:pt>
                <c:pt idx="66">
                  <c:v>-5.7854336539475408</c:v>
                </c:pt>
                <c:pt idx="67">
                  <c:v>-6.591499085776209</c:v>
                </c:pt>
                <c:pt idx="68">
                  <c:v>-6.6289313061641186</c:v>
                </c:pt>
                <c:pt idx="69">
                  <c:v>11.226277512619902</c:v>
                </c:pt>
                <c:pt idx="70">
                  <c:v>11.226122840276673</c:v>
                </c:pt>
                <c:pt idx="71">
                  <c:v>8.3471992076254864</c:v>
                </c:pt>
                <c:pt idx="72">
                  <c:v>-2.6383192812092098</c:v>
                </c:pt>
                <c:pt idx="73">
                  <c:v>-9.5374818715754639</c:v>
                </c:pt>
                <c:pt idx="74">
                  <c:v>-11.883202560981381</c:v>
                </c:pt>
                <c:pt idx="75">
                  <c:v>-13.108307292975336</c:v>
                </c:pt>
                <c:pt idx="76">
                  <c:v>-5.0105982993563583</c:v>
                </c:pt>
                <c:pt idx="77">
                  <c:v>-2.7885625085777836</c:v>
                </c:pt>
                <c:pt idx="78">
                  <c:v>-1.7659656688434762</c:v>
                </c:pt>
                <c:pt idx="79">
                  <c:v>-5.646068442563033</c:v>
                </c:pt>
                <c:pt idx="80">
                  <c:v>-0.54818102964986437</c:v>
                </c:pt>
                <c:pt idx="81">
                  <c:v>0.40968921097349986</c:v>
                </c:pt>
                <c:pt idx="82">
                  <c:v>3.226293912563861</c:v>
                </c:pt>
                <c:pt idx="83">
                  <c:v>4.9823300990165391</c:v>
                </c:pt>
                <c:pt idx="84">
                  <c:v>14.874447451766152</c:v>
                </c:pt>
                <c:pt idx="85">
                  <c:v>17.284464584771964</c:v>
                </c:pt>
                <c:pt idx="86">
                  <c:v>21.493448571718211</c:v>
                </c:pt>
                <c:pt idx="87">
                  <c:v>36.272551674754425</c:v>
                </c:pt>
                <c:pt idx="88">
                  <c:v>30.601265261741634</c:v>
                </c:pt>
                <c:pt idx="89">
                  <c:v>35.200873867888596</c:v>
                </c:pt>
                <c:pt idx="90">
                  <c:v>32.605460934872312</c:v>
                </c:pt>
                <c:pt idx="91">
                  <c:v>38.86131424404109</c:v>
                </c:pt>
                <c:pt idx="92">
                  <c:v>38.053048186011353</c:v>
                </c:pt>
                <c:pt idx="93">
                  <c:v>40.573319784855485</c:v>
                </c:pt>
                <c:pt idx="94">
                  <c:v>39.806474989649573</c:v>
                </c:pt>
                <c:pt idx="95">
                  <c:v>39.101515637528188</c:v>
                </c:pt>
                <c:pt idx="96">
                  <c:v>31.841461599603043</c:v>
                </c:pt>
                <c:pt idx="97">
                  <c:v>32.995858825502445</c:v>
                </c:pt>
                <c:pt idx="98">
                  <c:v>31.408049137262168</c:v>
                </c:pt>
                <c:pt idx="99">
                  <c:v>30.728671204237639</c:v>
                </c:pt>
                <c:pt idx="100">
                  <c:v>30.812737022977295</c:v>
                </c:pt>
                <c:pt idx="101">
                  <c:v>26.06325820448178</c:v>
                </c:pt>
                <c:pt idx="102">
                  <c:v>17.646260350857432</c:v>
                </c:pt>
                <c:pt idx="103">
                  <c:v>9.5476654508243808</c:v>
                </c:pt>
                <c:pt idx="104">
                  <c:v>5.1420103720528072</c:v>
                </c:pt>
                <c:pt idx="105">
                  <c:v>2.0561967189911199</c:v>
                </c:pt>
                <c:pt idx="106">
                  <c:v>0.99176075420760057</c:v>
                </c:pt>
                <c:pt idx="107">
                  <c:v>2.4514477763540743</c:v>
                </c:pt>
                <c:pt idx="108">
                  <c:v>-2.9071233280337503</c:v>
                </c:pt>
                <c:pt idx="109">
                  <c:v>-24.08757925709812</c:v>
                </c:pt>
                <c:pt idx="110">
                  <c:v>-34.424598830000001</c:v>
                </c:pt>
                <c:pt idx="111">
                  <c:v>-35.853817630000002</c:v>
                </c:pt>
                <c:pt idx="112">
                  <c:v>-34.528152040000002</c:v>
                </c:pt>
                <c:pt idx="113">
                  <c:v>-32.729263030842418</c:v>
                </c:pt>
                <c:pt idx="114">
                  <c:v>-29.438111643463007</c:v>
                </c:pt>
                <c:pt idx="115">
                  <c:v>-30.321145227809343</c:v>
                </c:pt>
                <c:pt idx="116">
                  <c:v>-28.68153293684172</c:v>
                </c:pt>
                <c:pt idx="117">
                  <c:v>-27.704544644804912</c:v>
                </c:pt>
                <c:pt idx="118">
                  <c:v>-27.285486108647138</c:v>
                </c:pt>
                <c:pt idx="119">
                  <c:v>-27.012923967215922</c:v>
                </c:pt>
              </c:numCache>
            </c:numRef>
          </c:val>
          <c:extLst>
            <c:ext xmlns:c16="http://schemas.microsoft.com/office/drawing/2014/chart" uri="{C3380CC4-5D6E-409C-BE32-E72D297353CC}">
              <c16:uniqueId val="{00000000-1813-4905-AC36-600B7404C293}"/>
            </c:ext>
          </c:extLst>
        </c:ser>
        <c:ser>
          <c:idx val="1"/>
          <c:order val="1"/>
          <c:tx>
            <c:strRef>
              <c:f>'Slika 6.6. - Figure 6.6'!$F$3</c:f>
              <c:strCache>
                <c:ptCount val="1"/>
                <c:pt idx="0">
                  <c:v>Contribution of interest rate on general-purpose cash loans</c:v>
                </c:pt>
              </c:strCache>
            </c:strRef>
          </c:tx>
          <c:spPr>
            <a:solidFill>
              <a:srgbClr val="FF9900"/>
            </a:solidFill>
            <a:ln>
              <a:noFill/>
            </a:ln>
            <a:effectLst/>
          </c:spPr>
          <c:invertIfNegative val="0"/>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6.6'!$F$7:$F$126</c:f>
              <c:numCache>
                <c:formatCode>#,##0</c:formatCode>
                <c:ptCount val="120"/>
                <c:pt idx="0">
                  <c:v>-21.536999191446114</c:v>
                </c:pt>
                <c:pt idx="1">
                  <c:v>-15.908378601784392</c:v>
                </c:pt>
                <c:pt idx="2">
                  <c:v>-27.624514799408246</c:v>
                </c:pt>
                <c:pt idx="3">
                  <c:v>-30.320763586018067</c:v>
                </c:pt>
                <c:pt idx="4">
                  <c:v>-34.342144788395579</c:v>
                </c:pt>
                <c:pt idx="5">
                  <c:v>-27.452727986626403</c:v>
                </c:pt>
                <c:pt idx="6">
                  <c:v>-22.526872440938096</c:v>
                </c:pt>
                <c:pt idx="7">
                  <c:v>-21.487895946473998</c:v>
                </c:pt>
                <c:pt idx="8">
                  <c:v>-26.474758933240377</c:v>
                </c:pt>
                <c:pt idx="9">
                  <c:v>-22.159021489014933</c:v>
                </c:pt>
                <c:pt idx="10">
                  <c:v>-21.563923300614672</c:v>
                </c:pt>
                <c:pt idx="11">
                  <c:v>-31.029417995567215</c:v>
                </c:pt>
                <c:pt idx="12">
                  <c:v>-29.885916878071949</c:v>
                </c:pt>
                <c:pt idx="13">
                  <c:v>-23.037798647678937</c:v>
                </c:pt>
                <c:pt idx="14">
                  <c:v>-25.693258416861052</c:v>
                </c:pt>
                <c:pt idx="15">
                  <c:v>-34.73068816356804</c:v>
                </c:pt>
                <c:pt idx="16">
                  <c:v>-35.080735964769161</c:v>
                </c:pt>
                <c:pt idx="17">
                  <c:v>-33.096601372543411</c:v>
                </c:pt>
                <c:pt idx="18">
                  <c:v>-33.275728687137317</c:v>
                </c:pt>
                <c:pt idx="19">
                  <c:v>-34.970689367746537</c:v>
                </c:pt>
                <c:pt idx="20">
                  <c:v>-37.66252475379099</c:v>
                </c:pt>
                <c:pt idx="21">
                  <c:v>-41.220522741398639</c:v>
                </c:pt>
                <c:pt idx="22">
                  <c:v>-44.635999260539037</c:v>
                </c:pt>
                <c:pt idx="23">
                  <c:v>-37.420476465225576</c:v>
                </c:pt>
                <c:pt idx="24">
                  <c:v>-41.215509109590698</c:v>
                </c:pt>
                <c:pt idx="25">
                  <c:v>-53.812552554671306</c:v>
                </c:pt>
                <c:pt idx="26">
                  <c:v>-40.277258193838684</c:v>
                </c:pt>
                <c:pt idx="27">
                  <c:v>-32.64163176734116</c:v>
                </c:pt>
                <c:pt idx="28">
                  <c:v>-31.630432035348445</c:v>
                </c:pt>
                <c:pt idx="29">
                  <c:v>-47.152678095103546</c:v>
                </c:pt>
                <c:pt idx="30">
                  <c:v>-48.291912751029699</c:v>
                </c:pt>
                <c:pt idx="31">
                  <c:v>-43.534331151029271</c:v>
                </c:pt>
                <c:pt idx="32">
                  <c:v>-47.110164100011147</c:v>
                </c:pt>
                <c:pt idx="33">
                  <c:v>-34.951973896856572</c:v>
                </c:pt>
                <c:pt idx="34">
                  <c:v>-28.88197666157771</c:v>
                </c:pt>
                <c:pt idx="35">
                  <c:v>-26.098846628053249</c:v>
                </c:pt>
                <c:pt idx="36">
                  <c:v>-32.750578080028419</c:v>
                </c:pt>
                <c:pt idx="37">
                  <c:v>-33.313024553010912</c:v>
                </c:pt>
                <c:pt idx="38">
                  <c:v>-43.95181814720037</c:v>
                </c:pt>
                <c:pt idx="39">
                  <c:v>-38.432481834974553</c:v>
                </c:pt>
                <c:pt idx="40">
                  <c:v>-36.235622419928852</c:v>
                </c:pt>
                <c:pt idx="41">
                  <c:v>-22.235455570490316</c:v>
                </c:pt>
                <c:pt idx="42">
                  <c:v>-25.001586556112485</c:v>
                </c:pt>
                <c:pt idx="43">
                  <c:v>-21.630656672029104</c:v>
                </c:pt>
                <c:pt idx="44">
                  <c:v>-20.405618260359603</c:v>
                </c:pt>
                <c:pt idx="45">
                  <c:v>-22.730079965845913</c:v>
                </c:pt>
                <c:pt idx="46">
                  <c:v>-31.391616487358657</c:v>
                </c:pt>
                <c:pt idx="47">
                  <c:v>-26.785624200613292</c:v>
                </c:pt>
                <c:pt idx="48">
                  <c:v>-21.598683281658566</c:v>
                </c:pt>
                <c:pt idx="49">
                  <c:v>-21.13391648765883</c:v>
                </c:pt>
                <c:pt idx="50">
                  <c:v>-18.016314709542005</c:v>
                </c:pt>
                <c:pt idx="51">
                  <c:v>-22.294910672280466</c:v>
                </c:pt>
                <c:pt idx="52">
                  <c:v>-16.600200650645533</c:v>
                </c:pt>
                <c:pt idx="53">
                  <c:v>-24.065520156381158</c:v>
                </c:pt>
                <c:pt idx="54">
                  <c:v>-17.399457361067498</c:v>
                </c:pt>
                <c:pt idx="55">
                  <c:v>-20.21803987226285</c:v>
                </c:pt>
                <c:pt idx="56">
                  <c:v>-17.915986662014138</c:v>
                </c:pt>
                <c:pt idx="57">
                  <c:v>-23.139957742539579</c:v>
                </c:pt>
                <c:pt idx="58">
                  <c:v>-17.276661504168185</c:v>
                </c:pt>
                <c:pt idx="59">
                  <c:v>-26.573539944066429</c:v>
                </c:pt>
                <c:pt idx="60">
                  <c:v>-19.815790748277269</c:v>
                </c:pt>
                <c:pt idx="61">
                  <c:v>-17.021312100370867</c:v>
                </c:pt>
                <c:pt idx="62">
                  <c:v>-13.018174821502596</c:v>
                </c:pt>
                <c:pt idx="63">
                  <c:v>-14.693896377256758</c:v>
                </c:pt>
                <c:pt idx="64">
                  <c:v>-22.116298731626863</c:v>
                </c:pt>
                <c:pt idx="65">
                  <c:v>-19.049366228585008</c:v>
                </c:pt>
                <c:pt idx="66">
                  <c:v>-24.636006310149476</c:v>
                </c:pt>
                <c:pt idx="67">
                  <c:v>-21.173926701548087</c:v>
                </c:pt>
                <c:pt idx="68">
                  <c:v>-26.019382736782028</c:v>
                </c:pt>
                <c:pt idx="69">
                  <c:v>-27.741538660621668</c:v>
                </c:pt>
                <c:pt idx="70">
                  <c:v>-20.726503314194574</c:v>
                </c:pt>
                <c:pt idx="71">
                  <c:v>-21.919900828884348</c:v>
                </c:pt>
                <c:pt idx="72">
                  <c:v>-16.895730102594225</c:v>
                </c:pt>
                <c:pt idx="73">
                  <c:v>-19.901173655552487</c:v>
                </c:pt>
                <c:pt idx="74">
                  <c:v>-17.539142508490048</c:v>
                </c:pt>
                <c:pt idx="75">
                  <c:v>-14.937610771457349</c:v>
                </c:pt>
                <c:pt idx="76">
                  <c:v>-16.782848778354271</c:v>
                </c:pt>
                <c:pt idx="77">
                  <c:v>-14.195563503306348</c:v>
                </c:pt>
                <c:pt idx="78">
                  <c:v>-13.487904932626479</c:v>
                </c:pt>
                <c:pt idx="79">
                  <c:v>-8.468464978847388</c:v>
                </c:pt>
                <c:pt idx="80">
                  <c:v>9.8607689149550843</c:v>
                </c:pt>
                <c:pt idx="81">
                  <c:v>9.5932930970118537</c:v>
                </c:pt>
                <c:pt idx="82">
                  <c:v>-1.4317499210076545</c:v>
                </c:pt>
                <c:pt idx="83">
                  <c:v>3.4502016944828684</c:v>
                </c:pt>
                <c:pt idx="84">
                  <c:v>3.5686993074999114</c:v>
                </c:pt>
                <c:pt idx="85">
                  <c:v>13.76510391821107</c:v>
                </c:pt>
                <c:pt idx="86">
                  <c:v>12.974320003061502</c:v>
                </c:pt>
                <c:pt idx="87">
                  <c:v>12.655597869263838</c:v>
                </c:pt>
                <c:pt idx="88">
                  <c:v>24.254926077644541</c:v>
                </c:pt>
                <c:pt idx="89">
                  <c:v>26.135775213257968</c:v>
                </c:pt>
                <c:pt idx="90">
                  <c:v>32.064492546702994</c:v>
                </c:pt>
                <c:pt idx="91">
                  <c:v>32.52540070919833</c:v>
                </c:pt>
                <c:pt idx="92">
                  <c:v>26.328528470065883</c:v>
                </c:pt>
                <c:pt idx="93">
                  <c:v>31.438777757514845</c:v>
                </c:pt>
                <c:pt idx="94">
                  <c:v>30.768385073808062</c:v>
                </c:pt>
                <c:pt idx="95">
                  <c:v>36.8390038853749</c:v>
                </c:pt>
                <c:pt idx="96">
                  <c:v>38.871664355171795</c:v>
                </c:pt>
                <c:pt idx="97">
                  <c:v>32.765908646058918</c:v>
                </c:pt>
                <c:pt idx="98">
                  <c:v>19.313424657169794</c:v>
                </c:pt>
                <c:pt idx="99">
                  <c:v>19.236179768141241</c:v>
                </c:pt>
                <c:pt idx="100">
                  <c:v>14.475325974935263</c:v>
                </c:pt>
                <c:pt idx="101">
                  <c:v>10.297706639574686</c:v>
                </c:pt>
                <c:pt idx="102">
                  <c:v>16.261948022437462</c:v>
                </c:pt>
                <c:pt idx="103">
                  <c:v>9.2970746460753375</c:v>
                </c:pt>
                <c:pt idx="104">
                  <c:v>-0.12885039593456965</c:v>
                </c:pt>
                <c:pt idx="105">
                  <c:v>-2.8773016942547645</c:v>
                </c:pt>
                <c:pt idx="106">
                  <c:v>-4.0244725652801492</c:v>
                </c:pt>
                <c:pt idx="107">
                  <c:v>-10.435988396136896</c:v>
                </c:pt>
                <c:pt idx="108">
                  <c:v>-21.607266347201691</c:v>
                </c:pt>
                <c:pt idx="109">
                  <c:v>-18.529890753222134</c:v>
                </c:pt>
                <c:pt idx="110">
                  <c:v>-8.7999588910046942</c:v>
                </c:pt>
                <c:pt idx="111">
                  <c:v>-15.19508013812966</c:v>
                </c:pt>
                <c:pt idx="112">
                  <c:v>-15.027588839627541</c:v>
                </c:pt>
                <c:pt idx="113">
                  <c:v>-14.926319889988147</c:v>
                </c:pt>
                <c:pt idx="114">
                  <c:v>-21.944808008194823</c:v>
                </c:pt>
                <c:pt idx="115">
                  <c:v>-27.026771811134431</c:v>
                </c:pt>
                <c:pt idx="116">
                  <c:v>-26.616130537248996</c:v>
                </c:pt>
                <c:pt idx="117">
                  <c:v>-26.12055180202012</c:v>
                </c:pt>
                <c:pt idx="118">
                  <c:v>-18.906974663067789</c:v>
                </c:pt>
                <c:pt idx="119">
                  <c:v>-20.196994250195797</c:v>
                </c:pt>
              </c:numCache>
            </c:numRef>
          </c:val>
          <c:extLst>
            <c:ext xmlns:c16="http://schemas.microsoft.com/office/drawing/2014/chart" uri="{C3380CC4-5D6E-409C-BE32-E72D297353CC}">
              <c16:uniqueId val="{00000001-1813-4905-AC36-600B7404C293}"/>
            </c:ext>
          </c:extLst>
        </c:ser>
        <c:ser>
          <c:idx val="2"/>
          <c:order val="2"/>
          <c:tx>
            <c:strRef>
              <c:f>'Slika 6.6. - Figure 6.6'!$G$3</c:f>
              <c:strCache>
                <c:ptCount val="1"/>
                <c:pt idx="0">
                  <c:v>Contribution of interest rate on other financing</c:v>
                </c:pt>
              </c:strCache>
            </c:strRef>
          </c:tx>
          <c:spPr>
            <a:solidFill>
              <a:srgbClr val="99CCFF"/>
            </a:solidFill>
            <a:ln>
              <a:noFill/>
            </a:ln>
            <a:effectLst/>
          </c:spPr>
          <c:invertIfNegative val="0"/>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6.6'!$G$7:$G$126</c:f>
              <c:numCache>
                <c:formatCode>#,##0</c:formatCode>
                <c:ptCount val="120"/>
                <c:pt idx="0">
                  <c:v>-22.941332149928868</c:v>
                </c:pt>
                <c:pt idx="1">
                  <c:v>-12.436598542268017</c:v>
                </c:pt>
                <c:pt idx="2">
                  <c:v>-9.3040666365357705</c:v>
                </c:pt>
                <c:pt idx="3">
                  <c:v>-11.916329034152929</c:v>
                </c:pt>
                <c:pt idx="4">
                  <c:v>-14.103685846159479</c:v>
                </c:pt>
                <c:pt idx="5">
                  <c:v>-11.285916465216721</c:v>
                </c:pt>
                <c:pt idx="6">
                  <c:v>3.0502998916772728</c:v>
                </c:pt>
                <c:pt idx="7">
                  <c:v>-14.471046718808445</c:v>
                </c:pt>
                <c:pt idx="8">
                  <c:v>0.29302253905925557</c:v>
                </c:pt>
                <c:pt idx="9">
                  <c:v>-15.716353654491163</c:v>
                </c:pt>
                <c:pt idx="10">
                  <c:v>-11.538277645429044</c:v>
                </c:pt>
                <c:pt idx="11">
                  <c:v>-6.258536357176979</c:v>
                </c:pt>
                <c:pt idx="12">
                  <c:v>0.82578354532547227</c:v>
                </c:pt>
                <c:pt idx="13">
                  <c:v>-3.20772462256422</c:v>
                </c:pt>
                <c:pt idx="14">
                  <c:v>-10.946769452404606</c:v>
                </c:pt>
                <c:pt idx="15">
                  <c:v>-7.1531447943587967</c:v>
                </c:pt>
                <c:pt idx="16">
                  <c:v>-24.458057521958214</c:v>
                </c:pt>
                <c:pt idx="17">
                  <c:v>-15.339627290450487</c:v>
                </c:pt>
                <c:pt idx="18">
                  <c:v>-15.706523042344099</c:v>
                </c:pt>
                <c:pt idx="19">
                  <c:v>-19.377735573707341</c:v>
                </c:pt>
                <c:pt idx="20">
                  <c:v>-20.388506512809819</c:v>
                </c:pt>
                <c:pt idx="21">
                  <c:v>-13.818391191898725</c:v>
                </c:pt>
                <c:pt idx="22">
                  <c:v>-15.014501636456004</c:v>
                </c:pt>
                <c:pt idx="23">
                  <c:v>-11.933121658181124</c:v>
                </c:pt>
                <c:pt idx="24">
                  <c:v>-20.068485571612591</c:v>
                </c:pt>
                <c:pt idx="25">
                  <c:v>-25.340870178236212</c:v>
                </c:pt>
                <c:pt idx="26">
                  <c:v>-11.23095659014888</c:v>
                </c:pt>
                <c:pt idx="27">
                  <c:v>-19.235659529229345</c:v>
                </c:pt>
                <c:pt idx="28">
                  <c:v>-3.7443638143468982</c:v>
                </c:pt>
                <c:pt idx="29">
                  <c:v>-9.8140919008421541</c:v>
                </c:pt>
                <c:pt idx="30">
                  <c:v>-10.224265829658577</c:v>
                </c:pt>
                <c:pt idx="31">
                  <c:v>-6.5646953038247009</c:v>
                </c:pt>
                <c:pt idx="32">
                  <c:v>-10.452774554139705</c:v>
                </c:pt>
                <c:pt idx="33">
                  <c:v>-9.7105669123928084</c:v>
                </c:pt>
                <c:pt idx="34">
                  <c:v>-11.41997899975302</c:v>
                </c:pt>
                <c:pt idx="35">
                  <c:v>-7.896543778853049</c:v>
                </c:pt>
                <c:pt idx="36">
                  <c:v>-4.814978102349631</c:v>
                </c:pt>
                <c:pt idx="37">
                  <c:v>-4.4492635512629928</c:v>
                </c:pt>
                <c:pt idx="38">
                  <c:v>-10.184789603041482</c:v>
                </c:pt>
                <c:pt idx="39">
                  <c:v>-3.8972398658999645</c:v>
                </c:pt>
                <c:pt idx="40">
                  <c:v>-5.2964005580218334</c:v>
                </c:pt>
                <c:pt idx="41">
                  <c:v>-5.9747806241690888</c:v>
                </c:pt>
                <c:pt idx="42">
                  <c:v>-3.7820342993139873</c:v>
                </c:pt>
                <c:pt idx="43">
                  <c:v>0.11447712281924338</c:v>
                </c:pt>
                <c:pt idx="44">
                  <c:v>-2.3594715020129229</c:v>
                </c:pt>
                <c:pt idx="45">
                  <c:v>-4.0913277561478765</c:v>
                </c:pt>
                <c:pt idx="46">
                  <c:v>3.6697998619631584</c:v>
                </c:pt>
                <c:pt idx="47">
                  <c:v>-5.5488303458107797</c:v>
                </c:pt>
                <c:pt idx="48">
                  <c:v>-4.2431185394788429</c:v>
                </c:pt>
                <c:pt idx="49">
                  <c:v>-3.0965019760750714</c:v>
                </c:pt>
                <c:pt idx="50">
                  <c:v>-1.9454934827744415</c:v>
                </c:pt>
                <c:pt idx="51">
                  <c:v>-6.4406612402276728</c:v>
                </c:pt>
                <c:pt idx="52">
                  <c:v>-2.1771668400432755</c:v>
                </c:pt>
                <c:pt idx="53">
                  <c:v>-3.5708079596080462</c:v>
                </c:pt>
                <c:pt idx="54">
                  <c:v>-7.7639563099385391</c:v>
                </c:pt>
                <c:pt idx="55">
                  <c:v>-6.1884980290195557</c:v>
                </c:pt>
                <c:pt idx="56">
                  <c:v>-3.1362394399073814</c:v>
                </c:pt>
                <c:pt idx="57">
                  <c:v>2.0816074099171988</c:v>
                </c:pt>
                <c:pt idx="58">
                  <c:v>-5.1630237582448242</c:v>
                </c:pt>
                <c:pt idx="59">
                  <c:v>0.2508999415419757</c:v>
                </c:pt>
                <c:pt idx="60">
                  <c:v>-0.71681334683772513</c:v>
                </c:pt>
                <c:pt idx="61">
                  <c:v>0.2153678065471426</c:v>
                </c:pt>
                <c:pt idx="62">
                  <c:v>-0.8728560806872605</c:v>
                </c:pt>
                <c:pt idx="63">
                  <c:v>1.7717550834789944</c:v>
                </c:pt>
                <c:pt idx="64">
                  <c:v>-0.58019096188408659</c:v>
                </c:pt>
                <c:pt idx="65">
                  <c:v>-2.6167982546377777</c:v>
                </c:pt>
                <c:pt idx="66">
                  <c:v>1.914323392404554</c:v>
                </c:pt>
                <c:pt idx="67">
                  <c:v>-0.60646726694605402</c:v>
                </c:pt>
                <c:pt idx="68">
                  <c:v>-1.3549135091267397</c:v>
                </c:pt>
                <c:pt idx="69">
                  <c:v>-1.8429470766791507</c:v>
                </c:pt>
                <c:pt idx="70">
                  <c:v>-4.2299033134018629</c:v>
                </c:pt>
                <c:pt idx="71">
                  <c:v>-4.0075945679141025</c:v>
                </c:pt>
                <c:pt idx="72">
                  <c:v>-3.0259819153738277</c:v>
                </c:pt>
                <c:pt idx="73">
                  <c:v>-2.9162916314411724</c:v>
                </c:pt>
                <c:pt idx="74">
                  <c:v>-1.8205285849044104</c:v>
                </c:pt>
                <c:pt idx="75">
                  <c:v>1.1899912619528501</c:v>
                </c:pt>
                <c:pt idx="76">
                  <c:v>1.6260017766885579</c:v>
                </c:pt>
                <c:pt idx="77">
                  <c:v>2.4721054391051522</c:v>
                </c:pt>
                <c:pt idx="78">
                  <c:v>0.577312586677176</c:v>
                </c:pt>
                <c:pt idx="79">
                  <c:v>4.3408847063184641</c:v>
                </c:pt>
                <c:pt idx="80">
                  <c:v>4.6531021437717328</c:v>
                </c:pt>
                <c:pt idx="81">
                  <c:v>-2.450138229967489</c:v>
                </c:pt>
                <c:pt idx="82">
                  <c:v>3.6810902661025415</c:v>
                </c:pt>
                <c:pt idx="83">
                  <c:v>5.3294983484843446</c:v>
                </c:pt>
                <c:pt idx="84">
                  <c:v>8.9356297632074728</c:v>
                </c:pt>
                <c:pt idx="85">
                  <c:v>6.1294082905293399</c:v>
                </c:pt>
                <c:pt idx="86">
                  <c:v>11.465212811120507</c:v>
                </c:pt>
                <c:pt idx="87">
                  <c:v>6.3588911954919354</c:v>
                </c:pt>
                <c:pt idx="88">
                  <c:v>9.0784684061322096</c:v>
                </c:pt>
                <c:pt idx="89">
                  <c:v>9.3544164725204126</c:v>
                </c:pt>
                <c:pt idx="90">
                  <c:v>11.271416917764828</c:v>
                </c:pt>
                <c:pt idx="91">
                  <c:v>10.116310456215711</c:v>
                </c:pt>
                <c:pt idx="92">
                  <c:v>11.619463801005351</c:v>
                </c:pt>
                <c:pt idx="93">
                  <c:v>11.003748449262794</c:v>
                </c:pt>
                <c:pt idx="94">
                  <c:v>14.545400376362261</c:v>
                </c:pt>
                <c:pt idx="95">
                  <c:v>13.959866448691468</c:v>
                </c:pt>
                <c:pt idx="96">
                  <c:v>10.536336046885873</c:v>
                </c:pt>
                <c:pt idx="97">
                  <c:v>11.661213531924268</c:v>
                </c:pt>
                <c:pt idx="98">
                  <c:v>6.0565126383820305</c:v>
                </c:pt>
                <c:pt idx="99">
                  <c:v>7.4632289964999678</c:v>
                </c:pt>
                <c:pt idx="100">
                  <c:v>4.0098121285603225</c:v>
                </c:pt>
                <c:pt idx="101">
                  <c:v>6.1912839514524931</c:v>
                </c:pt>
                <c:pt idx="102">
                  <c:v>6.8937852149717438</c:v>
                </c:pt>
                <c:pt idx="103">
                  <c:v>0.30122553351874737</c:v>
                </c:pt>
                <c:pt idx="104">
                  <c:v>4.7393794964972714E-3</c:v>
                </c:pt>
                <c:pt idx="105">
                  <c:v>1.1390016480932357</c:v>
                </c:pt>
                <c:pt idx="106">
                  <c:v>-2.1716384641399333</c:v>
                </c:pt>
                <c:pt idx="107">
                  <c:v>-2.8753524828459436</c:v>
                </c:pt>
                <c:pt idx="108">
                  <c:v>-5.6164429514103613</c:v>
                </c:pt>
                <c:pt idx="109">
                  <c:v>-4.7111413201627181</c:v>
                </c:pt>
                <c:pt idx="110">
                  <c:v>-5.0357239778736602</c:v>
                </c:pt>
                <c:pt idx="111">
                  <c:v>-5.881702477035553</c:v>
                </c:pt>
                <c:pt idx="112">
                  <c:v>-3.6593119201397628</c:v>
                </c:pt>
                <c:pt idx="113">
                  <c:v>-5.7648462305587564</c:v>
                </c:pt>
                <c:pt idx="114">
                  <c:v>-7.7751096200819898</c:v>
                </c:pt>
                <c:pt idx="115">
                  <c:v>-5.862832149665989</c:v>
                </c:pt>
                <c:pt idx="116">
                  <c:v>-4.9236932832528542</c:v>
                </c:pt>
                <c:pt idx="117">
                  <c:v>-6.465181904827638</c:v>
                </c:pt>
                <c:pt idx="118">
                  <c:v>-6.8293545008001528</c:v>
                </c:pt>
                <c:pt idx="119">
                  <c:v>-4.9634327390287849</c:v>
                </c:pt>
              </c:numCache>
            </c:numRef>
          </c:val>
          <c:extLst>
            <c:ext xmlns:c16="http://schemas.microsoft.com/office/drawing/2014/chart" uri="{C3380CC4-5D6E-409C-BE32-E72D297353CC}">
              <c16:uniqueId val="{00000002-1813-4905-AC36-600B7404C293}"/>
            </c:ext>
          </c:extLst>
        </c:ser>
        <c:ser>
          <c:idx val="3"/>
          <c:order val="3"/>
          <c:tx>
            <c:strRef>
              <c:f>'Slika 6.6. - Figure 6.6'!$H$3</c:f>
              <c:strCache>
                <c:ptCount val="1"/>
                <c:pt idx="0">
                  <c:v>Total weight contribution</c:v>
                </c:pt>
              </c:strCache>
            </c:strRef>
          </c:tx>
          <c:spPr>
            <a:solidFill>
              <a:schemeClr val="bg1">
                <a:lumMod val="50000"/>
              </a:schemeClr>
            </a:solidFill>
            <a:ln>
              <a:noFill/>
            </a:ln>
            <a:effectLst/>
          </c:spPr>
          <c:invertIfNegative val="0"/>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6.6'!$H$7:$H$126</c:f>
              <c:numCache>
                <c:formatCode>#,##0</c:formatCode>
                <c:ptCount val="120"/>
                <c:pt idx="0">
                  <c:v>2.2331363037108689</c:v>
                </c:pt>
                <c:pt idx="1">
                  <c:v>-17.564030898479089</c:v>
                </c:pt>
                <c:pt idx="2">
                  <c:v>-33.430262065408776</c:v>
                </c:pt>
                <c:pt idx="3">
                  <c:v>-44.350530918194337</c:v>
                </c:pt>
                <c:pt idx="4">
                  <c:v>-53.840129783444027</c:v>
                </c:pt>
                <c:pt idx="5">
                  <c:v>-36.775911278081672</c:v>
                </c:pt>
                <c:pt idx="6">
                  <c:v>-31.806169730630771</c:v>
                </c:pt>
                <c:pt idx="7">
                  <c:v>-37.614035520656756</c:v>
                </c:pt>
                <c:pt idx="8">
                  <c:v>-33.032611610748269</c:v>
                </c:pt>
                <c:pt idx="9">
                  <c:v>-34.117031796445708</c:v>
                </c:pt>
                <c:pt idx="10">
                  <c:v>-20.74174299556239</c:v>
                </c:pt>
                <c:pt idx="11">
                  <c:v>-14.631030833007969</c:v>
                </c:pt>
                <c:pt idx="12">
                  <c:v>-20.228974806868898</c:v>
                </c:pt>
                <c:pt idx="13">
                  <c:v>16.493127420942855</c:v>
                </c:pt>
                <c:pt idx="14">
                  <c:v>14.458541770078885</c:v>
                </c:pt>
                <c:pt idx="15">
                  <c:v>23.704657131343179</c:v>
                </c:pt>
                <c:pt idx="16">
                  <c:v>18.160687151826327</c:v>
                </c:pt>
                <c:pt idx="17">
                  <c:v>13.398261876029746</c:v>
                </c:pt>
                <c:pt idx="18">
                  <c:v>12.389811324349866</c:v>
                </c:pt>
                <c:pt idx="19">
                  <c:v>-3.309322663768937</c:v>
                </c:pt>
                <c:pt idx="20">
                  <c:v>-5.6736970309611481</c:v>
                </c:pt>
                <c:pt idx="21">
                  <c:v>-12.722336845322719</c:v>
                </c:pt>
                <c:pt idx="22">
                  <c:v>-23.048117412464009</c:v>
                </c:pt>
                <c:pt idx="23">
                  <c:v>-14.157585507668658</c:v>
                </c:pt>
                <c:pt idx="24">
                  <c:v>12.619193069211731</c:v>
                </c:pt>
                <c:pt idx="25">
                  <c:v>-6.1034716211013551</c:v>
                </c:pt>
                <c:pt idx="26">
                  <c:v>9.5995492583689277</c:v>
                </c:pt>
                <c:pt idx="27">
                  <c:v>16.941891925379778</c:v>
                </c:pt>
                <c:pt idx="28">
                  <c:v>27.328760135072116</c:v>
                </c:pt>
                <c:pt idx="29">
                  <c:v>21.236416512800382</c:v>
                </c:pt>
                <c:pt idx="30">
                  <c:v>26.421874397414694</c:v>
                </c:pt>
                <c:pt idx="31">
                  <c:v>39.293901046712534</c:v>
                </c:pt>
                <c:pt idx="32">
                  <c:v>25.809501296422994</c:v>
                </c:pt>
                <c:pt idx="33">
                  <c:v>-13.067699964540267</c:v>
                </c:pt>
                <c:pt idx="34">
                  <c:v>17.482457952534901</c:v>
                </c:pt>
                <c:pt idx="35">
                  <c:v>29.551513024142618</c:v>
                </c:pt>
                <c:pt idx="36">
                  <c:v>3.367659667100309</c:v>
                </c:pt>
                <c:pt idx="37">
                  <c:v>7.2001806241079827</c:v>
                </c:pt>
                <c:pt idx="38">
                  <c:v>-0.76895496176836686</c:v>
                </c:pt>
                <c:pt idx="39">
                  <c:v>-16.911657882607123</c:v>
                </c:pt>
                <c:pt idx="40">
                  <c:v>-17.282099199234104</c:v>
                </c:pt>
                <c:pt idx="41">
                  <c:v>-14.186909461578651</c:v>
                </c:pt>
                <c:pt idx="42">
                  <c:v>-12.958415527336076</c:v>
                </c:pt>
                <c:pt idx="43">
                  <c:v>-5.825990774677301</c:v>
                </c:pt>
                <c:pt idx="44">
                  <c:v>-9.9296750730911878</c:v>
                </c:pt>
                <c:pt idx="45">
                  <c:v>-23.230214107022924</c:v>
                </c:pt>
                <c:pt idx="46">
                  <c:v>-36.788076572999806</c:v>
                </c:pt>
                <c:pt idx="47">
                  <c:v>-24.895468414023323</c:v>
                </c:pt>
                <c:pt idx="48">
                  <c:v>-4.7116161326827211</c:v>
                </c:pt>
                <c:pt idx="49">
                  <c:v>-1.699452950462649</c:v>
                </c:pt>
                <c:pt idx="50">
                  <c:v>-21.952625474279245</c:v>
                </c:pt>
                <c:pt idx="51">
                  <c:v>-102.28762263314427</c:v>
                </c:pt>
                <c:pt idx="52">
                  <c:v>-77.539529042106807</c:v>
                </c:pt>
                <c:pt idx="53">
                  <c:v>-38.302409326621856</c:v>
                </c:pt>
                <c:pt idx="54">
                  <c:v>-51.665620691082637</c:v>
                </c:pt>
                <c:pt idx="55">
                  <c:v>-35.513538913182117</c:v>
                </c:pt>
                <c:pt idx="56">
                  <c:v>3.6131969110443656</c:v>
                </c:pt>
                <c:pt idx="57">
                  <c:v>3.5085489231952991</c:v>
                </c:pt>
                <c:pt idx="58">
                  <c:v>-41.386056706704295</c:v>
                </c:pt>
                <c:pt idx="59">
                  <c:v>-74.133946894392054</c:v>
                </c:pt>
                <c:pt idx="60">
                  <c:v>-45.451803304582697</c:v>
                </c:pt>
                <c:pt idx="61">
                  <c:v>-28.512445630936796</c:v>
                </c:pt>
                <c:pt idx="62">
                  <c:v>3.4538961382227402</c:v>
                </c:pt>
                <c:pt idx="63">
                  <c:v>54.121994321247875</c:v>
                </c:pt>
                <c:pt idx="64">
                  <c:v>15.527827190190868</c:v>
                </c:pt>
                <c:pt idx="65">
                  <c:v>-26.723135642034542</c:v>
                </c:pt>
                <c:pt idx="66">
                  <c:v>13.510105614362764</c:v>
                </c:pt>
                <c:pt idx="67">
                  <c:v>2.0868908544989324</c:v>
                </c:pt>
                <c:pt idx="68">
                  <c:v>-16.825072619130331</c:v>
                </c:pt>
                <c:pt idx="69">
                  <c:v>34.022625398124738</c:v>
                </c:pt>
                <c:pt idx="70">
                  <c:v>57.33247420714946</c:v>
                </c:pt>
                <c:pt idx="71">
                  <c:v>47.911988560586217</c:v>
                </c:pt>
                <c:pt idx="72">
                  <c:v>12.230461512635971</c:v>
                </c:pt>
                <c:pt idx="73">
                  <c:v>-7.2235458031864059</c:v>
                </c:pt>
                <c:pt idx="74">
                  <c:v>-23.093597647052789</c:v>
                </c:pt>
                <c:pt idx="75">
                  <c:v>-34.88372525507404</c:v>
                </c:pt>
                <c:pt idx="76">
                  <c:v>-8.010789867416749</c:v>
                </c:pt>
                <c:pt idx="77">
                  <c:v>-1.8994753448137836E-2</c:v>
                </c:pt>
                <c:pt idx="78">
                  <c:v>-5.8753318380271544</c:v>
                </c:pt>
                <c:pt idx="79">
                  <c:v>-17.253818420775723</c:v>
                </c:pt>
                <c:pt idx="80">
                  <c:v>-8.0623036420248564</c:v>
                </c:pt>
                <c:pt idx="81">
                  <c:v>-5.2802367671969375</c:v>
                </c:pt>
                <c:pt idx="82">
                  <c:v>2.5417823339353842</c:v>
                </c:pt>
                <c:pt idx="83">
                  <c:v>-28.214812330506614</c:v>
                </c:pt>
                <c:pt idx="84">
                  <c:v>26.471832293110374</c:v>
                </c:pt>
                <c:pt idx="85">
                  <c:v>18.056384216514868</c:v>
                </c:pt>
                <c:pt idx="86">
                  <c:v>16.008381870896894</c:v>
                </c:pt>
                <c:pt idx="87">
                  <c:v>32.919398654858021</c:v>
                </c:pt>
                <c:pt idx="88">
                  <c:v>-6.617327666438805</c:v>
                </c:pt>
                <c:pt idx="89">
                  <c:v>7.7931245432375587</c:v>
                </c:pt>
                <c:pt idx="90">
                  <c:v>30.240298499963171</c:v>
                </c:pt>
                <c:pt idx="91">
                  <c:v>23.110670699458002</c:v>
                </c:pt>
                <c:pt idx="92">
                  <c:v>11.62265689960169</c:v>
                </c:pt>
                <c:pt idx="93">
                  <c:v>14.811221647341831</c:v>
                </c:pt>
                <c:pt idx="94">
                  <c:v>10.555656388991261</c:v>
                </c:pt>
                <c:pt idx="95">
                  <c:v>44.439475632313005</c:v>
                </c:pt>
                <c:pt idx="96">
                  <c:v>-18.39827356524367</c:v>
                </c:pt>
                <c:pt idx="97">
                  <c:v>2.7305038657430476</c:v>
                </c:pt>
                <c:pt idx="98">
                  <c:v>7.8612482816296296</c:v>
                </c:pt>
                <c:pt idx="99">
                  <c:v>43.449924461902157</c:v>
                </c:pt>
                <c:pt idx="100">
                  <c:v>63.030951992955309</c:v>
                </c:pt>
                <c:pt idx="101">
                  <c:v>46.588915227963284</c:v>
                </c:pt>
                <c:pt idx="102">
                  <c:v>-3.4067472639447427</c:v>
                </c:pt>
                <c:pt idx="103">
                  <c:v>-2.7190564147924623</c:v>
                </c:pt>
                <c:pt idx="104">
                  <c:v>-0.2181548821834238</c:v>
                </c:pt>
                <c:pt idx="105">
                  <c:v>0.84438189929649798</c:v>
                </c:pt>
                <c:pt idx="106">
                  <c:v>-0.89818206542465684</c:v>
                </c:pt>
                <c:pt idx="107">
                  <c:v>3.8760275214750632</c:v>
                </c:pt>
                <c:pt idx="108">
                  <c:v>-1.7263013416126727</c:v>
                </c:pt>
                <c:pt idx="109">
                  <c:v>-11.6127302091566</c:v>
                </c:pt>
                <c:pt idx="110">
                  <c:v>-26.203555458863192</c:v>
                </c:pt>
                <c:pt idx="111">
                  <c:v>-42.260664077148412</c:v>
                </c:pt>
                <c:pt idx="112">
                  <c:v>-52.473329297671654</c:v>
                </c:pt>
                <c:pt idx="113">
                  <c:v>-68.835557926312575</c:v>
                </c:pt>
                <c:pt idx="114">
                  <c:v>-6.2887820827546186</c:v>
                </c:pt>
                <c:pt idx="115">
                  <c:v>-15.60301991039651</c:v>
                </c:pt>
                <c:pt idx="116">
                  <c:v>-17.604623993931988</c:v>
                </c:pt>
                <c:pt idx="117">
                  <c:v>-20.537505521852744</c:v>
                </c:pt>
                <c:pt idx="118">
                  <c:v>-24.37940942982134</c:v>
                </c:pt>
                <c:pt idx="119">
                  <c:v>-18.814635403349232</c:v>
                </c:pt>
              </c:numCache>
            </c:numRef>
          </c:val>
          <c:extLst>
            <c:ext xmlns:c16="http://schemas.microsoft.com/office/drawing/2014/chart" uri="{C3380CC4-5D6E-409C-BE32-E72D297353CC}">
              <c16:uniqueId val="{00000003-1813-4905-AC36-600B7404C293}"/>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4"/>
          <c:order val="4"/>
          <c:tx>
            <c:strRef>
              <c:f>'Slika 6.6. - Figure 6.6'!$I$3</c:f>
              <c:strCache>
                <c:ptCount val="1"/>
                <c:pt idx="0">
                  <c:v>Change in interest rate on pure new loans to households</c:v>
                </c:pt>
              </c:strCache>
            </c:strRef>
          </c:tx>
          <c:spPr>
            <a:ln w="19050">
              <a:solidFill>
                <a:srgbClr val="C00000"/>
              </a:solidFill>
            </a:ln>
          </c:spPr>
          <c:marker>
            <c:symbol val="none"/>
          </c:marker>
          <c:cat>
            <c:numRef>
              <c:f>'Slika 6.6. - Figure 6.6'!$A$7:$A$126</c:f>
              <c:numCache>
                <c:formatCode>General</c:formatCode>
                <c:ptCount val="120"/>
                <c:pt idx="5">
                  <c:v>2016</c:v>
                </c:pt>
                <c:pt idx="17">
                  <c:v>2017</c:v>
                </c:pt>
                <c:pt idx="29">
                  <c:v>2018</c:v>
                </c:pt>
                <c:pt idx="41">
                  <c:v>2019</c:v>
                </c:pt>
                <c:pt idx="53">
                  <c:v>2020</c:v>
                </c:pt>
                <c:pt idx="65">
                  <c:v>2021</c:v>
                </c:pt>
                <c:pt idx="77">
                  <c:v>2022</c:v>
                </c:pt>
                <c:pt idx="89">
                  <c:v>2023</c:v>
                </c:pt>
                <c:pt idx="102">
                  <c:v>2024</c:v>
                </c:pt>
                <c:pt idx="114">
                  <c:v>2025</c:v>
                </c:pt>
              </c:numCache>
            </c:numRef>
          </c:cat>
          <c:val>
            <c:numRef>
              <c:f>'Slika 6.6. - Figure 6.6'!$I$7:$I$126</c:f>
              <c:numCache>
                <c:formatCode>#,##0</c:formatCode>
                <c:ptCount val="120"/>
                <c:pt idx="0">
                  <c:v>-49.973612933703677</c:v>
                </c:pt>
                <c:pt idx="1">
                  <c:v>-48.869868609897374</c:v>
                </c:pt>
                <c:pt idx="2">
                  <c:v>-79.751386584172053</c:v>
                </c:pt>
                <c:pt idx="3">
                  <c:v>-96.411508733328844</c:v>
                </c:pt>
                <c:pt idx="4">
                  <c:v>-113.73809691501603</c:v>
                </c:pt>
                <c:pt idx="5">
                  <c:v>-88.03657112904304</c:v>
                </c:pt>
                <c:pt idx="6">
                  <c:v>-65.747125408972394</c:v>
                </c:pt>
                <c:pt idx="7">
                  <c:v>-89.421160899425161</c:v>
                </c:pt>
                <c:pt idx="8">
                  <c:v>-76.28777150976714</c:v>
                </c:pt>
                <c:pt idx="9">
                  <c:v>-91.403366741676351</c:v>
                </c:pt>
                <c:pt idx="10">
                  <c:v>-74.51877864466492</c:v>
                </c:pt>
                <c:pt idx="11">
                  <c:v>-71.040425278543395</c:v>
                </c:pt>
                <c:pt idx="12">
                  <c:v>-66.235617543879528</c:v>
                </c:pt>
                <c:pt idx="13">
                  <c:v>-30.712876193349075</c:v>
                </c:pt>
                <c:pt idx="14">
                  <c:v>-39.383899760837963</c:v>
                </c:pt>
                <c:pt idx="15">
                  <c:v>-36.475098024911858</c:v>
                </c:pt>
                <c:pt idx="16">
                  <c:v>-59.41989307410617</c:v>
                </c:pt>
                <c:pt idx="17">
                  <c:v>-53.901324210921445</c:v>
                </c:pt>
                <c:pt idx="18">
                  <c:v>-54.285088143234155</c:v>
                </c:pt>
                <c:pt idx="19">
                  <c:v>-78.561623916136384</c:v>
                </c:pt>
                <c:pt idx="20">
                  <c:v>-88.124355231000834</c:v>
                </c:pt>
                <c:pt idx="21">
                  <c:v>-90.970950439266872</c:v>
                </c:pt>
                <c:pt idx="22">
                  <c:v>-101.54609477447281</c:v>
                </c:pt>
                <c:pt idx="23">
                  <c:v>-83.018778134632271</c:v>
                </c:pt>
                <c:pt idx="24">
                  <c:v>-65.87383532897465</c:v>
                </c:pt>
                <c:pt idx="25">
                  <c:v>-102.72579301990729</c:v>
                </c:pt>
                <c:pt idx="26">
                  <c:v>-58.906892519450921</c:v>
                </c:pt>
                <c:pt idx="27">
                  <c:v>-51.515282510797043</c:v>
                </c:pt>
                <c:pt idx="28">
                  <c:v>-22.192267598439933</c:v>
                </c:pt>
                <c:pt idx="29">
                  <c:v>-49.223739984564943</c:v>
                </c:pt>
                <c:pt idx="30">
                  <c:v>-45.004402746056932</c:v>
                </c:pt>
                <c:pt idx="31">
                  <c:v>-20.483655921319997</c:v>
                </c:pt>
                <c:pt idx="32">
                  <c:v>-39.135653557764151</c:v>
                </c:pt>
                <c:pt idx="33">
                  <c:v>-66.82063866780264</c:v>
                </c:pt>
                <c:pt idx="34">
                  <c:v>-32.737529542259445</c:v>
                </c:pt>
                <c:pt idx="35">
                  <c:v>-10.223189287430088</c:v>
                </c:pt>
                <c:pt idx="36">
                  <c:v>-43.193924229216528</c:v>
                </c:pt>
                <c:pt idx="37">
                  <c:v>-41.056783721931609</c:v>
                </c:pt>
                <c:pt idx="38">
                  <c:v>-66.431723230125968</c:v>
                </c:pt>
                <c:pt idx="39">
                  <c:v>-70.54764224766906</c:v>
                </c:pt>
                <c:pt idx="40">
                  <c:v>-71.93145821479898</c:v>
                </c:pt>
                <c:pt idx="41">
                  <c:v>-55.044894047823547</c:v>
                </c:pt>
                <c:pt idx="42">
                  <c:v>-54.669130246961402</c:v>
                </c:pt>
                <c:pt idx="43">
                  <c:v>-38.817893364962757</c:v>
                </c:pt>
                <c:pt idx="44">
                  <c:v>-48.128752948023546</c:v>
                </c:pt>
                <c:pt idx="45">
                  <c:v>-69.93155213344258</c:v>
                </c:pt>
                <c:pt idx="46">
                  <c:v>-82.988533645286523</c:v>
                </c:pt>
                <c:pt idx="47">
                  <c:v>-72.405821755324382</c:v>
                </c:pt>
                <c:pt idx="48">
                  <c:v>-39.841520852639668</c:v>
                </c:pt>
                <c:pt idx="49">
                  <c:v>-35.591963271181982</c:v>
                </c:pt>
                <c:pt idx="50">
                  <c:v>-48.441612925453299</c:v>
                </c:pt>
                <c:pt idx="51">
                  <c:v>-149.30144310633733</c:v>
                </c:pt>
                <c:pt idx="52">
                  <c:v>-114.72560136209387</c:v>
                </c:pt>
                <c:pt idx="53">
                  <c:v>-82.064199544228856</c:v>
                </c:pt>
                <c:pt idx="54">
                  <c:v>-85.270276496880129</c:v>
                </c:pt>
                <c:pt idx="55">
                  <c:v>-64.385398031002183</c:v>
                </c:pt>
                <c:pt idx="56">
                  <c:v>-13.64229365738391</c:v>
                </c:pt>
                <c:pt idx="57">
                  <c:v>-24.853498783023127</c:v>
                </c:pt>
                <c:pt idx="58">
                  <c:v>-75.741903850643695</c:v>
                </c:pt>
                <c:pt idx="59">
                  <c:v>-117.77873906951837</c:v>
                </c:pt>
                <c:pt idx="60">
                  <c:v>-77.002478864555897</c:v>
                </c:pt>
                <c:pt idx="61">
                  <c:v>-47.58849813883451</c:v>
                </c:pt>
                <c:pt idx="62">
                  <c:v>-13.25530416514515</c:v>
                </c:pt>
                <c:pt idx="63">
                  <c:v>38.282986296811615</c:v>
                </c:pt>
                <c:pt idx="64">
                  <c:v>-12.506679088964713</c:v>
                </c:pt>
                <c:pt idx="65">
                  <c:v>-57.184749679997765</c:v>
                </c:pt>
                <c:pt idx="66">
                  <c:v>-14.997010957329685</c:v>
                </c:pt>
                <c:pt idx="67">
                  <c:v>-26.285002199771409</c:v>
                </c:pt>
                <c:pt idx="68">
                  <c:v>-50.828300171203189</c:v>
                </c:pt>
                <c:pt idx="69">
                  <c:v>15.664417173443837</c:v>
                </c:pt>
                <c:pt idx="70">
                  <c:v>43.602190419829725</c:v>
                </c:pt>
                <c:pt idx="71">
                  <c:v>30.331692371413268</c:v>
                </c:pt>
                <c:pt idx="72">
                  <c:v>-10.329569786541278</c:v>
                </c:pt>
                <c:pt idx="73">
                  <c:v>-39.578492961755522</c:v>
                </c:pt>
                <c:pt idx="74">
                  <c:v>-54.336471301428617</c:v>
                </c:pt>
                <c:pt idx="75">
                  <c:v>-61.739652057553855</c:v>
                </c:pt>
                <c:pt idx="76">
                  <c:v>-28.178235168438803</c:v>
                </c:pt>
                <c:pt idx="77">
                  <c:v>-14.531015326227115</c:v>
                </c:pt>
                <c:pt idx="78">
                  <c:v>-20.551889852819919</c:v>
                </c:pt>
                <c:pt idx="79">
                  <c:v>-27.027467135867681</c:v>
                </c:pt>
                <c:pt idx="80">
                  <c:v>5.9033863870520911</c:v>
                </c:pt>
                <c:pt idx="81">
                  <c:v>2.2726073108209341</c:v>
                </c:pt>
                <c:pt idx="82">
                  <c:v>8.0174165915941362</c:v>
                </c:pt>
                <c:pt idx="83">
                  <c:v>-14.452782188522882</c:v>
                </c:pt>
                <c:pt idx="84">
                  <c:v>53.850608815583904</c:v>
                </c:pt>
                <c:pt idx="85">
                  <c:v>55.235361010027219</c:v>
                </c:pt>
                <c:pt idx="86">
                  <c:v>61.941363256797089</c:v>
                </c:pt>
                <c:pt idx="87">
                  <c:v>88.206439394368203</c:v>
                </c:pt>
                <c:pt idx="88">
                  <c:v>57.317332079079563</c:v>
                </c:pt>
                <c:pt idx="89">
                  <c:v>78.484190096904513</c:v>
                </c:pt>
                <c:pt idx="90">
                  <c:v>106.18166889930329</c:v>
                </c:pt>
                <c:pt idx="91">
                  <c:v>104.61369610891313</c:v>
                </c:pt>
                <c:pt idx="92">
                  <c:v>87.623697356684275</c:v>
                </c:pt>
                <c:pt idx="93">
                  <c:v>97.827067638974967</c:v>
                </c:pt>
                <c:pt idx="94">
                  <c:v>95.675916828811154</c:v>
                </c:pt>
                <c:pt idx="95">
                  <c:v>134.33986160390759</c:v>
                </c:pt>
                <c:pt idx="96">
                  <c:v>62.85118843641704</c:v>
                </c:pt>
                <c:pt idx="97">
                  <c:v>80.153484869228677</c:v>
                </c:pt>
                <c:pt idx="98">
                  <c:v>64.639234714443603</c:v>
                </c:pt>
                <c:pt idx="99">
                  <c:v>100.87800443078099</c:v>
                </c:pt>
                <c:pt idx="100">
                  <c:v>112.32882711942818</c:v>
                </c:pt>
                <c:pt idx="101">
                  <c:v>89.141164023472243</c:v>
                </c:pt>
                <c:pt idx="102">
                  <c:v>37.395246324321896</c:v>
                </c:pt>
                <c:pt idx="103">
                  <c:v>16.426909215626004</c:v>
                </c:pt>
                <c:pt idx="104">
                  <c:v>4.7997444734313053</c:v>
                </c:pt>
                <c:pt idx="105">
                  <c:v>1.162278572126088</c:v>
                </c:pt>
                <c:pt idx="106">
                  <c:v>-6.102532340637139</c:v>
                </c:pt>
                <c:pt idx="107">
                  <c:v>-6.9838655811536992</c:v>
                </c:pt>
                <c:pt idx="108">
                  <c:v>-31.857133968258477</c:v>
                </c:pt>
                <c:pt idx="109">
                  <c:v>-58.938568738466188</c:v>
                </c:pt>
                <c:pt idx="110">
                  <c:v>-74.463837156063818</c:v>
                </c:pt>
                <c:pt idx="111">
                  <c:v>-99.191264324769548</c:v>
                </c:pt>
                <c:pt idx="112">
                  <c:v>-105.68838209651265</c:v>
                </c:pt>
                <c:pt idx="113">
                  <c:v>-122.25598707770189</c:v>
                </c:pt>
                <c:pt idx="114">
                  <c:v>-65.446811354494429</c:v>
                </c:pt>
                <c:pt idx="115">
                  <c:v>-78.813769099006251</c:v>
                </c:pt>
                <c:pt idx="116">
                  <c:v>-77.825980751275551</c:v>
                </c:pt>
                <c:pt idx="117">
                  <c:v>-80.827783873505382</c:v>
                </c:pt>
                <c:pt idx="118">
                  <c:v>-77.401224702336407</c:v>
                </c:pt>
                <c:pt idx="119">
                  <c:v>-70.987986359789744</c:v>
                </c:pt>
              </c:numCache>
            </c:numRef>
          </c:val>
          <c:smooth val="0"/>
          <c:extLst>
            <c:ext xmlns:c16="http://schemas.microsoft.com/office/drawing/2014/chart" uri="{C3380CC4-5D6E-409C-BE32-E72D297353CC}">
              <c16:uniqueId val="{00000004-1813-4905-AC36-600B7404C293}"/>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160"/>
          <c:min val="-16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basis points</a:t>
                </a:r>
              </a:p>
            </c:rich>
          </c:tx>
          <c:layout>
            <c:manualLayout>
              <c:xMode val="edge"/>
              <c:yMode val="edge"/>
              <c:x val="0"/>
              <c:y val="0.20220579029733962"/>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40"/>
      </c:valAx>
      <c:spPr>
        <a:ln w="6350">
          <a:solidFill>
            <a:schemeClr val="bg1">
              <a:lumMod val="75000"/>
            </a:schemeClr>
          </a:solidFill>
        </a:ln>
      </c:spPr>
    </c:plotArea>
    <c:legend>
      <c:legendPos val="b"/>
      <c:layout>
        <c:manualLayout>
          <c:xMode val="edge"/>
          <c:yMode val="edge"/>
          <c:x val="0"/>
          <c:y val="0.77783489827856034"/>
          <c:w val="1"/>
          <c:h val="0.2221651017214397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6089108910891"/>
          <c:y val="4.5006811623693375E-2"/>
          <c:w val="0.84024339933993397"/>
          <c:h val="0.61553732866724997"/>
        </c:manualLayout>
      </c:layout>
      <c:barChart>
        <c:barDir val="col"/>
        <c:grouping val="stacked"/>
        <c:varyColors val="0"/>
        <c:ser>
          <c:idx val="0"/>
          <c:order val="0"/>
          <c:tx>
            <c:strRef>
              <c:f>'Slika 6.6. - Figure 6.6'!$E$2</c:f>
              <c:strCache>
                <c:ptCount val="1"/>
                <c:pt idx="0">
                  <c:v>Doprinos kamatne stope na stambene kredite</c:v>
                </c:pt>
              </c:strCache>
            </c:strRef>
          </c:tx>
          <c:spPr>
            <a:solidFill>
              <a:srgbClr val="0000FF"/>
            </a:solidFill>
            <a:ln>
              <a:noFill/>
            </a:ln>
            <a:effectLst/>
          </c:spPr>
          <c:invertIfNegative val="0"/>
          <c:cat>
            <c:strRef>
              <c:f>'Slika 6.6. - Figure 6.6'!$B$7:$B$126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6.6. - Figure 6.6'!$E$7:$E$126</c:f>
              <c:numCache>
                <c:formatCode>#,##0</c:formatCode>
                <c:ptCount val="120"/>
                <c:pt idx="0">
                  <c:v>-7.7284178960395753</c:v>
                </c:pt>
                <c:pt idx="1">
                  <c:v>-2.9608605673658772</c:v>
                </c:pt>
                <c:pt idx="2">
                  <c:v>-9.3925430828192571</c:v>
                </c:pt>
                <c:pt idx="3">
                  <c:v>-9.8238851949635109</c:v>
                </c:pt>
                <c:pt idx="4">
                  <c:v>-11.452136497016939</c:v>
                </c:pt>
                <c:pt idx="5">
                  <c:v>-12.522015399118244</c:v>
                </c:pt>
                <c:pt idx="6">
                  <c:v>-14.46438312908079</c:v>
                </c:pt>
                <c:pt idx="7">
                  <c:v>-15.848182713485961</c:v>
                </c:pt>
                <c:pt idx="8">
                  <c:v>-17.073423504837752</c:v>
                </c:pt>
                <c:pt idx="9">
                  <c:v>-19.410959801724555</c:v>
                </c:pt>
                <c:pt idx="10">
                  <c:v>-20.674834703058821</c:v>
                </c:pt>
                <c:pt idx="11">
                  <c:v>-19.121440092791246</c:v>
                </c:pt>
                <c:pt idx="12">
                  <c:v>-16.946509404264162</c:v>
                </c:pt>
                <c:pt idx="13">
                  <c:v>-20.960480344048779</c:v>
                </c:pt>
                <c:pt idx="14">
                  <c:v>-17.202413661651178</c:v>
                </c:pt>
                <c:pt idx="15">
                  <c:v>-18.295922198328203</c:v>
                </c:pt>
                <c:pt idx="16">
                  <c:v>-18.041786739205133</c:v>
                </c:pt>
                <c:pt idx="17">
                  <c:v>-18.8633574239573</c:v>
                </c:pt>
                <c:pt idx="18">
                  <c:v>-17.692647738102611</c:v>
                </c:pt>
                <c:pt idx="19">
                  <c:v>-20.903876310913567</c:v>
                </c:pt>
                <c:pt idx="20">
                  <c:v>-24.399626933438878</c:v>
                </c:pt>
                <c:pt idx="21">
                  <c:v>-23.209699660646795</c:v>
                </c:pt>
                <c:pt idx="22">
                  <c:v>-18.847476465013759</c:v>
                </c:pt>
                <c:pt idx="23">
                  <c:v>-19.507594503556902</c:v>
                </c:pt>
                <c:pt idx="24">
                  <c:v>-17.209033716983097</c:v>
                </c:pt>
                <c:pt idx="25">
                  <c:v>-17.468898665898408</c:v>
                </c:pt>
                <c:pt idx="26">
                  <c:v>-16.998226993832283</c:v>
                </c:pt>
                <c:pt idx="27">
                  <c:v>-16.579883139606313</c:v>
                </c:pt>
                <c:pt idx="28">
                  <c:v>-14.146231883816704</c:v>
                </c:pt>
                <c:pt idx="29">
                  <c:v>-13.493386501419609</c:v>
                </c:pt>
                <c:pt idx="30">
                  <c:v>-12.910098562783348</c:v>
                </c:pt>
                <c:pt idx="31">
                  <c:v>-9.6785305131785595</c:v>
                </c:pt>
                <c:pt idx="32">
                  <c:v>-7.3822162000362894</c:v>
                </c:pt>
                <c:pt idx="33">
                  <c:v>-9.0903978940129875</c:v>
                </c:pt>
                <c:pt idx="34">
                  <c:v>-9.9180318334636048</c:v>
                </c:pt>
                <c:pt idx="35">
                  <c:v>-5.7793119046664074</c:v>
                </c:pt>
                <c:pt idx="36">
                  <c:v>-8.9960277139387959</c:v>
                </c:pt>
                <c:pt idx="37">
                  <c:v>-10.494676241765683</c:v>
                </c:pt>
                <c:pt idx="38">
                  <c:v>-11.526160518115741</c:v>
                </c:pt>
                <c:pt idx="39">
                  <c:v>-11.30626266418739</c:v>
                </c:pt>
                <c:pt idx="40">
                  <c:v>-13.11733603761418</c:v>
                </c:pt>
                <c:pt idx="41">
                  <c:v>-12.647748391585482</c:v>
                </c:pt>
                <c:pt idx="42">
                  <c:v>-12.927093864198852</c:v>
                </c:pt>
                <c:pt idx="43">
                  <c:v>-11.475723041075584</c:v>
                </c:pt>
                <c:pt idx="44">
                  <c:v>-15.433988112559827</c:v>
                </c:pt>
                <c:pt idx="45">
                  <c:v>-19.879930304425862</c:v>
                </c:pt>
                <c:pt idx="46">
                  <c:v>-18.478640446891216</c:v>
                </c:pt>
                <c:pt idx="47">
                  <c:v>-15.175898794876959</c:v>
                </c:pt>
                <c:pt idx="48">
                  <c:v>-9.2881028988195258</c:v>
                </c:pt>
                <c:pt idx="49">
                  <c:v>-9.6620918569854251</c:v>
                </c:pt>
                <c:pt idx="50">
                  <c:v>-6.5271792588575881</c:v>
                </c:pt>
                <c:pt idx="51">
                  <c:v>-18.278248560684936</c:v>
                </c:pt>
                <c:pt idx="52">
                  <c:v>-18.408704829298252</c:v>
                </c:pt>
                <c:pt idx="53">
                  <c:v>-16.125462101617781</c:v>
                </c:pt>
                <c:pt idx="54">
                  <c:v>-8.4412421347914588</c:v>
                </c:pt>
                <c:pt idx="55">
                  <c:v>-2.4653212165376743</c:v>
                </c:pt>
                <c:pt idx="56">
                  <c:v>3.7967355334932305</c:v>
                </c:pt>
                <c:pt idx="57">
                  <c:v>-7.3036973735960675</c:v>
                </c:pt>
                <c:pt idx="58">
                  <c:v>-11.916161881526399</c:v>
                </c:pt>
                <c:pt idx="59">
                  <c:v>-17.322152172601871</c:v>
                </c:pt>
                <c:pt idx="60">
                  <c:v>-11.018071464858258</c:v>
                </c:pt>
                <c:pt idx="61">
                  <c:v>-2.2701082140740265</c:v>
                </c:pt>
                <c:pt idx="62">
                  <c:v>-2.8181694011780634</c:v>
                </c:pt>
                <c:pt idx="63">
                  <c:v>-2.9168667306584943</c:v>
                </c:pt>
                <c:pt idx="64">
                  <c:v>-5.33801658564464</c:v>
                </c:pt>
                <c:pt idx="65">
                  <c:v>-8.7954495547404488</c:v>
                </c:pt>
                <c:pt idx="66">
                  <c:v>-5.7854336539475408</c:v>
                </c:pt>
                <c:pt idx="67">
                  <c:v>-6.591499085776209</c:v>
                </c:pt>
                <c:pt idx="68">
                  <c:v>-6.6289313061641186</c:v>
                </c:pt>
                <c:pt idx="69">
                  <c:v>11.226277512619902</c:v>
                </c:pt>
                <c:pt idx="70">
                  <c:v>11.226122840276673</c:v>
                </c:pt>
                <c:pt idx="71">
                  <c:v>8.3471992076254864</c:v>
                </c:pt>
                <c:pt idx="72">
                  <c:v>-2.6383192812092098</c:v>
                </c:pt>
                <c:pt idx="73">
                  <c:v>-9.5374818715754639</c:v>
                </c:pt>
                <c:pt idx="74">
                  <c:v>-11.883202560981381</c:v>
                </c:pt>
                <c:pt idx="75">
                  <c:v>-13.108307292975336</c:v>
                </c:pt>
                <c:pt idx="76">
                  <c:v>-5.0105982993563583</c:v>
                </c:pt>
                <c:pt idx="77">
                  <c:v>-2.7885625085777836</c:v>
                </c:pt>
                <c:pt idx="78">
                  <c:v>-1.7659656688434762</c:v>
                </c:pt>
                <c:pt idx="79">
                  <c:v>-5.646068442563033</c:v>
                </c:pt>
                <c:pt idx="80">
                  <c:v>-0.54818102964986437</c:v>
                </c:pt>
                <c:pt idx="81">
                  <c:v>0.40968921097349986</c:v>
                </c:pt>
                <c:pt idx="82">
                  <c:v>3.226293912563861</c:v>
                </c:pt>
                <c:pt idx="83">
                  <c:v>4.9823300990165391</c:v>
                </c:pt>
                <c:pt idx="84">
                  <c:v>14.874447451766152</c:v>
                </c:pt>
                <c:pt idx="85">
                  <c:v>17.284464584771964</c:v>
                </c:pt>
                <c:pt idx="86">
                  <c:v>21.493448571718211</c:v>
                </c:pt>
                <c:pt idx="87">
                  <c:v>36.272551674754425</c:v>
                </c:pt>
                <c:pt idx="88">
                  <c:v>30.601265261741634</c:v>
                </c:pt>
                <c:pt idx="89">
                  <c:v>35.200873867888596</c:v>
                </c:pt>
                <c:pt idx="90">
                  <c:v>32.605460934872312</c:v>
                </c:pt>
                <c:pt idx="91">
                  <c:v>38.86131424404109</c:v>
                </c:pt>
                <c:pt idx="92">
                  <c:v>38.053048186011353</c:v>
                </c:pt>
                <c:pt idx="93">
                  <c:v>40.573319784855485</c:v>
                </c:pt>
                <c:pt idx="94">
                  <c:v>39.806474989649573</c:v>
                </c:pt>
                <c:pt idx="95">
                  <c:v>39.101515637528188</c:v>
                </c:pt>
                <c:pt idx="96">
                  <c:v>31.841461599603043</c:v>
                </c:pt>
                <c:pt idx="97">
                  <c:v>32.995858825502445</c:v>
                </c:pt>
                <c:pt idx="98">
                  <c:v>31.408049137262168</c:v>
                </c:pt>
                <c:pt idx="99">
                  <c:v>30.728671204237639</c:v>
                </c:pt>
                <c:pt idx="100">
                  <c:v>30.812737022977295</c:v>
                </c:pt>
                <c:pt idx="101">
                  <c:v>26.06325820448178</c:v>
                </c:pt>
                <c:pt idx="102">
                  <c:v>17.646260350857432</c:v>
                </c:pt>
                <c:pt idx="103">
                  <c:v>9.5476654508243808</c:v>
                </c:pt>
                <c:pt idx="104">
                  <c:v>5.1420103720528072</c:v>
                </c:pt>
                <c:pt idx="105">
                  <c:v>2.0561967189911199</c:v>
                </c:pt>
                <c:pt idx="106">
                  <c:v>0.99176075420760057</c:v>
                </c:pt>
                <c:pt idx="107">
                  <c:v>2.4514477763540743</c:v>
                </c:pt>
                <c:pt idx="108">
                  <c:v>-2.9071233280337503</c:v>
                </c:pt>
                <c:pt idx="109">
                  <c:v>-24.08757925709812</c:v>
                </c:pt>
                <c:pt idx="110">
                  <c:v>-34.424598830000001</c:v>
                </c:pt>
                <c:pt idx="111">
                  <c:v>-35.853817630000002</c:v>
                </c:pt>
                <c:pt idx="112">
                  <c:v>-34.528152040000002</c:v>
                </c:pt>
                <c:pt idx="113">
                  <c:v>-32.729263030842418</c:v>
                </c:pt>
                <c:pt idx="114">
                  <c:v>-29.438111643463007</c:v>
                </c:pt>
                <c:pt idx="115">
                  <c:v>-30.321145227809343</c:v>
                </c:pt>
                <c:pt idx="116">
                  <c:v>-28.68153293684172</c:v>
                </c:pt>
                <c:pt idx="117">
                  <c:v>-27.704544644804912</c:v>
                </c:pt>
                <c:pt idx="118">
                  <c:v>-27.285486108647138</c:v>
                </c:pt>
                <c:pt idx="119">
                  <c:v>-27.012923967215922</c:v>
                </c:pt>
              </c:numCache>
            </c:numRef>
          </c:val>
          <c:extLst>
            <c:ext xmlns:c16="http://schemas.microsoft.com/office/drawing/2014/chart" uri="{C3380CC4-5D6E-409C-BE32-E72D297353CC}">
              <c16:uniqueId val="{00000000-47A8-4B9C-9EA4-5938EFB39EB0}"/>
            </c:ext>
          </c:extLst>
        </c:ser>
        <c:ser>
          <c:idx val="1"/>
          <c:order val="1"/>
          <c:tx>
            <c:strRef>
              <c:f>'Slika 6.6. - Figure 6.6'!$F$2</c:f>
              <c:strCache>
                <c:ptCount val="1"/>
                <c:pt idx="0">
                  <c:v>Doprinos kamatne stope na gotovinske nenamjenske kredite</c:v>
                </c:pt>
              </c:strCache>
            </c:strRef>
          </c:tx>
          <c:spPr>
            <a:solidFill>
              <a:srgbClr val="FF9900"/>
            </a:solidFill>
            <a:ln>
              <a:noFill/>
            </a:ln>
            <a:effectLst/>
          </c:spPr>
          <c:invertIfNegative val="0"/>
          <c:cat>
            <c:strRef>
              <c:f>'Slika 6.6. - Figure 6.6'!$B$7:$B$126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6.6. - Figure 6.6'!$F$7:$F$126</c:f>
              <c:numCache>
                <c:formatCode>#,##0</c:formatCode>
                <c:ptCount val="120"/>
                <c:pt idx="0">
                  <c:v>-21.536999191446114</c:v>
                </c:pt>
                <c:pt idx="1">
                  <c:v>-15.908378601784392</c:v>
                </c:pt>
                <c:pt idx="2">
                  <c:v>-27.624514799408246</c:v>
                </c:pt>
                <c:pt idx="3">
                  <c:v>-30.320763586018067</c:v>
                </c:pt>
                <c:pt idx="4">
                  <c:v>-34.342144788395579</c:v>
                </c:pt>
                <c:pt idx="5">
                  <c:v>-27.452727986626403</c:v>
                </c:pt>
                <c:pt idx="6">
                  <c:v>-22.526872440938096</c:v>
                </c:pt>
                <c:pt idx="7">
                  <c:v>-21.487895946473998</c:v>
                </c:pt>
                <c:pt idx="8">
                  <c:v>-26.474758933240377</c:v>
                </c:pt>
                <c:pt idx="9">
                  <c:v>-22.159021489014933</c:v>
                </c:pt>
                <c:pt idx="10">
                  <c:v>-21.563923300614672</c:v>
                </c:pt>
                <c:pt idx="11">
                  <c:v>-31.029417995567215</c:v>
                </c:pt>
                <c:pt idx="12">
                  <c:v>-29.885916878071949</c:v>
                </c:pt>
                <c:pt idx="13">
                  <c:v>-23.037798647678937</c:v>
                </c:pt>
                <c:pt idx="14">
                  <c:v>-25.693258416861052</c:v>
                </c:pt>
                <c:pt idx="15">
                  <c:v>-34.73068816356804</c:v>
                </c:pt>
                <c:pt idx="16">
                  <c:v>-35.080735964769161</c:v>
                </c:pt>
                <c:pt idx="17">
                  <c:v>-33.096601372543411</c:v>
                </c:pt>
                <c:pt idx="18">
                  <c:v>-33.275728687137317</c:v>
                </c:pt>
                <c:pt idx="19">
                  <c:v>-34.970689367746537</c:v>
                </c:pt>
                <c:pt idx="20">
                  <c:v>-37.66252475379099</c:v>
                </c:pt>
                <c:pt idx="21">
                  <c:v>-41.220522741398639</c:v>
                </c:pt>
                <c:pt idx="22">
                  <c:v>-44.635999260539037</c:v>
                </c:pt>
                <c:pt idx="23">
                  <c:v>-37.420476465225576</c:v>
                </c:pt>
                <c:pt idx="24">
                  <c:v>-41.215509109590698</c:v>
                </c:pt>
                <c:pt idx="25">
                  <c:v>-53.812552554671306</c:v>
                </c:pt>
                <c:pt idx="26">
                  <c:v>-40.277258193838684</c:v>
                </c:pt>
                <c:pt idx="27">
                  <c:v>-32.64163176734116</c:v>
                </c:pt>
                <c:pt idx="28">
                  <c:v>-31.630432035348445</c:v>
                </c:pt>
                <c:pt idx="29">
                  <c:v>-47.152678095103546</c:v>
                </c:pt>
                <c:pt idx="30">
                  <c:v>-48.291912751029699</c:v>
                </c:pt>
                <c:pt idx="31">
                  <c:v>-43.534331151029271</c:v>
                </c:pt>
                <c:pt idx="32">
                  <c:v>-47.110164100011147</c:v>
                </c:pt>
                <c:pt idx="33">
                  <c:v>-34.951973896856572</c:v>
                </c:pt>
                <c:pt idx="34">
                  <c:v>-28.88197666157771</c:v>
                </c:pt>
                <c:pt idx="35">
                  <c:v>-26.098846628053249</c:v>
                </c:pt>
                <c:pt idx="36">
                  <c:v>-32.750578080028419</c:v>
                </c:pt>
                <c:pt idx="37">
                  <c:v>-33.313024553010912</c:v>
                </c:pt>
                <c:pt idx="38">
                  <c:v>-43.95181814720037</c:v>
                </c:pt>
                <c:pt idx="39">
                  <c:v>-38.432481834974553</c:v>
                </c:pt>
                <c:pt idx="40">
                  <c:v>-36.235622419928852</c:v>
                </c:pt>
                <c:pt idx="41">
                  <c:v>-22.235455570490316</c:v>
                </c:pt>
                <c:pt idx="42">
                  <c:v>-25.001586556112485</c:v>
                </c:pt>
                <c:pt idx="43">
                  <c:v>-21.630656672029104</c:v>
                </c:pt>
                <c:pt idx="44">
                  <c:v>-20.405618260359603</c:v>
                </c:pt>
                <c:pt idx="45">
                  <c:v>-22.730079965845913</c:v>
                </c:pt>
                <c:pt idx="46">
                  <c:v>-31.391616487358657</c:v>
                </c:pt>
                <c:pt idx="47">
                  <c:v>-26.785624200613292</c:v>
                </c:pt>
                <c:pt idx="48">
                  <c:v>-21.598683281658566</c:v>
                </c:pt>
                <c:pt idx="49">
                  <c:v>-21.13391648765883</c:v>
                </c:pt>
                <c:pt idx="50">
                  <c:v>-18.016314709542005</c:v>
                </c:pt>
                <c:pt idx="51">
                  <c:v>-22.294910672280466</c:v>
                </c:pt>
                <c:pt idx="52">
                  <c:v>-16.600200650645533</c:v>
                </c:pt>
                <c:pt idx="53">
                  <c:v>-24.065520156381158</c:v>
                </c:pt>
                <c:pt idx="54">
                  <c:v>-17.399457361067498</c:v>
                </c:pt>
                <c:pt idx="55">
                  <c:v>-20.21803987226285</c:v>
                </c:pt>
                <c:pt idx="56">
                  <c:v>-17.915986662014138</c:v>
                </c:pt>
                <c:pt idx="57">
                  <c:v>-23.139957742539579</c:v>
                </c:pt>
                <c:pt idx="58">
                  <c:v>-17.276661504168185</c:v>
                </c:pt>
                <c:pt idx="59">
                  <c:v>-26.573539944066429</c:v>
                </c:pt>
                <c:pt idx="60">
                  <c:v>-19.815790748277269</c:v>
                </c:pt>
                <c:pt idx="61">
                  <c:v>-17.021312100370867</c:v>
                </c:pt>
                <c:pt idx="62">
                  <c:v>-13.018174821502596</c:v>
                </c:pt>
                <c:pt idx="63">
                  <c:v>-14.693896377256758</c:v>
                </c:pt>
                <c:pt idx="64">
                  <c:v>-22.116298731626863</c:v>
                </c:pt>
                <c:pt idx="65">
                  <c:v>-19.049366228585008</c:v>
                </c:pt>
                <c:pt idx="66">
                  <c:v>-24.636006310149476</c:v>
                </c:pt>
                <c:pt idx="67">
                  <c:v>-21.173926701548087</c:v>
                </c:pt>
                <c:pt idx="68">
                  <c:v>-26.019382736782028</c:v>
                </c:pt>
                <c:pt idx="69">
                  <c:v>-27.741538660621668</c:v>
                </c:pt>
                <c:pt idx="70">
                  <c:v>-20.726503314194574</c:v>
                </c:pt>
                <c:pt idx="71">
                  <c:v>-21.919900828884348</c:v>
                </c:pt>
                <c:pt idx="72">
                  <c:v>-16.895730102594225</c:v>
                </c:pt>
                <c:pt idx="73">
                  <c:v>-19.901173655552487</c:v>
                </c:pt>
                <c:pt idx="74">
                  <c:v>-17.539142508490048</c:v>
                </c:pt>
                <c:pt idx="75">
                  <c:v>-14.937610771457349</c:v>
                </c:pt>
                <c:pt idx="76">
                  <c:v>-16.782848778354271</c:v>
                </c:pt>
                <c:pt idx="77">
                  <c:v>-14.195563503306348</c:v>
                </c:pt>
                <c:pt idx="78">
                  <c:v>-13.487904932626479</c:v>
                </c:pt>
                <c:pt idx="79">
                  <c:v>-8.468464978847388</c:v>
                </c:pt>
                <c:pt idx="80">
                  <c:v>9.8607689149550843</c:v>
                </c:pt>
                <c:pt idx="81">
                  <c:v>9.5932930970118537</c:v>
                </c:pt>
                <c:pt idx="82">
                  <c:v>-1.4317499210076545</c:v>
                </c:pt>
                <c:pt idx="83">
                  <c:v>3.4502016944828684</c:v>
                </c:pt>
                <c:pt idx="84">
                  <c:v>3.5686993074999114</c:v>
                </c:pt>
                <c:pt idx="85">
                  <c:v>13.76510391821107</c:v>
                </c:pt>
                <c:pt idx="86">
                  <c:v>12.974320003061502</c:v>
                </c:pt>
                <c:pt idx="87">
                  <c:v>12.655597869263838</c:v>
                </c:pt>
                <c:pt idx="88">
                  <c:v>24.254926077644541</c:v>
                </c:pt>
                <c:pt idx="89">
                  <c:v>26.135775213257968</c:v>
                </c:pt>
                <c:pt idx="90">
                  <c:v>32.064492546702994</c:v>
                </c:pt>
                <c:pt idx="91">
                  <c:v>32.52540070919833</c:v>
                </c:pt>
                <c:pt idx="92">
                  <c:v>26.328528470065883</c:v>
                </c:pt>
                <c:pt idx="93">
                  <c:v>31.438777757514845</c:v>
                </c:pt>
                <c:pt idx="94">
                  <c:v>30.768385073808062</c:v>
                </c:pt>
                <c:pt idx="95">
                  <c:v>36.8390038853749</c:v>
                </c:pt>
                <c:pt idx="96">
                  <c:v>38.871664355171795</c:v>
                </c:pt>
                <c:pt idx="97">
                  <c:v>32.765908646058918</c:v>
                </c:pt>
                <c:pt idx="98">
                  <c:v>19.313424657169794</c:v>
                </c:pt>
                <c:pt idx="99">
                  <c:v>19.236179768141241</c:v>
                </c:pt>
                <c:pt idx="100">
                  <c:v>14.475325974935263</c:v>
                </c:pt>
                <c:pt idx="101">
                  <c:v>10.297706639574686</c:v>
                </c:pt>
                <c:pt idx="102">
                  <c:v>16.261948022437462</c:v>
                </c:pt>
                <c:pt idx="103">
                  <c:v>9.2970746460753375</c:v>
                </c:pt>
                <c:pt idx="104">
                  <c:v>-0.12885039593456965</c:v>
                </c:pt>
                <c:pt idx="105">
                  <c:v>-2.8773016942547645</c:v>
                </c:pt>
                <c:pt idx="106">
                  <c:v>-4.0244725652801492</c:v>
                </c:pt>
                <c:pt idx="107">
                  <c:v>-10.435988396136896</c:v>
                </c:pt>
                <c:pt idx="108">
                  <c:v>-21.607266347201691</c:v>
                </c:pt>
                <c:pt idx="109">
                  <c:v>-18.529890753222134</c:v>
                </c:pt>
                <c:pt idx="110">
                  <c:v>-8.7999588910046942</c:v>
                </c:pt>
                <c:pt idx="111">
                  <c:v>-15.19508013812966</c:v>
                </c:pt>
                <c:pt idx="112">
                  <c:v>-15.027588839627541</c:v>
                </c:pt>
                <c:pt idx="113">
                  <c:v>-14.926319889988147</c:v>
                </c:pt>
                <c:pt idx="114">
                  <c:v>-21.944808008194823</c:v>
                </c:pt>
                <c:pt idx="115">
                  <c:v>-27.026771811134431</c:v>
                </c:pt>
                <c:pt idx="116">
                  <c:v>-26.616130537248996</c:v>
                </c:pt>
                <c:pt idx="117">
                  <c:v>-26.12055180202012</c:v>
                </c:pt>
                <c:pt idx="118">
                  <c:v>-18.906974663067789</c:v>
                </c:pt>
                <c:pt idx="119">
                  <c:v>-20.196994250195797</c:v>
                </c:pt>
              </c:numCache>
            </c:numRef>
          </c:val>
          <c:extLst>
            <c:ext xmlns:c16="http://schemas.microsoft.com/office/drawing/2014/chart" uri="{C3380CC4-5D6E-409C-BE32-E72D297353CC}">
              <c16:uniqueId val="{00000001-47A8-4B9C-9EA4-5938EFB39EB0}"/>
            </c:ext>
          </c:extLst>
        </c:ser>
        <c:ser>
          <c:idx val="2"/>
          <c:order val="2"/>
          <c:tx>
            <c:strRef>
              <c:f>'Slika 6.6. - Figure 6.6'!$G$2</c:f>
              <c:strCache>
                <c:ptCount val="1"/>
                <c:pt idx="0">
                  <c:v>Doprinos kamatne stope na ostalo financiranje</c:v>
                </c:pt>
              </c:strCache>
            </c:strRef>
          </c:tx>
          <c:spPr>
            <a:solidFill>
              <a:srgbClr val="99CCFF"/>
            </a:solidFill>
            <a:ln>
              <a:noFill/>
            </a:ln>
            <a:effectLst/>
          </c:spPr>
          <c:invertIfNegative val="0"/>
          <c:cat>
            <c:strRef>
              <c:f>'Slika 6.6. - Figure 6.6'!$B$7:$B$126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6.6. - Figure 6.6'!$G$7:$G$126</c:f>
              <c:numCache>
                <c:formatCode>#,##0</c:formatCode>
                <c:ptCount val="120"/>
                <c:pt idx="0">
                  <c:v>-22.941332149928868</c:v>
                </c:pt>
                <c:pt idx="1">
                  <c:v>-12.436598542268017</c:v>
                </c:pt>
                <c:pt idx="2">
                  <c:v>-9.3040666365357705</c:v>
                </c:pt>
                <c:pt idx="3">
                  <c:v>-11.916329034152929</c:v>
                </c:pt>
                <c:pt idx="4">
                  <c:v>-14.103685846159479</c:v>
                </c:pt>
                <c:pt idx="5">
                  <c:v>-11.285916465216721</c:v>
                </c:pt>
                <c:pt idx="6">
                  <c:v>3.0502998916772728</c:v>
                </c:pt>
                <c:pt idx="7">
                  <c:v>-14.471046718808445</c:v>
                </c:pt>
                <c:pt idx="8">
                  <c:v>0.29302253905925557</c:v>
                </c:pt>
                <c:pt idx="9">
                  <c:v>-15.716353654491163</c:v>
                </c:pt>
                <c:pt idx="10">
                  <c:v>-11.538277645429044</c:v>
                </c:pt>
                <c:pt idx="11">
                  <c:v>-6.258536357176979</c:v>
                </c:pt>
                <c:pt idx="12">
                  <c:v>0.82578354532547227</c:v>
                </c:pt>
                <c:pt idx="13">
                  <c:v>-3.20772462256422</c:v>
                </c:pt>
                <c:pt idx="14">
                  <c:v>-10.946769452404606</c:v>
                </c:pt>
                <c:pt idx="15">
                  <c:v>-7.1531447943587967</c:v>
                </c:pt>
                <c:pt idx="16">
                  <c:v>-24.458057521958214</c:v>
                </c:pt>
                <c:pt idx="17">
                  <c:v>-15.339627290450487</c:v>
                </c:pt>
                <c:pt idx="18">
                  <c:v>-15.706523042344099</c:v>
                </c:pt>
                <c:pt idx="19">
                  <c:v>-19.377735573707341</c:v>
                </c:pt>
                <c:pt idx="20">
                  <c:v>-20.388506512809819</c:v>
                </c:pt>
                <c:pt idx="21">
                  <c:v>-13.818391191898725</c:v>
                </c:pt>
                <c:pt idx="22">
                  <c:v>-15.014501636456004</c:v>
                </c:pt>
                <c:pt idx="23">
                  <c:v>-11.933121658181124</c:v>
                </c:pt>
                <c:pt idx="24">
                  <c:v>-20.068485571612591</c:v>
                </c:pt>
                <c:pt idx="25">
                  <c:v>-25.340870178236212</c:v>
                </c:pt>
                <c:pt idx="26">
                  <c:v>-11.23095659014888</c:v>
                </c:pt>
                <c:pt idx="27">
                  <c:v>-19.235659529229345</c:v>
                </c:pt>
                <c:pt idx="28">
                  <c:v>-3.7443638143468982</c:v>
                </c:pt>
                <c:pt idx="29">
                  <c:v>-9.8140919008421541</c:v>
                </c:pt>
                <c:pt idx="30">
                  <c:v>-10.224265829658577</c:v>
                </c:pt>
                <c:pt idx="31">
                  <c:v>-6.5646953038247009</c:v>
                </c:pt>
                <c:pt idx="32">
                  <c:v>-10.452774554139705</c:v>
                </c:pt>
                <c:pt idx="33">
                  <c:v>-9.7105669123928084</c:v>
                </c:pt>
                <c:pt idx="34">
                  <c:v>-11.41997899975302</c:v>
                </c:pt>
                <c:pt idx="35">
                  <c:v>-7.896543778853049</c:v>
                </c:pt>
                <c:pt idx="36">
                  <c:v>-4.814978102349631</c:v>
                </c:pt>
                <c:pt idx="37">
                  <c:v>-4.4492635512629928</c:v>
                </c:pt>
                <c:pt idx="38">
                  <c:v>-10.184789603041482</c:v>
                </c:pt>
                <c:pt idx="39">
                  <c:v>-3.8972398658999645</c:v>
                </c:pt>
                <c:pt idx="40">
                  <c:v>-5.2964005580218334</c:v>
                </c:pt>
                <c:pt idx="41">
                  <c:v>-5.9747806241690888</c:v>
                </c:pt>
                <c:pt idx="42">
                  <c:v>-3.7820342993139873</c:v>
                </c:pt>
                <c:pt idx="43">
                  <c:v>0.11447712281924338</c:v>
                </c:pt>
                <c:pt idx="44">
                  <c:v>-2.3594715020129229</c:v>
                </c:pt>
                <c:pt idx="45">
                  <c:v>-4.0913277561478765</c:v>
                </c:pt>
                <c:pt idx="46">
                  <c:v>3.6697998619631584</c:v>
                </c:pt>
                <c:pt idx="47">
                  <c:v>-5.5488303458107797</c:v>
                </c:pt>
                <c:pt idx="48">
                  <c:v>-4.2431185394788429</c:v>
                </c:pt>
                <c:pt idx="49">
                  <c:v>-3.0965019760750714</c:v>
                </c:pt>
                <c:pt idx="50">
                  <c:v>-1.9454934827744415</c:v>
                </c:pt>
                <c:pt idx="51">
                  <c:v>-6.4406612402276728</c:v>
                </c:pt>
                <c:pt idx="52">
                  <c:v>-2.1771668400432755</c:v>
                </c:pt>
                <c:pt idx="53">
                  <c:v>-3.5708079596080462</c:v>
                </c:pt>
                <c:pt idx="54">
                  <c:v>-7.7639563099385391</c:v>
                </c:pt>
                <c:pt idx="55">
                  <c:v>-6.1884980290195557</c:v>
                </c:pt>
                <c:pt idx="56">
                  <c:v>-3.1362394399073814</c:v>
                </c:pt>
                <c:pt idx="57">
                  <c:v>2.0816074099171988</c:v>
                </c:pt>
                <c:pt idx="58">
                  <c:v>-5.1630237582448242</c:v>
                </c:pt>
                <c:pt idx="59">
                  <c:v>0.2508999415419757</c:v>
                </c:pt>
                <c:pt idx="60">
                  <c:v>-0.71681334683772513</c:v>
                </c:pt>
                <c:pt idx="61">
                  <c:v>0.2153678065471426</c:v>
                </c:pt>
                <c:pt idx="62">
                  <c:v>-0.8728560806872605</c:v>
                </c:pt>
                <c:pt idx="63">
                  <c:v>1.7717550834789944</c:v>
                </c:pt>
                <c:pt idx="64">
                  <c:v>-0.58019096188408659</c:v>
                </c:pt>
                <c:pt idx="65">
                  <c:v>-2.6167982546377777</c:v>
                </c:pt>
                <c:pt idx="66">
                  <c:v>1.914323392404554</c:v>
                </c:pt>
                <c:pt idx="67">
                  <c:v>-0.60646726694605402</c:v>
                </c:pt>
                <c:pt idx="68">
                  <c:v>-1.3549135091267397</c:v>
                </c:pt>
                <c:pt idx="69">
                  <c:v>-1.8429470766791507</c:v>
                </c:pt>
                <c:pt idx="70">
                  <c:v>-4.2299033134018629</c:v>
                </c:pt>
                <c:pt idx="71">
                  <c:v>-4.0075945679141025</c:v>
                </c:pt>
                <c:pt idx="72">
                  <c:v>-3.0259819153738277</c:v>
                </c:pt>
                <c:pt idx="73">
                  <c:v>-2.9162916314411724</c:v>
                </c:pt>
                <c:pt idx="74">
                  <c:v>-1.8205285849044104</c:v>
                </c:pt>
                <c:pt idx="75">
                  <c:v>1.1899912619528501</c:v>
                </c:pt>
                <c:pt idx="76">
                  <c:v>1.6260017766885579</c:v>
                </c:pt>
                <c:pt idx="77">
                  <c:v>2.4721054391051522</c:v>
                </c:pt>
                <c:pt idx="78">
                  <c:v>0.577312586677176</c:v>
                </c:pt>
                <c:pt idx="79">
                  <c:v>4.3408847063184641</c:v>
                </c:pt>
                <c:pt idx="80">
                  <c:v>4.6531021437717328</c:v>
                </c:pt>
                <c:pt idx="81">
                  <c:v>-2.450138229967489</c:v>
                </c:pt>
                <c:pt idx="82">
                  <c:v>3.6810902661025415</c:v>
                </c:pt>
                <c:pt idx="83">
                  <c:v>5.3294983484843446</c:v>
                </c:pt>
                <c:pt idx="84">
                  <c:v>8.9356297632074728</c:v>
                </c:pt>
                <c:pt idx="85">
                  <c:v>6.1294082905293399</c:v>
                </c:pt>
                <c:pt idx="86">
                  <c:v>11.465212811120507</c:v>
                </c:pt>
                <c:pt idx="87">
                  <c:v>6.3588911954919354</c:v>
                </c:pt>
                <c:pt idx="88">
                  <c:v>9.0784684061322096</c:v>
                </c:pt>
                <c:pt idx="89">
                  <c:v>9.3544164725204126</c:v>
                </c:pt>
                <c:pt idx="90">
                  <c:v>11.271416917764828</c:v>
                </c:pt>
                <c:pt idx="91">
                  <c:v>10.116310456215711</c:v>
                </c:pt>
                <c:pt idx="92">
                  <c:v>11.619463801005351</c:v>
                </c:pt>
                <c:pt idx="93">
                  <c:v>11.003748449262794</c:v>
                </c:pt>
                <c:pt idx="94">
                  <c:v>14.545400376362261</c:v>
                </c:pt>
                <c:pt idx="95">
                  <c:v>13.959866448691468</c:v>
                </c:pt>
                <c:pt idx="96">
                  <c:v>10.536336046885873</c:v>
                </c:pt>
                <c:pt idx="97">
                  <c:v>11.661213531924268</c:v>
                </c:pt>
                <c:pt idx="98">
                  <c:v>6.0565126383820305</c:v>
                </c:pt>
                <c:pt idx="99">
                  <c:v>7.4632289964999678</c:v>
                </c:pt>
                <c:pt idx="100">
                  <c:v>4.0098121285603225</c:v>
                </c:pt>
                <c:pt idx="101">
                  <c:v>6.1912839514524931</c:v>
                </c:pt>
                <c:pt idx="102">
                  <c:v>6.8937852149717438</c:v>
                </c:pt>
                <c:pt idx="103">
                  <c:v>0.30122553351874737</c:v>
                </c:pt>
                <c:pt idx="104">
                  <c:v>4.7393794964972714E-3</c:v>
                </c:pt>
                <c:pt idx="105">
                  <c:v>1.1390016480932357</c:v>
                </c:pt>
                <c:pt idx="106">
                  <c:v>-2.1716384641399333</c:v>
                </c:pt>
                <c:pt idx="107">
                  <c:v>-2.8753524828459436</c:v>
                </c:pt>
                <c:pt idx="108">
                  <c:v>-5.6164429514103613</c:v>
                </c:pt>
                <c:pt idx="109">
                  <c:v>-4.7111413201627181</c:v>
                </c:pt>
                <c:pt idx="110">
                  <c:v>-5.0357239778736602</c:v>
                </c:pt>
                <c:pt idx="111">
                  <c:v>-5.881702477035553</c:v>
                </c:pt>
                <c:pt idx="112">
                  <c:v>-3.6593119201397628</c:v>
                </c:pt>
                <c:pt idx="113">
                  <c:v>-5.7648462305587564</c:v>
                </c:pt>
                <c:pt idx="114">
                  <c:v>-7.7751096200819898</c:v>
                </c:pt>
                <c:pt idx="115">
                  <c:v>-5.862832149665989</c:v>
                </c:pt>
                <c:pt idx="116">
                  <c:v>-4.9236932832528542</c:v>
                </c:pt>
                <c:pt idx="117">
                  <c:v>-6.465181904827638</c:v>
                </c:pt>
                <c:pt idx="118">
                  <c:v>-6.8293545008001528</c:v>
                </c:pt>
                <c:pt idx="119">
                  <c:v>-4.9634327390287849</c:v>
                </c:pt>
              </c:numCache>
            </c:numRef>
          </c:val>
          <c:extLst>
            <c:ext xmlns:c16="http://schemas.microsoft.com/office/drawing/2014/chart" uri="{C3380CC4-5D6E-409C-BE32-E72D297353CC}">
              <c16:uniqueId val="{00000002-47A8-4B9C-9EA4-5938EFB39EB0}"/>
            </c:ext>
          </c:extLst>
        </c:ser>
        <c:ser>
          <c:idx val="3"/>
          <c:order val="3"/>
          <c:tx>
            <c:strRef>
              <c:f>'Slika 6.6. - Figure 6.6'!$H$2</c:f>
              <c:strCache>
                <c:ptCount val="1"/>
                <c:pt idx="0">
                  <c:v>Ukupni doprinos pondera</c:v>
                </c:pt>
              </c:strCache>
            </c:strRef>
          </c:tx>
          <c:spPr>
            <a:solidFill>
              <a:schemeClr val="bg1">
                <a:lumMod val="50000"/>
              </a:schemeClr>
            </a:solidFill>
            <a:ln>
              <a:noFill/>
            </a:ln>
            <a:effectLst/>
          </c:spPr>
          <c:invertIfNegative val="0"/>
          <c:cat>
            <c:strRef>
              <c:f>'Slika 6.6. - Figure 6.6'!$B$7:$B$126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6.6. - Figure 6.6'!$H$7:$H$126</c:f>
              <c:numCache>
                <c:formatCode>#,##0</c:formatCode>
                <c:ptCount val="120"/>
                <c:pt idx="0">
                  <c:v>2.2331363037108689</c:v>
                </c:pt>
                <c:pt idx="1">
                  <c:v>-17.564030898479089</c:v>
                </c:pt>
                <c:pt idx="2">
                  <c:v>-33.430262065408776</c:v>
                </c:pt>
                <c:pt idx="3">
                  <c:v>-44.350530918194337</c:v>
                </c:pt>
                <c:pt idx="4">
                  <c:v>-53.840129783444027</c:v>
                </c:pt>
                <c:pt idx="5">
                  <c:v>-36.775911278081672</c:v>
                </c:pt>
                <c:pt idx="6">
                  <c:v>-31.806169730630771</c:v>
                </c:pt>
                <c:pt idx="7">
                  <c:v>-37.614035520656756</c:v>
                </c:pt>
                <c:pt idx="8">
                  <c:v>-33.032611610748269</c:v>
                </c:pt>
                <c:pt idx="9">
                  <c:v>-34.117031796445708</c:v>
                </c:pt>
                <c:pt idx="10">
                  <c:v>-20.74174299556239</c:v>
                </c:pt>
                <c:pt idx="11">
                  <c:v>-14.631030833007969</c:v>
                </c:pt>
                <c:pt idx="12">
                  <c:v>-20.228974806868898</c:v>
                </c:pt>
                <c:pt idx="13">
                  <c:v>16.493127420942855</c:v>
                </c:pt>
                <c:pt idx="14">
                  <c:v>14.458541770078885</c:v>
                </c:pt>
                <c:pt idx="15">
                  <c:v>23.704657131343179</c:v>
                </c:pt>
                <c:pt idx="16">
                  <c:v>18.160687151826327</c:v>
                </c:pt>
                <c:pt idx="17">
                  <c:v>13.398261876029746</c:v>
                </c:pt>
                <c:pt idx="18">
                  <c:v>12.389811324349866</c:v>
                </c:pt>
                <c:pt idx="19">
                  <c:v>-3.309322663768937</c:v>
                </c:pt>
                <c:pt idx="20">
                  <c:v>-5.6736970309611481</c:v>
                </c:pt>
                <c:pt idx="21">
                  <c:v>-12.722336845322719</c:v>
                </c:pt>
                <c:pt idx="22">
                  <c:v>-23.048117412464009</c:v>
                </c:pt>
                <c:pt idx="23">
                  <c:v>-14.157585507668658</c:v>
                </c:pt>
                <c:pt idx="24">
                  <c:v>12.619193069211731</c:v>
                </c:pt>
                <c:pt idx="25">
                  <c:v>-6.1034716211013551</c:v>
                </c:pt>
                <c:pt idx="26">
                  <c:v>9.5995492583689277</c:v>
                </c:pt>
                <c:pt idx="27">
                  <c:v>16.941891925379778</c:v>
                </c:pt>
                <c:pt idx="28">
                  <c:v>27.328760135072116</c:v>
                </c:pt>
                <c:pt idx="29">
                  <c:v>21.236416512800382</c:v>
                </c:pt>
                <c:pt idx="30">
                  <c:v>26.421874397414694</c:v>
                </c:pt>
                <c:pt idx="31">
                  <c:v>39.293901046712534</c:v>
                </c:pt>
                <c:pt idx="32">
                  <c:v>25.809501296422994</c:v>
                </c:pt>
                <c:pt idx="33">
                  <c:v>-13.067699964540267</c:v>
                </c:pt>
                <c:pt idx="34">
                  <c:v>17.482457952534901</c:v>
                </c:pt>
                <c:pt idx="35">
                  <c:v>29.551513024142618</c:v>
                </c:pt>
                <c:pt idx="36">
                  <c:v>3.367659667100309</c:v>
                </c:pt>
                <c:pt idx="37">
                  <c:v>7.2001806241079827</c:v>
                </c:pt>
                <c:pt idx="38">
                  <c:v>-0.76895496176836686</c:v>
                </c:pt>
                <c:pt idx="39">
                  <c:v>-16.911657882607123</c:v>
                </c:pt>
                <c:pt idx="40">
                  <c:v>-17.282099199234104</c:v>
                </c:pt>
                <c:pt idx="41">
                  <c:v>-14.186909461578651</c:v>
                </c:pt>
                <c:pt idx="42">
                  <c:v>-12.958415527336076</c:v>
                </c:pt>
                <c:pt idx="43">
                  <c:v>-5.825990774677301</c:v>
                </c:pt>
                <c:pt idx="44">
                  <c:v>-9.9296750730911878</c:v>
                </c:pt>
                <c:pt idx="45">
                  <c:v>-23.230214107022924</c:v>
                </c:pt>
                <c:pt idx="46">
                  <c:v>-36.788076572999806</c:v>
                </c:pt>
                <c:pt idx="47">
                  <c:v>-24.895468414023323</c:v>
                </c:pt>
                <c:pt idx="48">
                  <c:v>-4.7116161326827211</c:v>
                </c:pt>
                <c:pt idx="49">
                  <c:v>-1.699452950462649</c:v>
                </c:pt>
                <c:pt idx="50">
                  <c:v>-21.952625474279245</c:v>
                </c:pt>
                <c:pt idx="51">
                  <c:v>-102.28762263314427</c:v>
                </c:pt>
                <c:pt idx="52">
                  <c:v>-77.539529042106807</c:v>
                </c:pt>
                <c:pt idx="53">
                  <c:v>-38.302409326621856</c:v>
                </c:pt>
                <c:pt idx="54">
                  <c:v>-51.665620691082637</c:v>
                </c:pt>
                <c:pt idx="55">
                  <c:v>-35.513538913182117</c:v>
                </c:pt>
                <c:pt idx="56">
                  <c:v>3.6131969110443656</c:v>
                </c:pt>
                <c:pt idx="57">
                  <c:v>3.5085489231952991</c:v>
                </c:pt>
                <c:pt idx="58">
                  <c:v>-41.386056706704295</c:v>
                </c:pt>
                <c:pt idx="59">
                  <c:v>-74.133946894392054</c:v>
                </c:pt>
                <c:pt idx="60">
                  <c:v>-45.451803304582697</c:v>
                </c:pt>
                <c:pt idx="61">
                  <c:v>-28.512445630936796</c:v>
                </c:pt>
                <c:pt idx="62">
                  <c:v>3.4538961382227402</c:v>
                </c:pt>
                <c:pt idx="63">
                  <c:v>54.121994321247875</c:v>
                </c:pt>
                <c:pt idx="64">
                  <c:v>15.527827190190868</c:v>
                </c:pt>
                <c:pt idx="65">
                  <c:v>-26.723135642034542</c:v>
                </c:pt>
                <c:pt idx="66">
                  <c:v>13.510105614362764</c:v>
                </c:pt>
                <c:pt idx="67">
                  <c:v>2.0868908544989324</c:v>
                </c:pt>
                <c:pt idx="68">
                  <c:v>-16.825072619130331</c:v>
                </c:pt>
                <c:pt idx="69">
                  <c:v>34.022625398124738</c:v>
                </c:pt>
                <c:pt idx="70">
                  <c:v>57.33247420714946</c:v>
                </c:pt>
                <c:pt idx="71">
                  <c:v>47.911988560586217</c:v>
                </c:pt>
                <c:pt idx="72">
                  <c:v>12.230461512635971</c:v>
                </c:pt>
                <c:pt idx="73">
                  <c:v>-7.2235458031864059</c:v>
                </c:pt>
                <c:pt idx="74">
                  <c:v>-23.093597647052789</c:v>
                </c:pt>
                <c:pt idx="75">
                  <c:v>-34.88372525507404</c:v>
                </c:pt>
                <c:pt idx="76">
                  <c:v>-8.010789867416749</c:v>
                </c:pt>
                <c:pt idx="77">
                  <c:v>-1.8994753448137836E-2</c:v>
                </c:pt>
                <c:pt idx="78">
                  <c:v>-5.8753318380271544</c:v>
                </c:pt>
                <c:pt idx="79">
                  <c:v>-17.253818420775723</c:v>
                </c:pt>
                <c:pt idx="80">
                  <c:v>-8.0623036420248564</c:v>
                </c:pt>
                <c:pt idx="81">
                  <c:v>-5.2802367671969375</c:v>
                </c:pt>
                <c:pt idx="82">
                  <c:v>2.5417823339353842</c:v>
                </c:pt>
                <c:pt idx="83">
                  <c:v>-28.214812330506614</c:v>
                </c:pt>
                <c:pt idx="84">
                  <c:v>26.471832293110374</c:v>
                </c:pt>
                <c:pt idx="85">
                  <c:v>18.056384216514868</c:v>
                </c:pt>
                <c:pt idx="86">
                  <c:v>16.008381870896894</c:v>
                </c:pt>
                <c:pt idx="87">
                  <c:v>32.919398654858021</c:v>
                </c:pt>
                <c:pt idx="88">
                  <c:v>-6.617327666438805</c:v>
                </c:pt>
                <c:pt idx="89">
                  <c:v>7.7931245432375587</c:v>
                </c:pt>
                <c:pt idx="90">
                  <c:v>30.240298499963171</c:v>
                </c:pt>
                <c:pt idx="91">
                  <c:v>23.110670699458002</c:v>
                </c:pt>
                <c:pt idx="92">
                  <c:v>11.62265689960169</c:v>
                </c:pt>
                <c:pt idx="93">
                  <c:v>14.811221647341831</c:v>
                </c:pt>
                <c:pt idx="94">
                  <c:v>10.555656388991261</c:v>
                </c:pt>
                <c:pt idx="95">
                  <c:v>44.439475632313005</c:v>
                </c:pt>
                <c:pt idx="96">
                  <c:v>-18.39827356524367</c:v>
                </c:pt>
                <c:pt idx="97">
                  <c:v>2.7305038657430476</c:v>
                </c:pt>
                <c:pt idx="98">
                  <c:v>7.8612482816296296</c:v>
                </c:pt>
                <c:pt idx="99">
                  <c:v>43.449924461902157</c:v>
                </c:pt>
                <c:pt idx="100">
                  <c:v>63.030951992955309</c:v>
                </c:pt>
                <c:pt idx="101">
                  <c:v>46.588915227963284</c:v>
                </c:pt>
                <c:pt idx="102">
                  <c:v>-3.4067472639447427</c:v>
                </c:pt>
                <c:pt idx="103">
                  <c:v>-2.7190564147924623</c:v>
                </c:pt>
                <c:pt idx="104">
                  <c:v>-0.2181548821834238</c:v>
                </c:pt>
                <c:pt idx="105">
                  <c:v>0.84438189929649798</c:v>
                </c:pt>
                <c:pt idx="106">
                  <c:v>-0.89818206542465684</c:v>
                </c:pt>
                <c:pt idx="107">
                  <c:v>3.8760275214750632</c:v>
                </c:pt>
                <c:pt idx="108">
                  <c:v>-1.7263013416126727</c:v>
                </c:pt>
                <c:pt idx="109">
                  <c:v>-11.6127302091566</c:v>
                </c:pt>
                <c:pt idx="110">
                  <c:v>-26.203555458863192</c:v>
                </c:pt>
                <c:pt idx="111">
                  <c:v>-42.260664077148412</c:v>
                </c:pt>
                <c:pt idx="112">
                  <c:v>-52.473329297671654</c:v>
                </c:pt>
                <c:pt idx="113">
                  <c:v>-68.835557926312575</c:v>
                </c:pt>
                <c:pt idx="114">
                  <c:v>-6.2887820827546186</c:v>
                </c:pt>
                <c:pt idx="115">
                  <c:v>-15.60301991039651</c:v>
                </c:pt>
                <c:pt idx="116">
                  <c:v>-17.604623993931988</c:v>
                </c:pt>
                <c:pt idx="117">
                  <c:v>-20.537505521852744</c:v>
                </c:pt>
                <c:pt idx="118">
                  <c:v>-24.37940942982134</c:v>
                </c:pt>
                <c:pt idx="119">
                  <c:v>-18.814635403349232</c:v>
                </c:pt>
              </c:numCache>
            </c:numRef>
          </c:val>
          <c:extLst>
            <c:ext xmlns:c16="http://schemas.microsoft.com/office/drawing/2014/chart" uri="{C3380CC4-5D6E-409C-BE32-E72D297353CC}">
              <c16:uniqueId val="{00000003-47A8-4B9C-9EA4-5938EFB39EB0}"/>
            </c:ext>
          </c:extLst>
        </c:ser>
        <c:dLbls>
          <c:showLegendKey val="0"/>
          <c:showVal val="0"/>
          <c:showCatName val="0"/>
          <c:showSerName val="0"/>
          <c:showPercent val="0"/>
          <c:showBubbleSize val="0"/>
        </c:dLbls>
        <c:gapWidth val="50"/>
        <c:overlap val="100"/>
        <c:axId val="1393206543"/>
        <c:axId val="1393205711"/>
      </c:barChart>
      <c:lineChart>
        <c:grouping val="standard"/>
        <c:varyColors val="0"/>
        <c:ser>
          <c:idx val="4"/>
          <c:order val="4"/>
          <c:tx>
            <c:strRef>
              <c:f>'Slika 6.6. - Figure 6.6'!$I$2</c:f>
              <c:strCache>
                <c:ptCount val="1"/>
                <c:pt idx="0">
                  <c:v>Promjena kamatne stope na prvi put ugovorene kredite stanovništvu</c:v>
                </c:pt>
              </c:strCache>
            </c:strRef>
          </c:tx>
          <c:spPr>
            <a:ln w="19050">
              <a:solidFill>
                <a:srgbClr val="C00000"/>
              </a:solidFill>
            </a:ln>
          </c:spPr>
          <c:marker>
            <c:symbol val="none"/>
          </c:marker>
          <c:cat>
            <c:strRef>
              <c:f>'Slika 6.6. - Figure 6.6'!$B$7:$B$126</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6.6. - Figure 6.6'!$I$7:$I$126</c:f>
              <c:numCache>
                <c:formatCode>#,##0</c:formatCode>
                <c:ptCount val="120"/>
                <c:pt idx="0">
                  <c:v>-49.973612933703677</c:v>
                </c:pt>
                <c:pt idx="1">
                  <c:v>-48.869868609897374</c:v>
                </c:pt>
                <c:pt idx="2">
                  <c:v>-79.751386584172053</c:v>
                </c:pt>
                <c:pt idx="3">
                  <c:v>-96.411508733328844</c:v>
                </c:pt>
                <c:pt idx="4">
                  <c:v>-113.73809691501603</c:v>
                </c:pt>
                <c:pt idx="5">
                  <c:v>-88.03657112904304</c:v>
                </c:pt>
                <c:pt idx="6">
                  <c:v>-65.747125408972394</c:v>
                </c:pt>
                <c:pt idx="7">
                  <c:v>-89.421160899425161</c:v>
                </c:pt>
                <c:pt idx="8">
                  <c:v>-76.28777150976714</c:v>
                </c:pt>
                <c:pt idx="9">
                  <c:v>-91.403366741676351</c:v>
                </c:pt>
                <c:pt idx="10">
                  <c:v>-74.51877864466492</c:v>
                </c:pt>
                <c:pt idx="11">
                  <c:v>-71.040425278543395</c:v>
                </c:pt>
                <c:pt idx="12">
                  <c:v>-66.235617543879528</c:v>
                </c:pt>
                <c:pt idx="13">
                  <c:v>-30.712876193349075</c:v>
                </c:pt>
                <c:pt idx="14">
                  <c:v>-39.383899760837963</c:v>
                </c:pt>
                <c:pt idx="15">
                  <c:v>-36.475098024911858</c:v>
                </c:pt>
                <c:pt idx="16">
                  <c:v>-59.41989307410617</c:v>
                </c:pt>
                <c:pt idx="17">
                  <c:v>-53.901324210921445</c:v>
                </c:pt>
                <c:pt idx="18">
                  <c:v>-54.285088143234155</c:v>
                </c:pt>
                <c:pt idx="19">
                  <c:v>-78.561623916136384</c:v>
                </c:pt>
                <c:pt idx="20">
                  <c:v>-88.124355231000834</c:v>
                </c:pt>
                <c:pt idx="21">
                  <c:v>-90.970950439266872</c:v>
                </c:pt>
                <c:pt idx="22">
                  <c:v>-101.54609477447281</c:v>
                </c:pt>
                <c:pt idx="23">
                  <c:v>-83.018778134632271</c:v>
                </c:pt>
                <c:pt idx="24">
                  <c:v>-65.87383532897465</c:v>
                </c:pt>
                <c:pt idx="25">
                  <c:v>-102.72579301990729</c:v>
                </c:pt>
                <c:pt idx="26">
                  <c:v>-58.906892519450921</c:v>
                </c:pt>
                <c:pt idx="27">
                  <c:v>-51.515282510797043</c:v>
                </c:pt>
                <c:pt idx="28">
                  <c:v>-22.192267598439933</c:v>
                </c:pt>
                <c:pt idx="29">
                  <c:v>-49.223739984564943</c:v>
                </c:pt>
                <c:pt idx="30">
                  <c:v>-45.004402746056932</c:v>
                </c:pt>
                <c:pt idx="31">
                  <c:v>-20.483655921319997</c:v>
                </c:pt>
                <c:pt idx="32">
                  <c:v>-39.135653557764151</c:v>
                </c:pt>
                <c:pt idx="33">
                  <c:v>-66.82063866780264</c:v>
                </c:pt>
                <c:pt idx="34">
                  <c:v>-32.737529542259445</c:v>
                </c:pt>
                <c:pt idx="35">
                  <c:v>-10.223189287430088</c:v>
                </c:pt>
                <c:pt idx="36">
                  <c:v>-43.193924229216528</c:v>
                </c:pt>
                <c:pt idx="37">
                  <c:v>-41.056783721931609</c:v>
                </c:pt>
                <c:pt idx="38">
                  <c:v>-66.431723230125968</c:v>
                </c:pt>
                <c:pt idx="39">
                  <c:v>-70.54764224766906</c:v>
                </c:pt>
                <c:pt idx="40">
                  <c:v>-71.93145821479898</c:v>
                </c:pt>
                <c:pt idx="41">
                  <c:v>-55.044894047823547</c:v>
                </c:pt>
                <c:pt idx="42">
                  <c:v>-54.669130246961402</c:v>
                </c:pt>
                <c:pt idx="43">
                  <c:v>-38.817893364962757</c:v>
                </c:pt>
                <c:pt idx="44">
                  <c:v>-48.128752948023546</c:v>
                </c:pt>
                <c:pt idx="45">
                  <c:v>-69.93155213344258</c:v>
                </c:pt>
                <c:pt idx="46">
                  <c:v>-82.988533645286523</c:v>
                </c:pt>
                <c:pt idx="47">
                  <c:v>-72.405821755324382</c:v>
                </c:pt>
                <c:pt idx="48">
                  <c:v>-39.841520852639668</c:v>
                </c:pt>
                <c:pt idx="49">
                  <c:v>-35.591963271181982</c:v>
                </c:pt>
                <c:pt idx="50">
                  <c:v>-48.441612925453299</c:v>
                </c:pt>
                <c:pt idx="51">
                  <c:v>-149.30144310633733</c:v>
                </c:pt>
                <c:pt idx="52">
                  <c:v>-114.72560136209387</c:v>
                </c:pt>
                <c:pt idx="53">
                  <c:v>-82.064199544228856</c:v>
                </c:pt>
                <c:pt idx="54">
                  <c:v>-85.270276496880129</c:v>
                </c:pt>
                <c:pt idx="55">
                  <c:v>-64.385398031002183</c:v>
                </c:pt>
                <c:pt idx="56">
                  <c:v>-13.64229365738391</c:v>
                </c:pt>
                <c:pt idx="57">
                  <c:v>-24.853498783023127</c:v>
                </c:pt>
                <c:pt idx="58">
                  <c:v>-75.741903850643695</c:v>
                </c:pt>
                <c:pt idx="59">
                  <c:v>-117.77873906951837</c:v>
                </c:pt>
                <c:pt idx="60">
                  <c:v>-77.002478864555897</c:v>
                </c:pt>
                <c:pt idx="61">
                  <c:v>-47.58849813883451</c:v>
                </c:pt>
                <c:pt idx="62">
                  <c:v>-13.25530416514515</c:v>
                </c:pt>
                <c:pt idx="63">
                  <c:v>38.282986296811615</c:v>
                </c:pt>
                <c:pt idx="64">
                  <c:v>-12.506679088964713</c:v>
                </c:pt>
                <c:pt idx="65">
                  <c:v>-57.184749679997765</c:v>
                </c:pt>
                <c:pt idx="66">
                  <c:v>-14.997010957329685</c:v>
                </c:pt>
                <c:pt idx="67">
                  <c:v>-26.285002199771409</c:v>
                </c:pt>
                <c:pt idx="68">
                  <c:v>-50.828300171203189</c:v>
                </c:pt>
                <c:pt idx="69">
                  <c:v>15.664417173443837</c:v>
                </c:pt>
                <c:pt idx="70">
                  <c:v>43.602190419829725</c:v>
                </c:pt>
                <c:pt idx="71">
                  <c:v>30.331692371413268</c:v>
                </c:pt>
                <c:pt idx="72">
                  <c:v>-10.329569786541278</c:v>
                </c:pt>
                <c:pt idx="73">
                  <c:v>-39.578492961755522</c:v>
                </c:pt>
                <c:pt idx="74">
                  <c:v>-54.336471301428617</c:v>
                </c:pt>
                <c:pt idx="75">
                  <c:v>-61.739652057553855</c:v>
                </c:pt>
                <c:pt idx="76">
                  <c:v>-28.178235168438803</c:v>
                </c:pt>
                <c:pt idx="77">
                  <c:v>-14.531015326227115</c:v>
                </c:pt>
                <c:pt idx="78">
                  <c:v>-20.551889852819919</c:v>
                </c:pt>
                <c:pt idx="79">
                  <c:v>-27.027467135867681</c:v>
                </c:pt>
                <c:pt idx="80">
                  <c:v>5.9033863870520911</c:v>
                </c:pt>
                <c:pt idx="81">
                  <c:v>2.2726073108209341</c:v>
                </c:pt>
                <c:pt idx="82">
                  <c:v>8.0174165915941362</c:v>
                </c:pt>
                <c:pt idx="83">
                  <c:v>-14.452782188522882</c:v>
                </c:pt>
                <c:pt idx="84">
                  <c:v>53.850608815583904</c:v>
                </c:pt>
                <c:pt idx="85">
                  <c:v>55.235361010027219</c:v>
                </c:pt>
                <c:pt idx="86">
                  <c:v>61.941363256797089</c:v>
                </c:pt>
                <c:pt idx="87">
                  <c:v>88.206439394368203</c:v>
                </c:pt>
                <c:pt idx="88">
                  <c:v>57.317332079079563</c:v>
                </c:pt>
                <c:pt idx="89">
                  <c:v>78.484190096904513</c:v>
                </c:pt>
                <c:pt idx="90">
                  <c:v>106.18166889930329</c:v>
                </c:pt>
                <c:pt idx="91">
                  <c:v>104.61369610891313</c:v>
                </c:pt>
                <c:pt idx="92">
                  <c:v>87.623697356684275</c:v>
                </c:pt>
                <c:pt idx="93">
                  <c:v>97.827067638974967</c:v>
                </c:pt>
                <c:pt idx="94">
                  <c:v>95.675916828811154</c:v>
                </c:pt>
                <c:pt idx="95">
                  <c:v>134.33986160390759</c:v>
                </c:pt>
                <c:pt idx="96">
                  <c:v>62.85118843641704</c:v>
                </c:pt>
                <c:pt idx="97">
                  <c:v>80.153484869228677</c:v>
                </c:pt>
                <c:pt idx="98">
                  <c:v>64.639234714443603</c:v>
                </c:pt>
                <c:pt idx="99">
                  <c:v>100.87800443078099</c:v>
                </c:pt>
                <c:pt idx="100">
                  <c:v>112.32882711942818</c:v>
                </c:pt>
                <c:pt idx="101">
                  <c:v>89.141164023472243</c:v>
                </c:pt>
                <c:pt idx="102">
                  <c:v>37.395246324321896</c:v>
                </c:pt>
                <c:pt idx="103">
                  <c:v>16.426909215626004</c:v>
                </c:pt>
                <c:pt idx="104">
                  <c:v>4.7997444734313053</c:v>
                </c:pt>
                <c:pt idx="105">
                  <c:v>1.162278572126088</c:v>
                </c:pt>
                <c:pt idx="106">
                  <c:v>-6.102532340637139</c:v>
                </c:pt>
                <c:pt idx="107">
                  <c:v>-6.9838655811536992</c:v>
                </c:pt>
                <c:pt idx="108">
                  <c:v>-31.857133968258477</c:v>
                </c:pt>
                <c:pt idx="109">
                  <c:v>-58.938568738466188</c:v>
                </c:pt>
                <c:pt idx="110">
                  <c:v>-74.463837156063818</c:v>
                </c:pt>
                <c:pt idx="111">
                  <c:v>-99.191264324769548</c:v>
                </c:pt>
                <c:pt idx="112">
                  <c:v>-105.68838209651265</c:v>
                </c:pt>
                <c:pt idx="113">
                  <c:v>-122.25598707770189</c:v>
                </c:pt>
                <c:pt idx="114">
                  <c:v>-65.446811354494429</c:v>
                </c:pt>
                <c:pt idx="115">
                  <c:v>-78.813769099006251</c:v>
                </c:pt>
                <c:pt idx="116">
                  <c:v>-77.825980751275551</c:v>
                </c:pt>
                <c:pt idx="117">
                  <c:v>-80.827783873505382</c:v>
                </c:pt>
                <c:pt idx="118">
                  <c:v>-77.401224702336407</c:v>
                </c:pt>
                <c:pt idx="119">
                  <c:v>-70.987986359789744</c:v>
                </c:pt>
              </c:numCache>
            </c:numRef>
          </c:val>
          <c:smooth val="0"/>
          <c:extLst>
            <c:ext xmlns:c16="http://schemas.microsoft.com/office/drawing/2014/chart" uri="{C3380CC4-5D6E-409C-BE32-E72D297353CC}">
              <c16:uniqueId val="{00000004-47A8-4B9C-9EA4-5938EFB39EB0}"/>
            </c:ext>
          </c:extLst>
        </c:ser>
        <c:dLbls>
          <c:showLegendKey val="0"/>
          <c:showVal val="0"/>
          <c:showCatName val="0"/>
          <c:showSerName val="0"/>
          <c:showPercent val="0"/>
          <c:showBubbleSize val="0"/>
        </c:dLbls>
        <c:marker val="1"/>
        <c:smooth val="0"/>
        <c:axId val="1393206543"/>
        <c:axId val="1393205711"/>
      </c:lineChart>
      <c:catAx>
        <c:axId val="1393206543"/>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3175" cap="flat" cmpd="sng" algn="ctr">
            <a:solidFill>
              <a:schemeClr val="tx1"/>
            </a:solidFill>
            <a:round/>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5711"/>
        <c:crosses val="autoZero"/>
        <c:auto val="1"/>
        <c:lblAlgn val="ctr"/>
        <c:lblOffset val="0"/>
        <c:tickLblSkip val="1"/>
        <c:tickMarkSkip val="12"/>
        <c:noMultiLvlLbl val="0"/>
      </c:catAx>
      <c:valAx>
        <c:axId val="1393205711"/>
        <c:scaling>
          <c:orientation val="minMax"/>
          <c:max val="160"/>
          <c:min val="-160"/>
        </c:scaling>
        <c:delete val="0"/>
        <c:axPos val="l"/>
        <c:majorGridlines>
          <c:spPr>
            <a:ln w="6350"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bazni</a:t>
                </a:r>
                <a:r>
                  <a:rPr lang="hr-HR" baseline="0"/>
                  <a:t> bodovi</a:t>
                </a:r>
                <a:endParaRPr lang="hr-HR"/>
              </a:p>
            </c:rich>
          </c:tx>
          <c:layout>
            <c:manualLayout>
              <c:xMode val="edge"/>
              <c:yMode val="edge"/>
              <c:x val="0"/>
              <c:y val="0.20220579029733962"/>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93206543"/>
        <c:crosses val="autoZero"/>
        <c:crossBetween val="between"/>
        <c:majorUnit val="40"/>
      </c:valAx>
      <c:spPr>
        <a:ln w="6350">
          <a:solidFill>
            <a:schemeClr val="bg1">
              <a:lumMod val="75000"/>
            </a:schemeClr>
          </a:solidFill>
        </a:ln>
      </c:spPr>
    </c:plotArea>
    <c:legend>
      <c:legendPos val="b"/>
      <c:layout>
        <c:manualLayout>
          <c:xMode val="edge"/>
          <c:yMode val="edge"/>
          <c:x val="0"/>
          <c:y val="0.77783489827856034"/>
          <c:w val="1"/>
          <c:h val="0.2221651017214397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30959575104033E-2"/>
          <c:y val="3.7713188753219211E-2"/>
          <c:w val="0.82006862350591858"/>
          <c:h val="0.75891003088089415"/>
        </c:manualLayout>
      </c:layout>
      <c:lineChart>
        <c:grouping val="standard"/>
        <c:varyColors val="0"/>
        <c:ser>
          <c:idx val="1"/>
          <c:order val="1"/>
          <c:tx>
            <c:strRef>
              <c:f>'Slika 6.7. - Figure 6.7'!$F$3</c:f>
              <c:strCache>
                <c:ptCount val="1"/>
                <c:pt idx="0">
                  <c:v>General-purpose cash loans</c:v>
                </c:pt>
              </c:strCache>
            </c:strRef>
          </c:tx>
          <c:spPr>
            <a:ln w="28575" cap="rnd">
              <a:solidFill>
                <a:srgbClr val="FF0000"/>
              </a:solidFill>
              <a:round/>
            </a:ln>
            <a:effectLst/>
          </c:spPr>
          <c:marker>
            <c:symbol val="none"/>
          </c:marker>
          <c:cat>
            <c:numRef>
              <c:extLst>
                <c:ext xmlns:c15="http://schemas.microsoft.com/office/drawing/2012/chart" uri="{02D57815-91ED-43cb-92C2-25804820EDAC}">
                  <c15:fullRef>
                    <c15:sqref>'Slika 6.7. - Figure 6.7'!$A$7:$A$138</c15:sqref>
                  </c15:fullRef>
                </c:ext>
              </c:extLst>
              <c:f>'Slika 6.7. - Figure 6.7'!$A$19:$A$138</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6.7. - Figure 6.7'!$F$7:$F$138</c15:sqref>
                  </c15:fullRef>
                </c:ext>
              </c:extLst>
              <c:f>'Slika 6.7. - Figure 6.7'!$F$19:$F$138</c:f>
              <c:numCache>
                <c:formatCode>#,##0.00</c:formatCode>
                <c:ptCount val="120"/>
                <c:pt idx="0">
                  <c:v>8.3608036961156138</c:v>
                </c:pt>
                <c:pt idx="1">
                  <c:v>8.3530408025244967</c:v>
                </c:pt>
                <c:pt idx="2">
                  <c:v>8.2167709994990599</c:v>
                </c:pt>
                <c:pt idx="3">
                  <c:v>8.2448990552213406</c:v>
                </c:pt>
                <c:pt idx="4">
                  <c:v>8.1730022261616764</c:v>
                </c:pt>
                <c:pt idx="5">
                  <c:v>8.1910213664290463</c:v>
                </c:pt>
                <c:pt idx="6">
                  <c:v>8.1185172703327382</c:v>
                </c:pt>
                <c:pt idx="7">
                  <c:v>8.1001319291787972</c:v>
                </c:pt>
                <c:pt idx="8">
                  <c:v>8.0430747772521602</c:v>
                </c:pt>
                <c:pt idx="9">
                  <c:v>7.9714452982312407</c:v>
                </c:pt>
                <c:pt idx="10">
                  <c:v>7.9845305624337772</c:v>
                </c:pt>
                <c:pt idx="11">
                  <c:v>7.8180671407475524</c:v>
                </c:pt>
                <c:pt idx="12">
                  <c:v>7.8133115290329966</c:v>
                </c:pt>
                <c:pt idx="13">
                  <c:v>7.924304113152524</c:v>
                </c:pt>
                <c:pt idx="14">
                  <c:v>7.7511063868429142</c:v>
                </c:pt>
                <c:pt idx="15">
                  <c:v>7.6167872442978366</c:v>
                </c:pt>
                <c:pt idx="16">
                  <c:v>7.5430305751781654</c:v>
                </c:pt>
                <c:pt idx="17">
                  <c:v>7.5974184578675779</c:v>
                </c:pt>
                <c:pt idx="18">
                  <c:v>7.524139937522671</c:v>
                </c:pt>
                <c:pt idx="19">
                  <c:v>7.4743150961830773</c:v>
                </c:pt>
                <c:pt idx="20">
                  <c:v>7.3666645289038346</c:v>
                </c:pt>
                <c:pt idx="21">
                  <c:v>7.2263214458721787</c:v>
                </c:pt>
                <c:pt idx="22">
                  <c:v>7.1742853058138136</c:v>
                </c:pt>
                <c:pt idx="23">
                  <c:v>7.1322927970221874</c:v>
                </c:pt>
                <c:pt idx="24">
                  <c:v>7.0601068433875245</c:v>
                </c:pt>
                <c:pt idx="25">
                  <c:v>6.9569126936690466</c:v>
                </c:pt>
                <c:pt idx="26">
                  <c:v>7.0144262251303804</c:v>
                </c:pt>
                <c:pt idx="27">
                  <c:v>7.0155775069742079</c:v>
                </c:pt>
                <c:pt idx="28">
                  <c:v>6.9681314873202647</c:v>
                </c:pt>
                <c:pt idx="29">
                  <c:v>6.7683646189322761</c:v>
                </c:pt>
                <c:pt idx="30">
                  <c:v>6.6870515930605841</c:v>
                </c:pt>
                <c:pt idx="31">
                  <c:v>6.7195778444366292</c:v>
                </c:pt>
                <c:pt idx="32">
                  <c:v>6.5712780596987983</c:v>
                </c:pt>
                <c:pt idx="33">
                  <c:v>6.6553300309746355</c:v>
                </c:pt>
                <c:pt idx="34">
                  <c:v>6.7201659271645937</c:v>
                </c:pt>
                <c:pt idx="35">
                  <c:v>6.7309540189607304</c:v>
                </c:pt>
                <c:pt idx="36">
                  <c:v>6.5552692717943142</c:v>
                </c:pt>
                <c:pt idx="37">
                  <c:v>6.4446645353544643</c:v>
                </c:pt>
                <c:pt idx="38">
                  <c:v>6.3271358015230472</c:v>
                </c:pt>
                <c:pt idx="39">
                  <c:v>6.4215350974538765</c:v>
                </c:pt>
                <c:pt idx="40">
                  <c:v>6.4074158700151314</c:v>
                </c:pt>
                <c:pt idx="41">
                  <c:v>6.4315728729064983</c:v>
                </c:pt>
                <c:pt idx="42">
                  <c:v>6.2966379100204701</c:v>
                </c:pt>
                <c:pt idx="43">
                  <c:v>6.385376493781016</c:v>
                </c:pt>
                <c:pt idx="44">
                  <c:v>6.2518590840097445</c:v>
                </c:pt>
                <c:pt idx="45">
                  <c:v>6.2974650891005775</c:v>
                </c:pt>
                <c:pt idx="46">
                  <c:v>6.1776398958072161</c:v>
                </c:pt>
                <c:pt idx="47">
                  <c:v>6.2857674545490703</c:v>
                </c:pt>
                <c:pt idx="48">
                  <c:v>6.1864394155842</c:v>
                </c:pt>
                <c:pt idx="49">
                  <c:v>6.0814874348655001</c:v>
                </c:pt>
                <c:pt idx="50">
                  <c:v>6.0103966032608112</c:v>
                </c:pt>
                <c:pt idx="51">
                  <c:v>6.0439811413369426</c:v>
                </c:pt>
                <c:pt idx="52">
                  <c:v>6.2078618896683722</c:v>
                </c:pt>
                <c:pt idx="53">
                  <c:v>6.0549614569169252</c:v>
                </c:pt>
                <c:pt idx="54">
                  <c:v>6.0270907302225778</c:v>
                </c:pt>
                <c:pt idx="55">
                  <c:v>6.0849931672961688</c:v>
                </c:pt>
                <c:pt idx="56">
                  <c:v>5.9753002249516616</c:v>
                </c:pt>
                <c:pt idx="57">
                  <c:v>5.9170811655406084</c:v>
                </c:pt>
                <c:pt idx="58">
                  <c:v>5.9325983164124407</c:v>
                </c:pt>
                <c:pt idx="59">
                  <c:v>5.8066181324655064</c:v>
                </c:pt>
                <c:pt idx="60">
                  <c:v>5.8390564543061219</c:v>
                </c:pt>
                <c:pt idx="61">
                  <c:v>5.7680568549669005</c:v>
                </c:pt>
                <c:pt idx="62">
                  <c:v>5.7673772006294</c:v>
                </c:pt>
                <c:pt idx="63">
                  <c:v>5.7601313338111559</c:v>
                </c:pt>
                <c:pt idx="64">
                  <c:v>5.6999872600188661</c:v>
                </c:pt>
                <c:pt idx="65">
                  <c:v>5.6236983109394929</c:v>
                </c:pt>
                <c:pt idx="66">
                  <c:v>5.4669580600847629</c:v>
                </c:pt>
                <c:pt idx="67">
                  <c:v>5.5853815040468149</c:v>
                </c:pt>
                <c:pt idx="68">
                  <c:v>5.3919778736767627</c:v>
                </c:pt>
                <c:pt idx="69">
                  <c:v>5.307221722690123</c:v>
                </c:pt>
                <c:pt idx="70">
                  <c:v>5.4535439791991296</c:v>
                </c:pt>
                <c:pt idx="71">
                  <c:v>5.3433434308913448</c:v>
                </c:pt>
                <c:pt idx="72">
                  <c:v>5.4753412703720263</c:v>
                </c:pt>
                <c:pt idx="73">
                  <c:v>5.3468886085741048</c:v>
                </c:pt>
                <c:pt idx="74">
                  <c:v>5.3936793137520826</c:v>
                </c:pt>
                <c:pt idx="75">
                  <c:v>5.4474569632390049</c:v>
                </c:pt>
                <c:pt idx="76">
                  <c:v>5.3275547134323764</c:v>
                </c:pt>
                <c:pt idx="77">
                  <c:v>5.3168039770413822</c:v>
                </c:pt>
                <c:pt idx="78">
                  <c:v>5.1770343525762206</c:v>
                </c:pt>
                <c:pt idx="79">
                  <c:v>5.4008709974728584</c:v>
                </c:pt>
                <c:pt idx="80">
                  <c:v>5.5418872754900654</c:v>
                </c:pt>
                <c:pt idx="81">
                  <c:v>5.452172118274869</c:v>
                </c:pt>
                <c:pt idx="82">
                  <c:v>5.3882639495971123</c:v>
                </c:pt>
                <c:pt idx="83">
                  <c:v>5.3800254917644139</c:v>
                </c:pt>
                <c:pt idx="84">
                  <c:v>5.5062744100078778</c:v>
                </c:pt>
                <c:pt idx="85">
                  <c:v>5.5662555163027365</c:v>
                </c:pt>
                <c:pt idx="86">
                  <c:v>5.592763173517671</c:v>
                </c:pt>
                <c:pt idx="87">
                  <c:v>5.63067942491399</c:v>
                </c:pt>
                <c:pt idx="88">
                  <c:v>5.8094674040124756</c:v>
                </c:pt>
                <c:pt idx="89">
                  <c:v>5.8470251911459661</c:v>
                </c:pt>
                <c:pt idx="90">
                  <c:v>5.8438467605062856</c:v>
                </c:pt>
                <c:pt idx="91">
                  <c:v>6.0463059321828219</c:v>
                </c:pt>
                <c:pt idx="92">
                  <c:v>6.0703635791203032</c:v>
                </c:pt>
                <c:pt idx="93">
                  <c:v>6.0740933196200961</c:v>
                </c:pt>
                <c:pt idx="94">
                  <c:v>6.0030234130216824</c:v>
                </c:pt>
                <c:pt idx="95">
                  <c:v>6.1082653659726143</c:v>
                </c:pt>
                <c:pt idx="96">
                  <c:v>6.2672676382741654</c:v>
                </c:pt>
                <c:pt idx="97">
                  <c:v>6.2252618975394176</c:v>
                </c:pt>
                <c:pt idx="98">
                  <c:v>6.024113348747516</c:v>
                </c:pt>
                <c:pt idx="99">
                  <c:v>6.0555690787296061</c:v>
                </c:pt>
                <c:pt idx="100">
                  <c:v>6.0980380893015909</c:v>
                </c:pt>
                <c:pt idx="101">
                  <c:v>6.0504776434551468</c:v>
                </c:pt>
                <c:pt idx="102">
                  <c:v>6.1539165338001531</c:v>
                </c:pt>
                <c:pt idx="103">
                  <c:v>6.2376084963366383</c:v>
                </c:pt>
                <c:pt idx="104">
                  <c:v>6.0972644950825732</c:v>
                </c:pt>
                <c:pt idx="105">
                  <c:v>6.0537782223181011</c:v>
                </c:pt>
                <c:pt idx="106">
                  <c:v>5.9606280453284848</c:v>
                </c:pt>
                <c:pt idx="107">
                  <c:v>5.9471383550396606</c:v>
                </c:pt>
                <c:pt idx="108">
                  <c:v>5.8934209922718859</c:v>
                </c:pt>
                <c:pt idx="109">
                  <c:v>5.9061377999999998</c:v>
                </c:pt>
                <c:pt idx="110">
                  <c:v>5.8632087999999998</c:v>
                </c:pt>
                <c:pt idx="111">
                  <c:v>5.7659849000000003</c:v>
                </c:pt>
                <c:pt idx="112">
                  <c:v>5.8263045</c:v>
                </c:pt>
                <c:pt idx="113">
                  <c:v>5.7571307839730759</c:v>
                </c:pt>
                <c:pt idx="114">
                  <c:v>5.7292989365842404</c:v>
                </c:pt>
                <c:pt idx="115">
                  <c:v>5.720233891448113</c:v>
                </c:pt>
                <c:pt idx="116">
                  <c:v>5.5714992669005108</c:v>
                </c:pt>
                <c:pt idx="117">
                  <c:v>5.5316052494543335</c:v>
                </c:pt>
                <c:pt idx="118">
                  <c:v>5.5734365215422716</c:v>
                </c:pt>
                <c:pt idx="119">
                  <c:v>5.5298433992130764</c:v>
                </c:pt>
              </c:numCache>
            </c:numRef>
          </c:val>
          <c:smooth val="0"/>
          <c:extLst>
            <c:ext xmlns:c16="http://schemas.microsoft.com/office/drawing/2014/chart" uri="{C3380CC4-5D6E-409C-BE32-E72D297353CC}">
              <c16:uniqueId val="{00000000-E756-4425-A4A2-006F97BCBBFF}"/>
            </c:ext>
          </c:extLst>
        </c:ser>
        <c:ser>
          <c:idx val="2"/>
          <c:order val="2"/>
          <c:tx>
            <c:strRef>
              <c:f>'Slika 6.7. - Figure 6.7'!$G$3</c:f>
              <c:strCache>
                <c:ptCount val="1"/>
                <c:pt idx="0">
                  <c:v>Other financing</c:v>
                </c:pt>
              </c:strCache>
            </c:strRef>
          </c:tx>
          <c:spPr>
            <a:ln w="28575" cap="rnd">
              <a:solidFill>
                <a:srgbClr val="33CC33"/>
              </a:solidFill>
              <a:round/>
            </a:ln>
            <a:effectLst/>
          </c:spPr>
          <c:marker>
            <c:symbol val="none"/>
          </c:marker>
          <c:cat>
            <c:numRef>
              <c:extLst>
                <c:ext xmlns:c15="http://schemas.microsoft.com/office/drawing/2012/chart" uri="{02D57815-91ED-43cb-92C2-25804820EDAC}">
                  <c15:fullRef>
                    <c15:sqref>'Slika 6.7. - Figure 6.7'!$A$7:$A$138</c15:sqref>
                  </c15:fullRef>
                </c:ext>
              </c:extLst>
              <c:f>'Slika 6.7. - Figure 6.7'!$A$19:$A$138</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6.7. - Figure 6.7'!$G$7:$G$138</c15:sqref>
                  </c15:fullRef>
                </c:ext>
              </c:extLst>
              <c:f>'Slika 6.7. - Figure 6.7'!$G$19:$G$138</c:f>
              <c:numCache>
                <c:formatCode>#,##0.00</c:formatCode>
                <c:ptCount val="120"/>
                <c:pt idx="0">
                  <c:v>6.0582869676074269</c:v>
                </c:pt>
                <c:pt idx="1">
                  <c:v>6.4430696447406755</c:v>
                </c:pt>
                <c:pt idx="2">
                  <c:v>6.3999605338790495</c:v>
                </c:pt>
                <c:pt idx="3">
                  <c:v>6.4432674340181109</c:v>
                </c:pt>
                <c:pt idx="4">
                  <c:v>6.2999963375508914</c:v>
                </c:pt>
                <c:pt idx="5">
                  <c:v>6.2330499545794922</c:v>
                </c:pt>
                <c:pt idx="6">
                  <c:v>6.2310855316965847</c:v>
                </c:pt>
                <c:pt idx="7">
                  <c:v>6.0162129898594232</c:v>
                </c:pt>
                <c:pt idx="8">
                  <c:v>6.2687405046259412</c:v>
                </c:pt>
                <c:pt idx="9">
                  <c:v>6.0552680101698924</c:v>
                </c:pt>
                <c:pt idx="10">
                  <c:v>5.962604277673031</c:v>
                </c:pt>
                <c:pt idx="11">
                  <c:v>5.7304656724506806</c:v>
                </c:pt>
                <c:pt idx="12">
                  <c:v>6.0138140928816899</c:v>
                </c:pt>
                <c:pt idx="13">
                  <c:v>6.2034400896492823</c:v>
                </c:pt>
                <c:pt idx="14">
                  <c:v>5.7222663915329743</c:v>
                </c:pt>
                <c:pt idx="15">
                  <c:v>5.9642103340715851</c:v>
                </c:pt>
                <c:pt idx="16">
                  <c:v>4.9441532607718095</c:v>
                </c:pt>
                <c:pt idx="17">
                  <c:v>5.4085131994152897</c:v>
                </c:pt>
                <c:pt idx="18">
                  <c:v>5.382788795871579</c:v>
                </c:pt>
                <c:pt idx="19">
                  <c:v>4.8914658302625886</c:v>
                </c:pt>
                <c:pt idx="20">
                  <c:v>5.1235193728485218</c:v>
                </c:pt>
                <c:pt idx="21">
                  <c:v>5.4549523011242655</c:v>
                </c:pt>
                <c:pt idx="22">
                  <c:v>5.2307614941229748</c:v>
                </c:pt>
                <c:pt idx="23">
                  <c:v>5.1857263077693183</c:v>
                </c:pt>
                <c:pt idx="24">
                  <c:v>4.870633737007366</c:v>
                </c:pt>
                <c:pt idx="25">
                  <c:v>4.6663650437522302</c:v>
                </c:pt>
                <c:pt idx="26">
                  <c:v>5.1359882313058653</c:v>
                </c:pt>
                <c:pt idx="27">
                  <c:v>4.8352970551211687</c:v>
                </c:pt>
                <c:pt idx="28">
                  <c:v>4.5047795214784649</c:v>
                </c:pt>
                <c:pt idx="29">
                  <c:v>4.7146138761134431</c:v>
                </c:pt>
                <c:pt idx="30">
                  <c:v>4.6335194130324622</c:v>
                </c:pt>
                <c:pt idx="31">
                  <c:v>4.3596351381744434</c:v>
                </c:pt>
                <c:pt idx="32">
                  <c:v>4.2087190073836203</c:v>
                </c:pt>
                <c:pt idx="33">
                  <c:v>4.6699464567429505</c:v>
                </c:pt>
                <c:pt idx="34">
                  <c:v>4.233108339840653</c:v>
                </c:pt>
                <c:pt idx="35">
                  <c:v>4.4894045881666855</c:v>
                </c:pt>
                <c:pt idx="36">
                  <c:v>4.4347314975518497</c:v>
                </c:pt>
                <c:pt idx="37">
                  <c:v>4.2611776586607366</c:v>
                </c:pt>
                <c:pt idx="38">
                  <c:v>4.2537173101677554</c:v>
                </c:pt>
                <c:pt idx="39">
                  <c:v>4.4791698707034877</c:v>
                </c:pt>
                <c:pt idx="40">
                  <c:v>4.0509044578361371</c:v>
                </c:pt>
                <c:pt idx="41">
                  <c:v>4.1813875635437316</c:v>
                </c:pt>
                <c:pt idx="42">
                  <c:v>4.3261610023248647</c:v>
                </c:pt>
                <c:pt idx="43">
                  <c:v>4.4529142880943926</c:v>
                </c:pt>
                <c:pt idx="44">
                  <c:v>3.9750174836175569</c:v>
                </c:pt>
                <c:pt idx="45">
                  <c:v>4.2704346552687484</c:v>
                </c:pt>
                <c:pt idx="46">
                  <c:v>4.6311187774818645</c:v>
                </c:pt>
                <c:pt idx="47">
                  <c:v>4.1470750297362153</c:v>
                </c:pt>
                <c:pt idx="48">
                  <c:v>4.2071515300757287</c:v>
                </c:pt>
                <c:pt idx="49">
                  <c:v>4.1388970350908272</c:v>
                </c:pt>
                <c:pt idx="50">
                  <c:v>4.2250346027493544</c:v>
                </c:pt>
                <c:pt idx="51">
                  <c:v>4.1020818306667346</c:v>
                </c:pt>
                <c:pt idx="52">
                  <c:v>4.0157075922785754</c:v>
                </c:pt>
                <c:pt idx="53">
                  <c:v>4.0241905789168229</c:v>
                </c:pt>
                <c:pt idx="54">
                  <c:v>3.7174328040197415</c:v>
                </c:pt>
                <c:pt idx="55">
                  <c:v>3.9293273906593917</c:v>
                </c:pt>
                <c:pt idx="56">
                  <c:v>3.8613427419113791</c:v>
                </c:pt>
                <c:pt idx="57">
                  <c:v>4.6193504481531891</c:v>
                </c:pt>
                <c:pt idx="58">
                  <c:v>4.1066980258037171</c:v>
                </c:pt>
                <c:pt idx="59">
                  <c:v>4.0103065184777567</c:v>
                </c:pt>
                <c:pt idx="60">
                  <c:v>3.9894230966263033</c:v>
                </c:pt>
                <c:pt idx="61">
                  <c:v>4.0087566444232987</c:v>
                </c:pt>
                <c:pt idx="62">
                  <c:v>4.0061939006835381</c:v>
                </c:pt>
                <c:pt idx="63">
                  <c:v>4.0917888592259981</c:v>
                </c:pt>
                <c:pt idx="64">
                  <c:v>3.7336521205335091</c:v>
                </c:pt>
                <c:pt idx="65">
                  <c:v>3.5199879090695356</c:v>
                </c:pt>
                <c:pt idx="66">
                  <c:v>3.6964791661156684</c:v>
                </c:pt>
                <c:pt idx="67">
                  <c:v>3.7084152684815055</c:v>
                </c:pt>
                <c:pt idx="68">
                  <c:v>3.5388784879658197</c:v>
                </c:pt>
                <c:pt idx="69">
                  <c:v>4.2131812585454425</c:v>
                </c:pt>
                <c:pt idx="70">
                  <c:v>3.6064307346209441</c:v>
                </c:pt>
                <c:pt idx="71">
                  <c:v>3.5528414839047229</c:v>
                </c:pt>
                <c:pt idx="72">
                  <c:v>3.6133661985702394</c:v>
                </c:pt>
                <c:pt idx="73">
                  <c:v>3.6414341570504689</c:v>
                </c:pt>
                <c:pt idx="74">
                  <c:v>3.7279940899969342</c:v>
                </c:pt>
                <c:pt idx="75">
                  <c:v>4.0992974579328809</c:v>
                </c:pt>
                <c:pt idx="76">
                  <c:v>3.7419619980278562</c:v>
                </c:pt>
                <c:pt idx="77">
                  <c:v>3.5991096430224414</c:v>
                </c:pt>
                <c:pt idx="78">
                  <c:v>3.5798701833162769</c:v>
                </c:pt>
                <c:pt idx="79">
                  <c:v>4.0898885836936527</c:v>
                </c:pt>
                <c:pt idx="80">
                  <c:v>3.883161990840633</c:v>
                </c:pt>
                <c:pt idx="81">
                  <c:v>3.8892835522697378</c:v>
                </c:pt>
                <c:pt idx="82">
                  <c:v>3.8776166466058437</c:v>
                </c:pt>
                <c:pt idx="83">
                  <c:v>3.9887568945970022</c:v>
                </c:pt>
                <c:pt idx="84">
                  <c:v>4.5330485389406405</c:v>
                </c:pt>
                <c:pt idx="85">
                  <c:v>4.2475905154276461</c:v>
                </c:pt>
                <c:pt idx="86">
                  <c:v>4.8284454680754862</c:v>
                </c:pt>
                <c:pt idx="87">
                  <c:v>4.7118510607254684</c:v>
                </c:pt>
                <c:pt idx="88">
                  <c:v>4.6884395344402012</c:v>
                </c:pt>
                <c:pt idx="89">
                  <c:v>4.5793827745627311</c:v>
                </c:pt>
                <c:pt idx="90">
                  <c:v>4.7553546234909438</c:v>
                </c:pt>
                <c:pt idx="91">
                  <c:v>4.9852224297606664</c:v>
                </c:pt>
                <c:pt idx="92">
                  <c:v>4.9980741709508969</c:v>
                </c:pt>
                <c:pt idx="93">
                  <c:v>4.9450636536334711</c:v>
                </c:pt>
                <c:pt idx="94">
                  <c:v>5.2790685768549572</c:v>
                </c:pt>
                <c:pt idx="95">
                  <c:v>5.3178644466429343</c:v>
                </c:pt>
                <c:pt idx="96">
                  <c:v>5.4057808833691929</c:v>
                </c:pt>
                <c:pt idx="97">
                  <c:v>5.2763052593618065</c:v>
                </c:pt>
                <c:pt idx="98">
                  <c:v>5.3422663534605066</c:v>
                </c:pt>
                <c:pt idx="99">
                  <c:v>5.3575192540889338</c:v>
                </c:pt>
                <c:pt idx="100">
                  <c:v>5.0431974623942102</c:v>
                </c:pt>
                <c:pt idx="101">
                  <c:v>5.1810592918656271</c:v>
                </c:pt>
                <c:pt idx="102">
                  <c:v>5.4118632723835454</c:v>
                </c:pt>
                <c:pt idx="103">
                  <c:v>5.0730493441113023</c:v>
                </c:pt>
                <c:pt idx="104">
                  <c:v>5.0576724907270822</c:v>
                </c:pt>
                <c:pt idx="105">
                  <c:v>5.1148746092787878</c:v>
                </c:pt>
                <c:pt idx="106">
                  <c:v>5.1267023957404554</c:v>
                </c:pt>
                <c:pt idx="107">
                  <c:v>5.1026363371989474</c:v>
                </c:pt>
                <c:pt idx="108">
                  <c:v>4.9518160752603171</c:v>
                </c:pt>
                <c:pt idx="109">
                  <c:v>4.9170401999999997</c:v>
                </c:pt>
                <c:pt idx="110">
                  <c:v>4.9566556000000004</c:v>
                </c:pt>
                <c:pt idx="111">
                  <c:v>4.8866784000000001</c:v>
                </c:pt>
                <c:pt idx="112">
                  <c:v>4.7035819999999999</c:v>
                </c:pt>
                <c:pt idx="113">
                  <c:v>4.5986981955669686</c:v>
                </c:pt>
                <c:pt idx="114">
                  <c:v>4.6457323467199707</c:v>
                </c:pt>
                <c:pt idx="115">
                  <c:v>4.478110608871555</c:v>
                </c:pt>
                <c:pt idx="116">
                  <c:v>4.5531249303228654</c:v>
                </c:pt>
                <c:pt idx="117">
                  <c:v>4.4617898568230316</c:v>
                </c:pt>
                <c:pt idx="118">
                  <c:v>4.4431230106303614</c:v>
                </c:pt>
                <c:pt idx="119">
                  <c:v>4.5804766318092041</c:v>
                </c:pt>
              </c:numCache>
            </c:numRef>
          </c:val>
          <c:smooth val="0"/>
          <c:extLst>
            <c:ext xmlns:c16="http://schemas.microsoft.com/office/drawing/2014/chart" uri="{C3380CC4-5D6E-409C-BE32-E72D297353CC}">
              <c16:uniqueId val="{00000001-E756-4425-A4A2-006F97BCBBFF}"/>
            </c:ext>
          </c:extLst>
        </c:ser>
        <c:dLbls>
          <c:showLegendKey val="0"/>
          <c:showVal val="0"/>
          <c:showCatName val="0"/>
          <c:showSerName val="0"/>
          <c:showPercent val="0"/>
          <c:showBubbleSize val="0"/>
        </c:dLbls>
        <c:marker val="1"/>
        <c:smooth val="0"/>
        <c:axId val="155766032"/>
        <c:axId val="155768944"/>
      </c:lineChart>
      <c:lineChart>
        <c:grouping val="standard"/>
        <c:varyColors val="0"/>
        <c:ser>
          <c:idx val="0"/>
          <c:order val="0"/>
          <c:tx>
            <c:strRef>
              <c:f>'Slika 6.7. - Figure 6.7'!$E$3</c:f>
              <c:strCache>
                <c:ptCount val="1"/>
                <c:pt idx="0">
                  <c:v>Housing loans</c:v>
                </c:pt>
              </c:strCache>
            </c:strRef>
          </c:tx>
          <c:spPr>
            <a:ln w="28575" cap="rnd">
              <a:solidFill>
                <a:srgbClr val="0000FF"/>
              </a:solidFill>
              <a:round/>
            </a:ln>
            <a:effectLst/>
          </c:spPr>
          <c:marker>
            <c:symbol val="none"/>
          </c:marker>
          <c:cat>
            <c:numRef>
              <c:extLst>
                <c:ext xmlns:c15="http://schemas.microsoft.com/office/drawing/2012/chart" uri="{02D57815-91ED-43cb-92C2-25804820EDAC}">
                  <c15:fullRef>
                    <c15:sqref>'Slika 6.7. - Figure 6.7'!$A$7:$A$138</c15:sqref>
                  </c15:fullRef>
                </c:ext>
              </c:extLst>
              <c:f>'Slika 6.7. - Figure 6.7'!$A$19:$A$138</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extLst>
                <c:ext xmlns:c15="http://schemas.microsoft.com/office/drawing/2012/chart" uri="{02D57815-91ED-43cb-92C2-25804820EDAC}">
                  <c15:fullRef>
                    <c15:sqref>'Slika 6.7. - Figure 6.7'!$E$7:$E$138</c15:sqref>
                  </c15:fullRef>
                </c:ext>
              </c:extLst>
              <c:f>'Slika 6.7. - Figure 6.7'!$E$19:$E$138</c:f>
              <c:numCache>
                <c:formatCode>#,##0.00</c:formatCode>
                <c:ptCount val="120"/>
                <c:pt idx="0">
                  <c:v>4.7077588592379218</c:v>
                </c:pt>
                <c:pt idx="1">
                  <c:v>4.8759360536363996</c:v>
                </c:pt>
                <c:pt idx="2">
                  <c:v>4.6572127916073596</c:v>
                </c:pt>
                <c:pt idx="3">
                  <c:v>4.650989676432264</c:v>
                </c:pt>
                <c:pt idx="4">
                  <c:v>4.5958528502727747</c:v>
                </c:pt>
                <c:pt idx="5">
                  <c:v>4.560470431295327</c:v>
                </c:pt>
                <c:pt idx="6">
                  <c:v>4.4883469335733315</c:v>
                </c:pt>
                <c:pt idx="7">
                  <c:v>4.4735389612882432</c:v>
                </c:pt>
                <c:pt idx="8">
                  <c:v>4.4232715316469999</c:v>
                </c:pt>
                <c:pt idx="9">
                  <c:v>4.3343132648316098</c:v>
                </c:pt>
                <c:pt idx="10">
                  <c:v>4.2690239288097507</c:v>
                </c:pt>
                <c:pt idx="11">
                  <c:v>4.2480906046289277</c:v>
                </c:pt>
                <c:pt idx="12">
                  <c:v>4.1891914756270792</c:v>
                </c:pt>
                <c:pt idx="13">
                  <c:v>4.1918256706213901</c:v>
                </c:pt>
                <c:pt idx="14">
                  <c:v>4.0867930977387186</c:v>
                </c:pt>
                <c:pt idx="15">
                  <c:v>4.0354900516272387</c:v>
                </c:pt>
                <c:pt idx="16">
                  <c:v>3.9729665249764903</c:v>
                </c:pt>
                <c:pt idx="17">
                  <c:v>3.9013805531221357</c:v>
                </c:pt>
                <c:pt idx="18">
                  <c:v>3.8579681574941218</c:v>
                </c:pt>
                <c:pt idx="19">
                  <c:v>3.7459097565502515</c:v>
                </c:pt>
                <c:pt idx="20">
                  <c:v>3.602930432981418</c:v>
                </c:pt>
                <c:pt idx="21">
                  <c:v>3.5619997847094043</c:v>
                </c:pt>
                <c:pt idx="22">
                  <c:v>3.6306135741181409</c:v>
                </c:pt>
                <c:pt idx="23">
                  <c:v>3.5957193645640735</c:v>
                </c:pt>
                <c:pt idx="24">
                  <c:v>3.6147988269808042</c:v>
                </c:pt>
                <c:pt idx="25">
                  <c:v>3.608226371672858</c:v>
                </c:pt>
                <c:pt idx="26">
                  <c:v>3.5321806895872738</c:v>
                </c:pt>
                <c:pt idx="27">
                  <c:v>3.4982164172848775</c:v>
                </c:pt>
                <c:pt idx="28">
                  <c:v>3.5294075341942373</c:v>
                </c:pt>
                <c:pt idx="29">
                  <c:v>3.4766530502781841</c:v>
                </c:pt>
                <c:pt idx="30">
                  <c:v>3.4493648100154943</c:v>
                </c:pt>
                <c:pt idx="31">
                  <c:v>3.430770442004039</c:v>
                </c:pt>
                <c:pt idx="32">
                  <c:v>3.3261538775032538</c:v>
                </c:pt>
                <c:pt idx="33">
                  <c:v>3.2368584694933968</c:v>
                </c:pt>
                <c:pt idx="34">
                  <c:v>3.2813464876124985</c:v>
                </c:pt>
                <c:pt idx="35">
                  <c:v>3.3767593877045785</c:v>
                </c:pt>
                <c:pt idx="36">
                  <c:v>3.2859209658582897</c:v>
                </c:pt>
                <c:pt idx="37">
                  <c:v>3.225748699915683</c:v>
                </c:pt>
                <c:pt idx="38">
                  <c:v>3.1103631229661479</c:v>
                </c:pt>
                <c:pt idx="39">
                  <c:v>3.0874745082508852</c:v>
                </c:pt>
                <c:pt idx="40">
                  <c:v>3.0531186004212159</c:v>
                </c:pt>
                <c:pt idx="41">
                  <c:v>3.0231127440251555</c:v>
                </c:pt>
                <c:pt idx="42">
                  <c:v>2.991158953576825</c:v>
                </c:pt>
                <c:pt idx="43">
                  <c:v>3.0234664076504658</c:v>
                </c:pt>
                <c:pt idx="44">
                  <c:v>2.8014737636515226</c:v>
                </c:pt>
                <c:pt idx="45">
                  <c:v>2.6147260583761911</c:v>
                </c:pt>
                <c:pt idx="46">
                  <c:v>2.6809415303694624</c:v>
                </c:pt>
                <c:pt idx="47">
                  <c:v>2.8414135199945143</c:v>
                </c:pt>
                <c:pt idx="48">
                  <c:v>2.943757996148257</c:v>
                </c:pt>
                <c:pt idx="49">
                  <c:v>2.8733089307233066</c:v>
                </c:pt>
                <c:pt idx="50">
                  <c:v>2.8738183351812929</c:v>
                </c:pt>
                <c:pt idx="51">
                  <c:v>2.6091492597159065</c:v>
                </c:pt>
                <c:pt idx="52">
                  <c:v>2.5893017113954873</c:v>
                </c:pt>
                <c:pt idx="53">
                  <c:v>2.6153057900626884</c:v>
                </c:pt>
                <c:pt idx="54">
                  <c:v>2.7553303019726831</c:v>
                </c:pt>
                <c:pt idx="55">
                  <c:v>2.9206114651779851</c:v>
                </c:pt>
                <c:pt idx="56">
                  <c:v>2.9060997742064218</c:v>
                </c:pt>
                <c:pt idx="57">
                  <c:v>2.4385023509491126</c:v>
                </c:pt>
                <c:pt idx="58">
                  <c:v>2.410506017919928</c:v>
                </c:pt>
                <c:pt idx="59">
                  <c:v>2.4239724462133108</c:v>
                </c:pt>
                <c:pt idx="60">
                  <c:v>2.612087905414223</c:v>
                </c:pt>
                <c:pt idx="61">
                  <c:v>2.7770450834978946</c:v>
                </c:pt>
                <c:pt idx="62">
                  <c:v>2.7617854679985991</c:v>
                </c:pt>
                <c:pt idx="63">
                  <c:v>2.4428484085747009</c:v>
                </c:pt>
                <c:pt idx="64">
                  <c:v>2.3687640768217175</c:v>
                </c:pt>
                <c:pt idx="65">
                  <c:v>2.3276733397874487</c:v>
                </c:pt>
                <c:pt idx="66">
                  <c:v>2.5339981985678524</c:v>
                </c:pt>
                <c:pt idx="67">
                  <c:v>2.6921211399508689</c:v>
                </c:pt>
                <c:pt idx="68">
                  <c:v>2.6773289487116423</c:v>
                </c:pt>
                <c:pt idx="69">
                  <c:v>2.6520664434719126</c:v>
                </c:pt>
                <c:pt idx="70">
                  <c:v>2.6115532111998028</c:v>
                </c:pt>
                <c:pt idx="71">
                  <c:v>2.5596996698242491</c:v>
                </c:pt>
                <c:pt idx="72">
                  <c:v>2.5249369716374233</c:v>
                </c:pt>
                <c:pt idx="73">
                  <c:v>2.5193616764800524</c:v>
                </c:pt>
                <c:pt idx="74">
                  <c:v>2.44355572051255</c:v>
                </c:pt>
                <c:pt idx="75">
                  <c:v>2.1563388850430423</c:v>
                </c:pt>
                <c:pt idx="76">
                  <c:v>2.2379498785476204</c:v>
                </c:pt>
                <c:pt idx="77">
                  <c:v>2.2400447574672793</c:v>
                </c:pt>
                <c:pt idx="78">
                  <c:v>2.463810505910335</c:v>
                </c:pt>
                <c:pt idx="79">
                  <c:v>2.5168088721160373</c:v>
                </c:pt>
                <c:pt idx="80">
                  <c:v>2.632781750791866</c:v>
                </c:pt>
                <c:pt idx="81">
                  <c:v>2.6348900438624954</c:v>
                </c:pt>
                <c:pt idx="82">
                  <c:v>2.6691943192044443</c:v>
                </c:pt>
                <c:pt idx="83">
                  <c:v>2.6619074049261098</c:v>
                </c:pt>
                <c:pt idx="84">
                  <c:v>2.8666909029658778</c:v>
                </c:pt>
                <c:pt idx="85">
                  <c:v>2.9407000000000001</c:v>
                </c:pt>
                <c:pt idx="86">
                  <c:v>2.9834999999999998</c:v>
                </c:pt>
                <c:pt idx="87">
                  <c:v>3.0103</c:v>
                </c:pt>
                <c:pt idx="88">
                  <c:v>2.9878</c:v>
                </c:pt>
                <c:pt idx="89">
                  <c:v>3.0756327804204413</c:v>
                </c:pt>
                <c:pt idx="90">
                  <c:v>3.2748345783681518</c:v>
                </c:pt>
                <c:pt idx="91">
                  <c:v>3.5499778480090516</c:v>
                </c:pt>
                <c:pt idx="92">
                  <c:v>3.6727906291794454</c:v>
                </c:pt>
                <c:pt idx="93">
                  <c:v>3.7571215423864492</c:v>
                </c:pt>
                <c:pt idx="94">
                  <c:v>3.773303334784011</c:v>
                </c:pt>
                <c:pt idx="95">
                  <c:v>3.7437745682206427</c:v>
                </c:pt>
                <c:pt idx="96">
                  <c:v>3.7776473744291437</c:v>
                </c:pt>
                <c:pt idx="97">
                  <c:v>3.8807987805034188</c:v>
                </c:pt>
                <c:pt idx="98">
                  <c:v>3.8719937962219242</c:v>
                </c:pt>
                <c:pt idx="99">
                  <c:v>3.8848597224014187</c:v>
                </c:pt>
                <c:pt idx="100">
                  <c:v>3.8498948937990005</c:v>
                </c:pt>
                <c:pt idx="101">
                  <c:v>3.8487255823296804</c:v>
                </c:pt>
                <c:pt idx="102">
                  <c:v>3.8391017902645865</c:v>
                </c:pt>
                <c:pt idx="103">
                  <c:v>3.8517109886512069</c:v>
                </c:pt>
                <c:pt idx="104">
                  <c:v>3.8325259648386392</c:v>
                </c:pt>
                <c:pt idx="105">
                  <c:v>3.8177839438380783</c:v>
                </c:pt>
                <c:pt idx="106">
                  <c:v>3.8007367325094101</c:v>
                </c:pt>
                <c:pt idx="107">
                  <c:v>3.8127906391608346</c:v>
                </c:pt>
                <c:pt idx="108">
                  <c:v>3.7002681417747096</c:v>
                </c:pt>
                <c:pt idx="109">
                  <c:v>3.2020010999999999</c:v>
                </c:pt>
                <c:pt idx="110">
                  <c:v>2.9218942999999999</c:v>
                </c:pt>
                <c:pt idx="111">
                  <c:v>2.8973768</c:v>
                </c:pt>
                <c:pt idx="112">
                  <c:v>2.9026486999999999</c:v>
                </c:pt>
                <c:pt idx="113">
                  <c:v>2.9338729824238921</c:v>
                </c:pt>
                <c:pt idx="114">
                  <c:v>2.9971540529999232</c:v>
                </c:pt>
                <c:pt idx="115">
                  <c:v>2.98464484656719</c:v>
                </c:pt>
                <c:pt idx="116">
                  <c:v>3.0107404189466944</c:v>
                </c:pt>
                <c:pt idx="117">
                  <c:v>3.0242081152318168</c:v>
                </c:pt>
                <c:pt idx="118">
                  <c:v>3.0206446662094444</c:v>
                </c:pt>
                <c:pt idx="119">
                  <c:v>3.0370147306307134</c:v>
                </c:pt>
              </c:numCache>
            </c:numRef>
          </c:val>
          <c:smooth val="0"/>
          <c:extLst>
            <c:ext xmlns:c16="http://schemas.microsoft.com/office/drawing/2014/chart" uri="{C3380CC4-5D6E-409C-BE32-E72D297353CC}">
              <c16:uniqueId val="{00000002-E756-4425-A4A2-006F97BCBBFF}"/>
            </c:ext>
          </c:extLst>
        </c:ser>
        <c:dLbls>
          <c:showLegendKey val="0"/>
          <c:showVal val="0"/>
          <c:showCatName val="0"/>
          <c:showSerName val="0"/>
          <c:showPercent val="0"/>
          <c:showBubbleSize val="0"/>
        </c:dLbls>
        <c:marker val="1"/>
        <c:smooth val="0"/>
        <c:axId val="720050863"/>
        <c:axId val="720044207"/>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55768944"/>
        <c:crosses val="autoZero"/>
        <c:auto val="1"/>
        <c:lblAlgn val="ctr"/>
        <c:lblOffset val="100"/>
        <c:tickLblSkip val="6"/>
        <c:tickMarkSkip val="12"/>
        <c:noMultiLvlLbl val="0"/>
      </c:catAx>
      <c:valAx>
        <c:axId val="155768944"/>
        <c:scaling>
          <c:orientation val="minMax"/>
          <c:max val="9"/>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valAx>
      <c:valAx>
        <c:axId val="720044207"/>
        <c:scaling>
          <c:orientation val="minMax"/>
          <c:max val="9"/>
          <c:min val="2"/>
        </c:scaling>
        <c:delete val="0"/>
        <c:axPos val="r"/>
        <c:title>
          <c:tx>
            <c:rich>
              <a:bodyPr rot="0"/>
              <a:lstStyle/>
              <a:p>
                <a:pPr>
                  <a:defRPr b="0"/>
                </a:pPr>
                <a:r>
                  <a:rPr lang="hr-HR" b="0"/>
                  <a:t>%</a:t>
                </a:r>
              </a:p>
            </c:rich>
          </c:tx>
          <c:layout>
            <c:manualLayout>
              <c:xMode val="edge"/>
              <c:yMode val="edge"/>
              <c:x val="0.95419114411441142"/>
              <c:y val="0.42825860719874803"/>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720050863"/>
        <c:crosses val="max"/>
        <c:crossBetween val="between"/>
      </c:valAx>
      <c:catAx>
        <c:axId val="720050863"/>
        <c:scaling>
          <c:orientation val="minMax"/>
        </c:scaling>
        <c:delete val="1"/>
        <c:axPos val="b"/>
        <c:numFmt formatCode="General" sourceLinked="1"/>
        <c:majorTickMark val="out"/>
        <c:minorTickMark val="none"/>
        <c:tickLblPos val="nextTo"/>
        <c:crossAx val="720044207"/>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4.5783454505168818E-3"/>
          <c:y val="0.87986329833770782"/>
          <c:w val="0.99542165454948317"/>
          <c:h val="0.1201367016622922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30959575104033E-2"/>
          <c:y val="4.7295676780143486E-2"/>
          <c:w val="0.82006862350591858"/>
          <c:h val="0.74932737155556384"/>
        </c:manualLayout>
      </c:layout>
      <c:lineChart>
        <c:grouping val="standard"/>
        <c:varyColors val="0"/>
        <c:ser>
          <c:idx val="1"/>
          <c:order val="1"/>
          <c:tx>
            <c:strRef>
              <c:f>'Slika 6.7. - Figure 6.7'!$F$2</c:f>
              <c:strCache>
                <c:ptCount val="1"/>
                <c:pt idx="0">
                  <c:v>Gotovinski nenamjenski krediti</c:v>
                </c:pt>
              </c:strCache>
            </c:strRef>
          </c:tx>
          <c:spPr>
            <a:ln w="28575" cap="rnd">
              <a:solidFill>
                <a:srgbClr val="FF0000"/>
              </a:solidFill>
              <a:round/>
            </a:ln>
            <a:effectLst/>
          </c:spPr>
          <c:marker>
            <c:symbol val="none"/>
          </c:marker>
          <c:cat>
            <c:strRef>
              <c:extLst>
                <c:ext xmlns:c15="http://schemas.microsoft.com/office/drawing/2012/chart" uri="{02D57815-91ED-43cb-92C2-25804820EDAC}">
                  <c15:fullRef>
                    <c15:sqref>'Slika 6.7. - Figure 6.7'!$B$7:$B$138</c15:sqref>
                  </c15:fullRef>
                </c:ext>
              </c:extLst>
              <c:f>'Slika 6.7. - Figure 6.7'!$B$19:$B$138</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6.7. - Figure 6.7'!$F$7:$F$138</c15:sqref>
                  </c15:fullRef>
                </c:ext>
              </c:extLst>
              <c:f>'Slika 6.7. - Figure 6.7'!$F$19:$F$138</c:f>
              <c:numCache>
                <c:formatCode>#,##0.00</c:formatCode>
                <c:ptCount val="120"/>
                <c:pt idx="0">
                  <c:v>8.3608036961156138</c:v>
                </c:pt>
                <c:pt idx="1">
                  <c:v>8.3530408025244967</c:v>
                </c:pt>
                <c:pt idx="2">
                  <c:v>8.2167709994990599</c:v>
                </c:pt>
                <c:pt idx="3">
                  <c:v>8.2448990552213406</c:v>
                </c:pt>
                <c:pt idx="4">
                  <c:v>8.1730022261616764</c:v>
                </c:pt>
                <c:pt idx="5">
                  <c:v>8.1910213664290463</c:v>
                </c:pt>
                <c:pt idx="6">
                  <c:v>8.1185172703327382</c:v>
                </c:pt>
                <c:pt idx="7">
                  <c:v>8.1001319291787972</c:v>
                </c:pt>
                <c:pt idx="8">
                  <c:v>8.0430747772521602</c:v>
                </c:pt>
                <c:pt idx="9">
                  <c:v>7.9714452982312407</c:v>
                </c:pt>
                <c:pt idx="10">
                  <c:v>7.9845305624337772</c:v>
                </c:pt>
                <c:pt idx="11">
                  <c:v>7.8180671407475524</c:v>
                </c:pt>
                <c:pt idx="12">
                  <c:v>7.8133115290329966</c:v>
                </c:pt>
                <c:pt idx="13">
                  <c:v>7.924304113152524</c:v>
                </c:pt>
                <c:pt idx="14">
                  <c:v>7.7511063868429142</c:v>
                </c:pt>
                <c:pt idx="15">
                  <c:v>7.6167872442978366</c:v>
                </c:pt>
                <c:pt idx="16">
                  <c:v>7.5430305751781654</c:v>
                </c:pt>
                <c:pt idx="17">
                  <c:v>7.5974184578675779</c:v>
                </c:pt>
                <c:pt idx="18">
                  <c:v>7.524139937522671</c:v>
                </c:pt>
                <c:pt idx="19">
                  <c:v>7.4743150961830773</c:v>
                </c:pt>
                <c:pt idx="20">
                  <c:v>7.3666645289038346</c:v>
                </c:pt>
                <c:pt idx="21">
                  <c:v>7.2263214458721787</c:v>
                </c:pt>
                <c:pt idx="22">
                  <c:v>7.1742853058138136</c:v>
                </c:pt>
                <c:pt idx="23">
                  <c:v>7.1322927970221874</c:v>
                </c:pt>
                <c:pt idx="24">
                  <c:v>7.0601068433875245</c:v>
                </c:pt>
                <c:pt idx="25">
                  <c:v>6.9569126936690466</c:v>
                </c:pt>
                <c:pt idx="26">
                  <c:v>7.0144262251303804</c:v>
                </c:pt>
                <c:pt idx="27">
                  <c:v>7.0155775069742079</c:v>
                </c:pt>
                <c:pt idx="28">
                  <c:v>6.9681314873202647</c:v>
                </c:pt>
                <c:pt idx="29">
                  <c:v>6.7683646189322761</c:v>
                </c:pt>
                <c:pt idx="30">
                  <c:v>6.6870515930605841</c:v>
                </c:pt>
                <c:pt idx="31">
                  <c:v>6.7195778444366292</c:v>
                </c:pt>
                <c:pt idx="32">
                  <c:v>6.5712780596987983</c:v>
                </c:pt>
                <c:pt idx="33">
                  <c:v>6.6553300309746355</c:v>
                </c:pt>
                <c:pt idx="34">
                  <c:v>6.7201659271645937</c:v>
                </c:pt>
                <c:pt idx="35">
                  <c:v>6.7309540189607304</c:v>
                </c:pt>
                <c:pt idx="36">
                  <c:v>6.5552692717943142</c:v>
                </c:pt>
                <c:pt idx="37">
                  <c:v>6.4446645353544643</c:v>
                </c:pt>
                <c:pt idx="38">
                  <c:v>6.3271358015230472</c:v>
                </c:pt>
                <c:pt idx="39">
                  <c:v>6.4215350974538765</c:v>
                </c:pt>
                <c:pt idx="40">
                  <c:v>6.4074158700151314</c:v>
                </c:pt>
                <c:pt idx="41">
                  <c:v>6.4315728729064983</c:v>
                </c:pt>
                <c:pt idx="42">
                  <c:v>6.2966379100204701</c:v>
                </c:pt>
                <c:pt idx="43">
                  <c:v>6.385376493781016</c:v>
                </c:pt>
                <c:pt idx="44">
                  <c:v>6.2518590840097445</c:v>
                </c:pt>
                <c:pt idx="45">
                  <c:v>6.2974650891005775</c:v>
                </c:pt>
                <c:pt idx="46">
                  <c:v>6.1776398958072161</c:v>
                </c:pt>
                <c:pt idx="47">
                  <c:v>6.2857674545490703</c:v>
                </c:pt>
                <c:pt idx="48">
                  <c:v>6.1864394155842</c:v>
                </c:pt>
                <c:pt idx="49">
                  <c:v>6.0814874348655001</c:v>
                </c:pt>
                <c:pt idx="50">
                  <c:v>6.0103966032608112</c:v>
                </c:pt>
                <c:pt idx="51">
                  <c:v>6.0439811413369426</c:v>
                </c:pt>
                <c:pt idx="52">
                  <c:v>6.2078618896683722</c:v>
                </c:pt>
                <c:pt idx="53">
                  <c:v>6.0549614569169252</c:v>
                </c:pt>
                <c:pt idx="54">
                  <c:v>6.0270907302225778</c:v>
                </c:pt>
                <c:pt idx="55">
                  <c:v>6.0849931672961688</c:v>
                </c:pt>
                <c:pt idx="56">
                  <c:v>5.9753002249516616</c:v>
                </c:pt>
                <c:pt idx="57">
                  <c:v>5.9170811655406084</c:v>
                </c:pt>
                <c:pt idx="58">
                  <c:v>5.9325983164124407</c:v>
                </c:pt>
                <c:pt idx="59">
                  <c:v>5.8066181324655064</c:v>
                </c:pt>
                <c:pt idx="60">
                  <c:v>5.8390564543061219</c:v>
                </c:pt>
                <c:pt idx="61">
                  <c:v>5.7680568549669005</c:v>
                </c:pt>
                <c:pt idx="62">
                  <c:v>5.7673772006294</c:v>
                </c:pt>
                <c:pt idx="63">
                  <c:v>5.7601313338111559</c:v>
                </c:pt>
                <c:pt idx="64">
                  <c:v>5.6999872600188661</c:v>
                </c:pt>
                <c:pt idx="65">
                  <c:v>5.6236983109394929</c:v>
                </c:pt>
                <c:pt idx="66">
                  <c:v>5.4669580600847629</c:v>
                </c:pt>
                <c:pt idx="67">
                  <c:v>5.5853815040468149</c:v>
                </c:pt>
                <c:pt idx="68">
                  <c:v>5.3919778736767627</c:v>
                </c:pt>
                <c:pt idx="69">
                  <c:v>5.307221722690123</c:v>
                </c:pt>
                <c:pt idx="70">
                  <c:v>5.4535439791991296</c:v>
                </c:pt>
                <c:pt idx="71">
                  <c:v>5.3433434308913448</c:v>
                </c:pt>
                <c:pt idx="72">
                  <c:v>5.4753412703720263</c:v>
                </c:pt>
                <c:pt idx="73">
                  <c:v>5.3468886085741048</c:v>
                </c:pt>
                <c:pt idx="74">
                  <c:v>5.3936793137520826</c:v>
                </c:pt>
                <c:pt idx="75">
                  <c:v>5.4474569632390049</c:v>
                </c:pt>
                <c:pt idx="76">
                  <c:v>5.3275547134323764</c:v>
                </c:pt>
                <c:pt idx="77">
                  <c:v>5.3168039770413822</c:v>
                </c:pt>
                <c:pt idx="78">
                  <c:v>5.1770343525762206</c:v>
                </c:pt>
                <c:pt idx="79">
                  <c:v>5.4008709974728584</c:v>
                </c:pt>
                <c:pt idx="80">
                  <c:v>5.5418872754900654</c:v>
                </c:pt>
                <c:pt idx="81">
                  <c:v>5.452172118274869</c:v>
                </c:pt>
                <c:pt idx="82">
                  <c:v>5.3882639495971123</c:v>
                </c:pt>
                <c:pt idx="83">
                  <c:v>5.3800254917644139</c:v>
                </c:pt>
                <c:pt idx="84">
                  <c:v>5.5062744100078778</c:v>
                </c:pt>
                <c:pt idx="85">
                  <c:v>5.5662555163027365</c:v>
                </c:pt>
                <c:pt idx="86">
                  <c:v>5.592763173517671</c:v>
                </c:pt>
                <c:pt idx="87">
                  <c:v>5.63067942491399</c:v>
                </c:pt>
                <c:pt idx="88">
                  <c:v>5.8094674040124756</c:v>
                </c:pt>
                <c:pt idx="89">
                  <c:v>5.8470251911459661</c:v>
                </c:pt>
                <c:pt idx="90">
                  <c:v>5.8438467605062856</c:v>
                </c:pt>
                <c:pt idx="91">
                  <c:v>6.0463059321828219</c:v>
                </c:pt>
                <c:pt idx="92">
                  <c:v>6.0703635791203032</c:v>
                </c:pt>
                <c:pt idx="93">
                  <c:v>6.0740933196200961</c:v>
                </c:pt>
                <c:pt idx="94">
                  <c:v>6.0030234130216824</c:v>
                </c:pt>
                <c:pt idx="95">
                  <c:v>6.1082653659726143</c:v>
                </c:pt>
                <c:pt idx="96">
                  <c:v>6.2672676382741654</c:v>
                </c:pt>
                <c:pt idx="97">
                  <c:v>6.2252618975394176</c:v>
                </c:pt>
                <c:pt idx="98">
                  <c:v>6.024113348747516</c:v>
                </c:pt>
                <c:pt idx="99">
                  <c:v>6.0555690787296061</c:v>
                </c:pt>
                <c:pt idx="100">
                  <c:v>6.0980380893015909</c:v>
                </c:pt>
                <c:pt idx="101">
                  <c:v>6.0504776434551468</c:v>
                </c:pt>
                <c:pt idx="102">
                  <c:v>6.1539165338001531</c:v>
                </c:pt>
                <c:pt idx="103">
                  <c:v>6.2376084963366383</c:v>
                </c:pt>
                <c:pt idx="104">
                  <c:v>6.0972644950825732</c:v>
                </c:pt>
                <c:pt idx="105">
                  <c:v>6.0537782223181011</c:v>
                </c:pt>
                <c:pt idx="106">
                  <c:v>5.9606280453284848</c:v>
                </c:pt>
                <c:pt idx="107">
                  <c:v>5.9471383550396606</c:v>
                </c:pt>
                <c:pt idx="108">
                  <c:v>5.8934209922718859</c:v>
                </c:pt>
                <c:pt idx="109">
                  <c:v>5.9061377999999998</c:v>
                </c:pt>
                <c:pt idx="110">
                  <c:v>5.8632087999999998</c:v>
                </c:pt>
                <c:pt idx="111">
                  <c:v>5.7659849000000003</c:v>
                </c:pt>
                <c:pt idx="112">
                  <c:v>5.8263045</c:v>
                </c:pt>
                <c:pt idx="113">
                  <c:v>5.7571307839730759</c:v>
                </c:pt>
                <c:pt idx="114">
                  <c:v>5.7292989365842404</c:v>
                </c:pt>
                <c:pt idx="115">
                  <c:v>5.720233891448113</c:v>
                </c:pt>
                <c:pt idx="116">
                  <c:v>5.5714992669005108</c:v>
                </c:pt>
                <c:pt idx="117">
                  <c:v>5.5316052494543335</c:v>
                </c:pt>
                <c:pt idx="118">
                  <c:v>5.5734365215422716</c:v>
                </c:pt>
                <c:pt idx="119">
                  <c:v>5.5298433992130764</c:v>
                </c:pt>
              </c:numCache>
            </c:numRef>
          </c:val>
          <c:smooth val="0"/>
          <c:extLst>
            <c:ext xmlns:c16="http://schemas.microsoft.com/office/drawing/2014/chart" uri="{C3380CC4-5D6E-409C-BE32-E72D297353CC}">
              <c16:uniqueId val="{00000000-A8D4-4871-B74F-4503FB354F44}"/>
            </c:ext>
          </c:extLst>
        </c:ser>
        <c:ser>
          <c:idx val="2"/>
          <c:order val="2"/>
          <c:tx>
            <c:strRef>
              <c:f>'Slika 6.7. - Figure 6.7'!$G$2</c:f>
              <c:strCache>
                <c:ptCount val="1"/>
                <c:pt idx="0">
                  <c:v>Ostalo financiranje</c:v>
                </c:pt>
              </c:strCache>
            </c:strRef>
          </c:tx>
          <c:spPr>
            <a:ln w="28575" cap="rnd">
              <a:solidFill>
                <a:srgbClr val="33CC33"/>
              </a:solidFill>
              <a:round/>
            </a:ln>
            <a:effectLst/>
          </c:spPr>
          <c:marker>
            <c:symbol val="none"/>
          </c:marker>
          <c:cat>
            <c:strRef>
              <c:extLst>
                <c:ext xmlns:c15="http://schemas.microsoft.com/office/drawing/2012/chart" uri="{02D57815-91ED-43cb-92C2-25804820EDAC}">
                  <c15:fullRef>
                    <c15:sqref>'Slika 6.7. - Figure 6.7'!$B$7:$B$138</c15:sqref>
                  </c15:fullRef>
                </c:ext>
              </c:extLst>
              <c:f>'Slika 6.7. - Figure 6.7'!$B$19:$B$138</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6.7. - Figure 6.7'!$G$7:$G$138</c15:sqref>
                  </c15:fullRef>
                </c:ext>
              </c:extLst>
              <c:f>'Slika 6.7. - Figure 6.7'!$G$19:$G$138</c:f>
              <c:numCache>
                <c:formatCode>#,##0.00</c:formatCode>
                <c:ptCount val="120"/>
                <c:pt idx="0">
                  <c:v>6.0582869676074269</c:v>
                </c:pt>
                <c:pt idx="1">
                  <c:v>6.4430696447406755</c:v>
                </c:pt>
                <c:pt idx="2">
                  <c:v>6.3999605338790495</c:v>
                </c:pt>
                <c:pt idx="3">
                  <c:v>6.4432674340181109</c:v>
                </c:pt>
                <c:pt idx="4">
                  <c:v>6.2999963375508914</c:v>
                </c:pt>
                <c:pt idx="5">
                  <c:v>6.2330499545794922</c:v>
                </c:pt>
                <c:pt idx="6">
                  <c:v>6.2310855316965847</c:v>
                </c:pt>
                <c:pt idx="7">
                  <c:v>6.0162129898594232</c:v>
                </c:pt>
                <c:pt idx="8">
                  <c:v>6.2687405046259412</c:v>
                </c:pt>
                <c:pt idx="9">
                  <c:v>6.0552680101698924</c:v>
                </c:pt>
                <c:pt idx="10">
                  <c:v>5.962604277673031</c:v>
                </c:pt>
                <c:pt idx="11">
                  <c:v>5.7304656724506806</c:v>
                </c:pt>
                <c:pt idx="12">
                  <c:v>6.0138140928816899</c:v>
                </c:pt>
                <c:pt idx="13">
                  <c:v>6.2034400896492823</c:v>
                </c:pt>
                <c:pt idx="14">
                  <c:v>5.7222663915329743</c:v>
                </c:pt>
                <c:pt idx="15">
                  <c:v>5.9642103340715851</c:v>
                </c:pt>
                <c:pt idx="16">
                  <c:v>4.9441532607718095</c:v>
                </c:pt>
                <c:pt idx="17">
                  <c:v>5.4085131994152897</c:v>
                </c:pt>
                <c:pt idx="18">
                  <c:v>5.382788795871579</c:v>
                </c:pt>
                <c:pt idx="19">
                  <c:v>4.8914658302625886</c:v>
                </c:pt>
                <c:pt idx="20">
                  <c:v>5.1235193728485218</c:v>
                </c:pt>
                <c:pt idx="21">
                  <c:v>5.4549523011242655</c:v>
                </c:pt>
                <c:pt idx="22">
                  <c:v>5.2307614941229748</c:v>
                </c:pt>
                <c:pt idx="23">
                  <c:v>5.1857263077693183</c:v>
                </c:pt>
                <c:pt idx="24">
                  <c:v>4.870633737007366</c:v>
                </c:pt>
                <c:pt idx="25">
                  <c:v>4.6663650437522302</c:v>
                </c:pt>
                <c:pt idx="26">
                  <c:v>5.1359882313058653</c:v>
                </c:pt>
                <c:pt idx="27">
                  <c:v>4.8352970551211687</c:v>
                </c:pt>
                <c:pt idx="28">
                  <c:v>4.5047795214784649</c:v>
                </c:pt>
                <c:pt idx="29">
                  <c:v>4.7146138761134431</c:v>
                </c:pt>
                <c:pt idx="30">
                  <c:v>4.6335194130324622</c:v>
                </c:pt>
                <c:pt idx="31">
                  <c:v>4.3596351381744434</c:v>
                </c:pt>
                <c:pt idx="32">
                  <c:v>4.2087190073836203</c:v>
                </c:pt>
                <c:pt idx="33">
                  <c:v>4.6699464567429505</c:v>
                </c:pt>
                <c:pt idx="34">
                  <c:v>4.233108339840653</c:v>
                </c:pt>
                <c:pt idx="35">
                  <c:v>4.4894045881666855</c:v>
                </c:pt>
                <c:pt idx="36">
                  <c:v>4.4347314975518497</c:v>
                </c:pt>
                <c:pt idx="37">
                  <c:v>4.2611776586607366</c:v>
                </c:pt>
                <c:pt idx="38">
                  <c:v>4.2537173101677554</c:v>
                </c:pt>
                <c:pt idx="39">
                  <c:v>4.4791698707034877</c:v>
                </c:pt>
                <c:pt idx="40">
                  <c:v>4.0509044578361371</c:v>
                </c:pt>
                <c:pt idx="41">
                  <c:v>4.1813875635437316</c:v>
                </c:pt>
                <c:pt idx="42">
                  <c:v>4.3261610023248647</c:v>
                </c:pt>
                <c:pt idx="43">
                  <c:v>4.4529142880943926</c:v>
                </c:pt>
                <c:pt idx="44">
                  <c:v>3.9750174836175569</c:v>
                </c:pt>
                <c:pt idx="45">
                  <c:v>4.2704346552687484</c:v>
                </c:pt>
                <c:pt idx="46">
                  <c:v>4.6311187774818645</c:v>
                </c:pt>
                <c:pt idx="47">
                  <c:v>4.1470750297362153</c:v>
                </c:pt>
                <c:pt idx="48">
                  <c:v>4.2071515300757287</c:v>
                </c:pt>
                <c:pt idx="49">
                  <c:v>4.1388970350908272</c:v>
                </c:pt>
                <c:pt idx="50">
                  <c:v>4.2250346027493544</c:v>
                </c:pt>
                <c:pt idx="51">
                  <c:v>4.1020818306667346</c:v>
                </c:pt>
                <c:pt idx="52">
                  <c:v>4.0157075922785754</c:v>
                </c:pt>
                <c:pt idx="53">
                  <c:v>4.0241905789168229</c:v>
                </c:pt>
                <c:pt idx="54">
                  <c:v>3.7174328040197415</c:v>
                </c:pt>
                <c:pt idx="55">
                  <c:v>3.9293273906593917</c:v>
                </c:pt>
                <c:pt idx="56">
                  <c:v>3.8613427419113791</c:v>
                </c:pt>
                <c:pt idx="57">
                  <c:v>4.6193504481531891</c:v>
                </c:pt>
                <c:pt idx="58">
                  <c:v>4.1066980258037171</c:v>
                </c:pt>
                <c:pt idx="59">
                  <c:v>4.0103065184777567</c:v>
                </c:pt>
                <c:pt idx="60">
                  <c:v>3.9894230966263033</c:v>
                </c:pt>
                <c:pt idx="61">
                  <c:v>4.0087566444232987</c:v>
                </c:pt>
                <c:pt idx="62">
                  <c:v>4.0061939006835381</c:v>
                </c:pt>
                <c:pt idx="63">
                  <c:v>4.0917888592259981</c:v>
                </c:pt>
                <c:pt idx="64">
                  <c:v>3.7336521205335091</c:v>
                </c:pt>
                <c:pt idx="65">
                  <c:v>3.5199879090695356</c:v>
                </c:pt>
                <c:pt idx="66">
                  <c:v>3.6964791661156684</c:v>
                </c:pt>
                <c:pt idx="67">
                  <c:v>3.7084152684815055</c:v>
                </c:pt>
                <c:pt idx="68">
                  <c:v>3.5388784879658197</c:v>
                </c:pt>
                <c:pt idx="69">
                  <c:v>4.2131812585454425</c:v>
                </c:pt>
                <c:pt idx="70">
                  <c:v>3.6064307346209441</c:v>
                </c:pt>
                <c:pt idx="71">
                  <c:v>3.5528414839047229</c:v>
                </c:pt>
                <c:pt idx="72">
                  <c:v>3.6133661985702394</c:v>
                </c:pt>
                <c:pt idx="73">
                  <c:v>3.6414341570504689</c:v>
                </c:pt>
                <c:pt idx="74">
                  <c:v>3.7279940899969342</c:v>
                </c:pt>
                <c:pt idx="75">
                  <c:v>4.0992974579328809</c:v>
                </c:pt>
                <c:pt idx="76">
                  <c:v>3.7419619980278562</c:v>
                </c:pt>
                <c:pt idx="77">
                  <c:v>3.5991096430224414</c:v>
                </c:pt>
                <c:pt idx="78">
                  <c:v>3.5798701833162769</c:v>
                </c:pt>
                <c:pt idx="79">
                  <c:v>4.0898885836936527</c:v>
                </c:pt>
                <c:pt idx="80">
                  <c:v>3.883161990840633</c:v>
                </c:pt>
                <c:pt idx="81">
                  <c:v>3.8892835522697378</c:v>
                </c:pt>
                <c:pt idx="82">
                  <c:v>3.8776166466058437</c:v>
                </c:pt>
                <c:pt idx="83">
                  <c:v>3.9887568945970022</c:v>
                </c:pt>
                <c:pt idx="84">
                  <c:v>4.5330485389406405</c:v>
                </c:pt>
                <c:pt idx="85">
                  <c:v>4.2475905154276461</c:v>
                </c:pt>
                <c:pt idx="86">
                  <c:v>4.8284454680754862</c:v>
                </c:pt>
                <c:pt idx="87">
                  <c:v>4.7118510607254684</c:v>
                </c:pt>
                <c:pt idx="88">
                  <c:v>4.6884395344402012</c:v>
                </c:pt>
                <c:pt idx="89">
                  <c:v>4.5793827745627311</c:v>
                </c:pt>
                <c:pt idx="90">
                  <c:v>4.7553546234909438</c:v>
                </c:pt>
                <c:pt idx="91">
                  <c:v>4.9852224297606664</c:v>
                </c:pt>
                <c:pt idx="92">
                  <c:v>4.9980741709508969</c:v>
                </c:pt>
                <c:pt idx="93">
                  <c:v>4.9450636536334711</c:v>
                </c:pt>
                <c:pt idx="94">
                  <c:v>5.2790685768549572</c:v>
                </c:pt>
                <c:pt idx="95">
                  <c:v>5.3178644466429343</c:v>
                </c:pt>
                <c:pt idx="96">
                  <c:v>5.4057808833691929</c:v>
                </c:pt>
                <c:pt idx="97">
                  <c:v>5.2763052593618065</c:v>
                </c:pt>
                <c:pt idx="98">
                  <c:v>5.3422663534605066</c:v>
                </c:pt>
                <c:pt idx="99">
                  <c:v>5.3575192540889338</c:v>
                </c:pt>
                <c:pt idx="100">
                  <c:v>5.0431974623942102</c:v>
                </c:pt>
                <c:pt idx="101">
                  <c:v>5.1810592918656271</c:v>
                </c:pt>
                <c:pt idx="102">
                  <c:v>5.4118632723835454</c:v>
                </c:pt>
                <c:pt idx="103">
                  <c:v>5.0730493441113023</c:v>
                </c:pt>
                <c:pt idx="104">
                  <c:v>5.0576724907270822</c:v>
                </c:pt>
                <c:pt idx="105">
                  <c:v>5.1148746092787878</c:v>
                </c:pt>
                <c:pt idx="106">
                  <c:v>5.1267023957404554</c:v>
                </c:pt>
                <c:pt idx="107">
                  <c:v>5.1026363371989474</c:v>
                </c:pt>
                <c:pt idx="108">
                  <c:v>4.9518160752603171</c:v>
                </c:pt>
                <c:pt idx="109">
                  <c:v>4.9170401999999997</c:v>
                </c:pt>
                <c:pt idx="110">
                  <c:v>4.9566556000000004</c:v>
                </c:pt>
                <c:pt idx="111">
                  <c:v>4.8866784000000001</c:v>
                </c:pt>
                <c:pt idx="112">
                  <c:v>4.7035819999999999</c:v>
                </c:pt>
                <c:pt idx="113">
                  <c:v>4.5986981955669686</c:v>
                </c:pt>
                <c:pt idx="114">
                  <c:v>4.6457323467199707</c:v>
                </c:pt>
                <c:pt idx="115">
                  <c:v>4.478110608871555</c:v>
                </c:pt>
                <c:pt idx="116">
                  <c:v>4.5531249303228654</c:v>
                </c:pt>
                <c:pt idx="117">
                  <c:v>4.4617898568230316</c:v>
                </c:pt>
                <c:pt idx="118">
                  <c:v>4.4431230106303614</c:v>
                </c:pt>
                <c:pt idx="119">
                  <c:v>4.5804766318092041</c:v>
                </c:pt>
              </c:numCache>
            </c:numRef>
          </c:val>
          <c:smooth val="0"/>
          <c:extLst>
            <c:ext xmlns:c16="http://schemas.microsoft.com/office/drawing/2014/chart" uri="{C3380CC4-5D6E-409C-BE32-E72D297353CC}">
              <c16:uniqueId val="{00000001-A8D4-4871-B74F-4503FB354F44}"/>
            </c:ext>
          </c:extLst>
        </c:ser>
        <c:dLbls>
          <c:showLegendKey val="0"/>
          <c:showVal val="0"/>
          <c:showCatName val="0"/>
          <c:showSerName val="0"/>
          <c:showPercent val="0"/>
          <c:showBubbleSize val="0"/>
        </c:dLbls>
        <c:marker val="1"/>
        <c:smooth val="0"/>
        <c:axId val="155766032"/>
        <c:axId val="155768944"/>
      </c:lineChart>
      <c:lineChart>
        <c:grouping val="standard"/>
        <c:varyColors val="0"/>
        <c:ser>
          <c:idx val="0"/>
          <c:order val="0"/>
          <c:tx>
            <c:strRef>
              <c:f>'Slika 6.7. - Figure 6.7'!$E$2</c:f>
              <c:strCache>
                <c:ptCount val="1"/>
                <c:pt idx="0">
                  <c:v>Stambeni krediti</c:v>
                </c:pt>
              </c:strCache>
            </c:strRef>
          </c:tx>
          <c:spPr>
            <a:ln w="28575" cap="rnd">
              <a:solidFill>
                <a:srgbClr val="0000FF"/>
              </a:solidFill>
              <a:round/>
            </a:ln>
            <a:effectLst/>
          </c:spPr>
          <c:marker>
            <c:symbol val="none"/>
          </c:marker>
          <c:cat>
            <c:strRef>
              <c:extLst>
                <c:ext xmlns:c15="http://schemas.microsoft.com/office/drawing/2012/chart" uri="{02D57815-91ED-43cb-92C2-25804820EDAC}">
                  <c15:fullRef>
                    <c15:sqref>'Slika 6.7. - Figure 6.7'!$B$7:$B$138</c15:sqref>
                  </c15:fullRef>
                </c:ext>
              </c:extLst>
              <c:f>'Slika 6.7. - Figure 6.7'!$B$19:$B$138</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extLst>
                <c:ext xmlns:c15="http://schemas.microsoft.com/office/drawing/2012/chart" uri="{02D57815-91ED-43cb-92C2-25804820EDAC}">
                  <c15:fullRef>
                    <c15:sqref>'Slika 6.7. - Figure 6.7'!$E$7:$E$138</c15:sqref>
                  </c15:fullRef>
                </c:ext>
              </c:extLst>
              <c:f>'Slika 6.7. - Figure 6.7'!$E$19:$E$138</c:f>
              <c:numCache>
                <c:formatCode>#,##0.00</c:formatCode>
                <c:ptCount val="120"/>
                <c:pt idx="0">
                  <c:v>4.7077588592379218</c:v>
                </c:pt>
                <c:pt idx="1">
                  <c:v>4.8759360536363996</c:v>
                </c:pt>
                <c:pt idx="2">
                  <c:v>4.6572127916073596</c:v>
                </c:pt>
                <c:pt idx="3">
                  <c:v>4.650989676432264</c:v>
                </c:pt>
                <c:pt idx="4">
                  <c:v>4.5958528502727747</c:v>
                </c:pt>
                <c:pt idx="5">
                  <c:v>4.560470431295327</c:v>
                </c:pt>
                <c:pt idx="6">
                  <c:v>4.4883469335733315</c:v>
                </c:pt>
                <c:pt idx="7">
                  <c:v>4.4735389612882432</c:v>
                </c:pt>
                <c:pt idx="8">
                  <c:v>4.4232715316469999</c:v>
                </c:pt>
                <c:pt idx="9">
                  <c:v>4.3343132648316098</c:v>
                </c:pt>
                <c:pt idx="10">
                  <c:v>4.2690239288097507</c:v>
                </c:pt>
                <c:pt idx="11">
                  <c:v>4.2480906046289277</c:v>
                </c:pt>
                <c:pt idx="12">
                  <c:v>4.1891914756270792</c:v>
                </c:pt>
                <c:pt idx="13">
                  <c:v>4.1918256706213901</c:v>
                </c:pt>
                <c:pt idx="14">
                  <c:v>4.0867930977387186</c:v>
                </c:pt>
                <c:pt idx="15">
                  <c:v>4.0354900516272387</c:v>
                </c:pt>
                <c:pt idx="16">
                  <c:v>3.9729665249764903</c:v>
                </c:pt>
                <c:pt idx="17">
                  <c:v>3.9013805531221357</c:v>
                </c:pt>
                <c:pt idx="18">
                  <c:v>3.8579681574941218</c:v>
                </c:pt>
                <c:pt idx="19">
                  <c:v>3.7459097565502515</c:v>
                </c:pt>
                <c:pt idx="20">
                  <c:v>3.602930432981418</c:v>
                </c:pt>
                <c:pt idx="21">
                  <c:v>3.5619997847094043</c:v>
                </c:pt>
                <c:pt idx="22">
                  <c:v>3.6306135741181409</c:v>
                </c:pt>
                <c:pt idx="23">
                  <c:v>3.5957193645640735</c:v>
                </c:pt>
                <c:pt idx="24">
                  <c:v>3.6147988269808042</c:v>
                </c:pt>
                <c:pt idx="25">
                  <c:v>3.608226371672858</c:v>
                </c:pt>
                <c:pt idx="26">
                  <c:v>3.5321806895872738</c:v>
                </c:pt>
                <c:pt idx="27">
                  <c:v>3.4982164172848775</c:v>
                </c:pt>
                <c:pt idx="28">
                  <c:v>3.5294075341942373</c:v>
                </c:pt>
                <c:pt idx="29">
                  <c:v>3.4766530502781841</c:v>
                </c:pt>
                <c:pt idx="30">
                  <c:v>3.4493648100154943</c:v>
                </c:pt>
                <c:pt idx="31">
                  <c:v>3.430770442004039</c:v>
                </c:pt>
                <c:pt idx="32">
                  <c:v>3.3261538775032538</c:v>
                </c:pt>
                <c:pt idx="33">
                  <c:v>3.2368584694933968</c:v>
                </c:pt>
                <c:pt idx="34">
                  <c:v>3.2813464876124985</c:v>
                </c:pt>
                <c:pt idx="35">
                  <c:v>3.3767593877045785</c:v>
                </c:pt>
                <c:pt idx="36">
                  <c:v>3.2859209658582897</c:v>
                </c:pt>
                <c:pt idx="37">
                  <c:v>3.225748699915683</c:v>
                </c:pt>
                <c:pt idx="38">
                  <c:v>3.1103631229661479</c:v>
                </c:pt>
                <c:pt idx="39">
                  <c:v>3.0874745082508852</c:v>
                </c:pt>
                <c:pt idx="40">
                  <c:v>3.0531186004212159</c:v>
                </c:pt>
                <c:pt idx="41">
                  <c:v>3.0231127440251555</c:v>
                </c:pt>
                <c:pt idx="42">
                  <c:v>2.991158953576825</c:v>
                </c:pt>
                <c:pt idx="43">
                  <c:v>3.0234664076504658</c:v>
                </c:pt>
                <c:pt idx="44">
                  <c:v>2.8014737636515226</c:v>
                </c:pt>
                <c:pt idx="45">
                  <c:v>2.6147260583761911</c:v>
                </c:pt>
                <c:pt idx="46">
                  <c:v>2.6809415303694624</c:v>
                </c:pt>
                <c:pt idx="47">
                  <c:v>2.8414135199945143</c:v>
                </c:pt>
                <c:pt idx="48">
                  <c:v>2.943757996148257</c:v>
                </c:pt>
                <c:pt idx="49">
                  <c:v>2.8733089307233066</c:v>
                </c:pt>
                <c:pt idx="50">
                  <c:v>2.8738183351812929</c:v>
                </c:pt>
                <c:pt idx="51">
                  <c:v>2.6091492597159065</c:v>
                </c:pt>
                <c:pt idx="52">
                  <c:v>2.5893017113954873</c:v>
                </c:pt>
                <c:pt idx="53">
                  <c:v>2.6153057900626884</c:v>
                </c:pt>
                <c:pt idx="54">
                  <c:v>2.7553303019726831</c:v>
                </c:pt>
                <c:pt idx="55">
                  <c:v>2.9206114651779851</c:v>
                </c:pt>
                <c:pt idx="56">
                  <c:v>2.9060997742064218</c:v>
                </c:pt>
                <c:pt idx="57">
                  <c:v>2.4385023509491126</c:v>
                </c:pt>
                <c:pt idx="58">
                  <c:v>2.410506017919928</c:v>
                </c:pt>
                <c:pt idx="59">
                  <c:v>2.4239724462133108</c:v>
                </c:pt>
                <c:pt idx="60">
                  <c:v>2.612087905414223</c:v>
                </c:pt>
                <c:pt idx="61">
                  <c:v>2.7770450834978946</c:v>
                </c:pt>
                <c:pt idx="62">
                  <c:v>2.7617854679985991</c:v>
                </c:pt>
                <c:pt idx="63">
                  <c:v>2.4428484085747009</c:v>
                </c:pt>
                <c:pt idx="64">
                  <c:v>2.3687640768217175</c:v>
                </c:pt>
                <c:pt idx="65">
                  <c:v>2.3276733397874487</c:v>
                </c:pt>
                <c:pt idx="66">
                  <c:v>2.5339981985678524</c:v>
                </c:pt>
                <c:pt idx="67">
                  <c:v>2.6921211399508689</c:v>
                </c:pt>
                <c:pt idx="68">
                  <c:v>2.6773289487116423</c:v>
                </c:pt>
                <c:pt idx="69">
                  <c:v>2.6520664434719126</c:v>
                </c:pt>
                <c:pt idx="70">
                  <c:v>2.6115532111998028</c:v>
                </c:pt>
                <c:pt idx="71">
                  <c:v>2.5596996698242491</c:v>
                </c:pt>
                <c:pt idx="72">
                  <c:v>2.5249369716374233</c:v>
                </c:pt>
                <c:pt idx="73">
                  <c:v>2.5193616764800524</c:v>
                </c:pt>
                <c:pt idx="74">
                  <c:v>2.44355572051255</c:v>
                </c:pt>
                <c:pt idx="75">
                  <c:v>2.1563388850430423</c:v>
                </c:pt>
                <c:pt idx="76">
                  <c:v>2.2379498785476204</c:v>
                </c:pt>
                <c:pt idx="77">
                  <c:v>2.2400447574672793</c:v>
                </c:pt>
                <c:pt idx="78">
                  <c:v>2.463810505910335</c:v>
                </c:pt>
                <c:pt idx="79">
                  <c:v>2.5168088721160373</c:v>
                </c:pt>
                <c:pt idx="80">
                  <c:v>2.632781750791866</c:v>
                </c:pt>
                <c:pt idx="81">
                  <c:v>2.6348900438624954</c:v>
                </c:pt>
                <c:pt idx="82">
                  <c:v>2.6691943192044443</c:v>
                </c:pt>
                <c:pt idx="83">
                  <c:v>2.6619074049261098</c:v>
                </c:pt>
                <c:pt idx="84">
                  <c:v>2.8666909029658778</c:v>
                </c:pt>
                <c:pt idx="85">
                  <c:v>2.9407000000000001</c:v>
                </c:pt>
                <c:pt idx="86">
                  <c:v>2.9834999999999998</c:v>
                </c:pt>
                <c:pt idx="87">
                  <c:v>3.0103</c:v>
                </c:pt>
                <c:pt idx="88">
                  <c:v>2.9878</c:v>
                </c:pt>
                <c:pt idx="89">
                  <c:v>3.0756327804204413</c:v>
                </c:pt>
                <c:pt idx="90">
                  <c:v>3.2748345783681518</c:v>
                </c:pt>
                <c:pt idx="91">
                  <c:v>3.5499778480090516</c:v>
                </c:pt>
                <c:pt idx="92">
                  <c:v>3.6727906291794454</c:v>
                </c:pt>
                <c:pt idx="93">
                  <c:v>3.7571215423864492</c:v>
                </c:pt>
                <c:pt idx="94">
                  <c:v>3.773303334784011</c:v>
                </c:pt>
                <c:pt idx="95">
                  <c:v>3.7437745682206427</c:v>
                </c:pt>
                <c:pt idx="96">
                  <c:v>3.7776473744291437</c:v>
                </c:pt>
                <c:pt idx="97">
                  <c:v>3.8807987805034188</c:v>
                </c:pt>
                <c:pt idx="98">
                  <c:v>3.8719937962219242</c:v>
                </c:pt>
                <c:pt idx="99">
                  <c:v>3.8848597224014187</c:v>
                </c:pt>
                <c:pt idx="100">
                  <c:v>3.8498948937990005</c:v>
                </c:pt>
                <c:pt idx="101">
                  <c:v>3.8487255823296804</c:v>
                </c:pt>
                <c:pt idx="102">
                  <c:v>3.8391017902645865</c:v>
                </c:pt>
                <c:pt idx="103">
                  <c:v>3.8517109886512069</c:v>
                </c:pt>
                <c:pt idx="104">
                  <c:v>3.8325259648386392</c:v>
                </c:pt>
                <c:pt idx="105">
                  <c:v>3.8177839438380783</c:v>
                </c:pt>
                <c:pt idx="106">
                  <c:v>3.8007367325094101</c:v>
                </c:pt>
                <c:pt idx="107">
                  <c:v>3.8127906391608346</c:v>
                </c:pt>
                <c:pt idx="108">
                  <c:v>3.7002681417747096</c:v>
                </c:pt>
                <c:pt idx="109">
                  <c:v>3.2020010999999999</c:v>
                </c:pt>
                <c:pt idx="110">
                  <c:v>2.9218942999999999</c:v>
                </c:pt>
                <c:pt idx="111">
                  <c:v>2.8973768</c:v>
                </c:pt>
                <c:pt idx="112">
                  <c:v>2.9026486999999999</c:v>
                </c:pt>
                <c:pt idx="113">
                  <c:v>2.9338729824238921</c:v>
                </c:pt>
                <c:pt idx="114">
                  <c:v>2.9971540529999232</c:v>
                </c:pt>
                <c:pt idx="115">
                  <c:v>2.98464484656719</c:v>
                </c:pt>
                <c:pt idx="116">
                  <c:v>3.0107404189466944</c:v>
                </c:pt>
                <c:pt idx="117">
                  <c:v>3.0242081152318168</c:v>
                </c:pt>
                <c:pt idx="118">
                  <c:v>3.0206446662094444</c:v>
                </c:pt>
                <c:pt idx="119">
                  <c:v>3.0370147306307134</c:v>
                </c:pt>
              </c:numCache>
            </c:numRef>
          </c:val>
          <c:smooth val="0"/>
          <c:extLst>
            <c:ext xmlns:c16="http://schemas.microsoft.com/office/drawing/2014/chart" uri="{C3380CC4-5D6E-409C-BE32-E72D297353CC}">
              <c16:uniqueId val="{00000002-A8D4-4871-B74F-4503FB354F44}"/>
            </c:ext>
          </c:extLst>
        </c:ser>
        <c:dLbls>
          <c:showLegendKey val="0"/>
          <c:showVal val="0"/>
          <c:showCatName val="0"/>
          <c:showSerName val="0"/>
          <c:showPercent val="0"/>
          <c:showBubbleSize val="0"/>
        </c:dLbls>
        <c:marker val="1"/>
        <c:smooth val="0"/>
        <c:axId val="720050863"/>
        <c:axId val="720044207"/>
      </c:lineChart>
      <c:catAx>
        <c:axId val="155766032"/>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75000"/>
              </a:schemeClr>
            </a:solidFill>
            <a:round/>
          </a:ln>
          <a:effectLst/>
        </c:spPr>
        <c:txPr>
          <a:bodyPr rot="-5400000" vert="horz"/>
          <a:lstStyle/>
          <a:p>
            <a:pPr>
              <a:defRPr/>
            </a:pPr>
            <a:endParaRPr lang="sr-Latn-RS"/>
          </a:p>
        </c:txPr>
        <c:crossAx val="155768944"/>
        <c:crosses val="autoZero"/>
        <c:auto val="1"/>
        <c:lblAlgn val="ctr"/>
        <c:lblOffset val="100"/>
        <c:tickLblSkip val="6"/>
        <c:tickMarkSkip val="12"/>
        <c:noMultiLvlLbl val="0"/>
      </c:catAx>
      <c:valAx>
        <c:axId val="155768944"/>
        <c:scaling>
          <c:orientation val="minMax"/>
          <c:max val="9"/>
          <c:min val="2"/>
        </c:scaling>
        <c:delete val="0"/>
        <c:axPos val="l"/>
        <c:majorGridlines>
          <c:spPr>
            <a:ln w="6350" cap="flat" cmpd="sng" algn="ctr">
              <a:solidFill>
                <a:schemeClr val="bg1">
                  <a:lumMod val="75000"/>
                </a:schemeClr>
              </a:solidFill>
              <a:round/>
            </a:ln>
            <a:effectLst/>
          </c:spPr>
        </c:majorGridlines>
        <c:title>
          <c:tx>
            <c:rich>
              <a:bodyPr rot="0"/>
              <a:lstStyle/>
              <a:p>
                <a:pPr>
                  <a:defRPr b="0"/>
                </a:pPr>
                <a:r>
                  <a:rPr lang="hr-HR" b="0"/>
                  <a:t>%</a:t>
                </a:r>
              </a:p>
            </c:rich>
          </c:tx>
          <c:layout>
            <c:manualLayout>
              <c:xMode val="edge"/>
              <c:yMode val="edge"/>
              <c:x val="2.5060506050605062E-3"/>
              <c:y val="0.42825860719874803"/>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sr-Latn-RS"/>
          </a:p>
        </c:txPr>
        <c:crossAx val="155766032"/>
        <c:crosses val="autoZero"/>
        <c:crossBetween val="between"/>
      </c:valAx>
      <c:valAx>
        <c:axId val="720044207"/>
        <c:scaling>
          <c:orientation val="minMax"/>
          <c:max val="9"/>
          <c:min val="2"/>
        </c:scaling>
        <c:delete val="0"/>
        <c:axPos val="r"/>
        <c:title>
          <c:tx>
            <c:rich>
              <a:bodyPr rot="0"/>
              <a:lstStyle/>
              <a:p>
                <a:pPr>
                  <a:defRPr b="0"/>
                </a:pPr>
                <a:r>
                  <a:rPr lang="hr-HR" b="0"/>
                  <a:t>%</a:t>
                </a:r>
              </a:p>
            </c:rich>
          </c:tx>
          <c:layout>
            <c:manualLayout>
              <c:xMode val="edge"/>
              <c:yMode val="edge"/>
              <c:x val="0.95419114411441142"/>
              <c:y val="0.42825860719874803"/>
            </c:manualLayout>
          </c:layout>
          <c:overlay val="0"/>
          <c:spPr>
            <a:noFill/>
            <a:ln>
              <a:noFill/>
            </a:ln>
            <a:effectLst/>
          </c:spPr>
        </c:title>
        <c:numFmt formatCode="0" sourceLinked="0"/>
        <c:majorTickMark val="out"/>
        <c:minorTickMark val="none"/>
        <c:tickLblPos val="nextTo"/>
        <c:spPr>
          <a:noFill/>
          <a:ln>
            <a:noFill/>
          </a:ln>
          <a:effectLst/>
        </c:spPr>
        <c:txPr>
          <a:bodyPr rot="-60000000" vert="horz"/>
          <a:lstStyle/>
          <a:p>
            <a:pPr>
              <a:defRPr/>
            </a:pPr>
            <a:endParaRPr lang="sr-Latn-RS"/>
          </a:p>
        </c:txPr>
        <c:crossAx val="720050863"/>
        <c:crosses val="max"/>
        <c:crossBetween val="between"/>
      </c:valAx>
      <c:catAx>
        <c:axId val="720050863"/>
        <c:scaling>
          <c:orientation val="minMax"/>
        </c:scaling>
        <c:delete val="1"/>
        <c:axPos val="b"/>
        <c:numFmt formatCode="General" sourceLinked="1"/>
        <c:majorTickMark val="out"/>
        <c:minorTickMark val="none"/>
        <c:tickLblPos val="nextTo"/>
        <c:crossAx val="720044207"/>
        <c:crosses val="autoZero"/>
        <c:auto val="1"/>
        <c:lblAlgn val="ctr"/>
        <c:lblOffset val="100"/>
        <c:noMultiLvlLbl val="0"/>
      </c:catAx>
      <c:spPr>
        <a:ln w="6350">
          <a:solidFill>
            <a:schemeClr val="bg1">
              <a:lumMod val="75000"/>
            </a:schemeClr>
          </a:solidFill>
        </a:ln>
      </c:spPr>
    </c:plotArea>
    <c:legend>
      <c:legendPos val="b"/>
      <c:layout>
        <c:manualLayout>
          <c:xMode val="edge"/>
          <c:yMode val="edge"/>
          <c:x val="7.476891475522082E-3"/>
          <c:y val="0.92607223718963294"/>
          <c:w val="0.9869565217391304"/>
          <c:h val="6.2363329347536661E-2"/>
        </c:manualLayout>
      </c:layout>
      <c:overlay val="0"/>
      <c:spPr>
        <a:noFill/>
        <a:ln>
          <a:noFill/>
        </a:ln>
        <a:effectLst/>
      </c:spPr>
      <c:txPr>
        <a:bodyPr rot="0" vert="horz"/>
        <a:lstStyle/>
        <a:p>
          <a:pPr>
            <a:defRPr/>
          </a:pPr>
          <a:endParaRPr lang="sr-Latn-RS"/>
        </a:p>
      </c:txPr>
    </c:legend>
    <c:plotVisOnly val="0"/>
    <c:dispBlanksAs val="gap"/>
    <c:showDLblsOverMax val="0"/>
  </c:chart>
  <c:spPr>
    <a:ln w="3175">
      <a:solidFill>
        <a:schemeClr val="tx1"/>
      </a:solidFill>
    </a:ln>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21306937189706"/>
          <c:y val="4.0815127577651829E-2"/>
          <c:w val="0.83970282319615075"/>
          <c:h val="0.68716869328532004"/>
        </c:manualLayout>
      </c:layout>
      <c:lineChart>
        <c:grouping val="standard"/>
        <c:varyColors val="0"/>
        <c:ser>
          <c:idx val="1"/>
          <c:order val="0"/>
          <c:tx>
            <c:strRef>
              <c:f>'Sl. 6.8. i 6.9 - Fig. 6.8 &amp; 6.9'!$E$3</c:f>
              <c:strCache>
                <c:ptCount val="1"/>
                <c:pt idx="0">
                  <c:v>Short-term household time deposits</c:v>
                </c:pt>
              </c:strCache>
            </c:strRef>
          </c:tx>
          <c:spPr>
            <a:ln w="28575" cap="rnd">
              <a:solidFill>
                <a:srgbClr val="FF0000"/>
              </a:solidFill>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6.9'!$E$65:$E$184</c:f>
              <c:numCache>
                <c:formatCode>0.00</c:formatCode>
                <c:ptCount val="120"/>
                <c:pt idx="0">
                  <c:v>1.3933596760548166</c:v>
                </c:pt>
                <c:pt idx="1">
                  <c:v>1.3773518758335264</c:v>
                </c:pt>
                <c:pt idx="2">
                  <c:v>1.0909415687490853</c:v>
                </c:pt>
                <c:pt idx="3">
                  <c:v>1.0768189515481252</c:v>
                </c:pt>
                <c:pt idx="4">
                  <c:v>0.93056459384790269</c:v>
                </c:pt>
                <c:pt idx="5">
                  <c:v>0.9418404946535659</c:v>
                </c:pt>
                <c:pt idx="6">
                  <c:v>0.93607596216189415</c:v>
                </c:pt>
                <c:pt idx="7">
                  <c:v>0.85863004220596451</c:v>
                </c:pt>
                <c:pt idx="8">
                  <c:v>0.7961732412661604</c:v>
                </c:pt>
                <c:pt idx="9">
                  <c:v>0.75634381436368825</c:v>
                </c:pt>
                <c:pt idx="10">
                  <c:v>0.76164362856285328</c:v>
                </c:pt>
                <c:pt idx="11">
                  <c:v>0.70566303707535227</c:v>
                </c:pt>
                <c:pt idx="12">
                  <c:v>0.54561064932644709</c:v>
                </c:pt>
                <c:pt idx="13">
                  <c:v>0.49446105575523552</c:v>
                </c:pt>
                <c:pt idx="14">
                  <c:v>0.50159468749996483</c:v>
                </c:pt>
                <c:pt idx="15">
                  <c:v>0.4805752452222416</c:v>
                </c:pt>
                <c:pt idx="16">
                  <c:v>0.43907265744034618</c:v>
                </c:pt>
                <c:pt idx="17">
                  <c:v>0.39382960703873948</c:v>
                </c:pt>
                <c:pt idx="18">
                  <c:v>0.40508246562730116</c:v>
                </c:pt>
                <c:pt idx="19">
                  <c:v>0.40048718817952084</c:v>
                </c:pt>
                <c:pt idx="20">
                  <c:v>0.39046842836491907</c:v>
                </c:pt>
                <c:pt idx="21">
                  <c:v>0.44437753516112632</c:v>
                </c:pt>
                <c:pt idx="22">
                  <c:v>0.42728077791662195</c:v>
                </c:pt>
                <c:pt idx="23">
                  <c:v>0.49964129215561115</c:v>
                </c:pt>
                <c:pt idx="24">
                  <c:v>0.44597561312047046</c:v>
                </c:pt>
                <c:pt idx="25">
                  <c:v>0.41060984739896444</c:v>
                </c:pt>
                <c:pt idx="26">
                  <c:v>0.40240761733409386</c:v>
                </c:pt>
                <c:pt idx="27">
                  <c:v>0.3615418957019379</c:v>
                </c:pt>
                <c:pt idx="28">
                  <c:v>0.34701713489925268</c:v>
                </c:pt>
                <c:pt idx="29">
                  <c:v>0.31214065505628263</c:v>
                </c:pt>
                <c:pt idx="30">
                  <c:v>0.30177912097076237</c:v>
                </c:pt>
                <c:pt idx="31">
                  <c:v>0.19902828889567445</c:v>
                </c:pt>
                <c:pt idx="32">
                  <c:v>0.25534015344571698</c:v>
                </c:pt>
                <c:pt idx="33">
                  <c:v>0.25945556741557768</c:v>
                </c:pt>
                <c:pt idx="34">
                  <c:v>0.26654396572092098</c:v>
                </c:pt>
                <c:pt idx="35">
                  <c:v>0.30329810857739714</c:v>
                </c:pt>
                <c:pt idx="36">
                  <c:v>0.22927635362771479</c:v>
                </c:pt>
                <c:pt idx="37">
                  <c:v>0.18123123173453964</c:v>
                </c:pt>
                <c:pt idx="38">
                  <c:v>0.18342854564650216</c:v>
                </c:pt>
                <c:pt idx="39">
                  <c:v>0.20467588431329448</c:v>
                </c:pt>
                <c:pt idx="40">
                  <c:v>0.2293566005093248</c:v>
                </c:pt>
                <c:pt idx="41">
                  <c:v>0.19305245168753626</c:v>
                </c:pt>
                <c:pt idx="42">
                  <c:v>0.20434746248609911</c:v>
                </c:pt>
                <c:pt idx="43">
                  <c:v>0.18865008015157123</c:v>
                </c:pt>
                <c:pt idx="44">
                  <c:v>0.18625540765048559</c:v>
                </c:pt>
                <c:pt idx="45">
                  <c:v>0.26058531946986679</c:v>
                </c:pt>
                <c:pt idx="46">
                  <c:v>0.17843132952716881</c:v>
                </c:pt>
                <c:pt idx="47">
                  <c:v>0.15741598240973034</c:v>
                </c:pt>
                <c:pt idx="48">
                  <c:v>0.12448168627958681</c:v>
                </c:pt>
                <c:pt idx="49">
                  <c:v>0.1276019985175017</c:v>
                </c:pt>
                <c:pt idx="50">
                  <c:v>9.1337535856972629E-2</c:v>
                </c:pt>
                <c:pt idx="51">
                  <c:v>9.3991160437733534E-2</c:v>
                </c:pt>
                <c:pt idx="52">
                  <c:v>0.1451743041806679</c:v>
                </c:pt>
                <c:pt idx="53">
                  <c:v>0.14507305358103167</c:v>
                </c:pt>
                <c:pt idx="54">
                  <c:v>7.950275914570927E-2</c:v>
                </c:pt>
                <c:pt idx="55">
                  <c:v>7.7583893299348186E-2</c:v>
                </c:pt>
                <c:pt idx="56">
                  <c:v>7.1856472687847728E-2</c:v>
                </c:pt>
                <c:pt idx="57">
                  <c:v>6.7489597628518874E-2</c:v>
                </c:pt>
                <c:pt idx="58">
                  <c:v>6.9655455930121013E-2</c:v>
                </c:pt>
                <c:pt idx="59">
                  <c:v>6.7193906308770007E-2</c:v>
                </c:pt>
                <c:pt idx="60">
                  <c:v>7.1921202764582234E-2</c:v>
                </c:pt>
                <c:pt idx="61">
                  <c:v>7.3480230426316878E-2</c:v>
                </c:pt>
                <c:pt idx="62">
                  <c:v>7.4882938179729755E-2</c:v>
                </c:pt>
                <c:pt idx="63">
                  <c:v>5.3347822707351153E-2</c:v>
                </c:pt>
                <c:pt idx="64">
                  <c:v>5.4958945942275038E-2</c:v>
                </c:pt>
                <c:pt idx="65">
                  <c:v>0.14397173976511246</c:v>
                </c:pt>
                <c:pt idx="66">
                  <c:v>6.369782973441443E-2</c:v>
                </c:pt>
                <c:pt idx="67">
                  <c:v>5.6082568402605719E-2</c:v>
                </c:pt>
                <c:pt idx="68">
                  <c:v>4.4012562990880882E-2</c:v>
                </c:pt>
                <c:pt idx="69">
                  <c:v>0.14821582385943563</c:v>
                </c:pt>
                <c:pt idx="70">
                  <c:v>0.10049010648157555</c:v>
                </c:pt>
                <c:pt idx="71">
                  <c:v>9.7383606599454775E-2</c:v>
                </c:pt>
                <c:pt idx="72">
                  <c:v>7.8542726931075127E-2</c:v>
                </c:pt>
                <c:pt idx="73">
                  <c:v>7.7976769089592307E-2</c:v>
                </c:pt>
                <c:pt idx="74">
                  <c:v>0.12297124729396484</c:v>
                </c:pt>
                <c:pt idx="75">
                  <c:v>0.11287881909939744</c:v>
                </c:pt>
                <c:pt idx="76">
                  <c:v>0.12816607567655919</c:v>
                </c:pt>
                <c:pt idx="77">
                  <c:v>0.14144385220297875</c:v>
                </c:pt>
                <c:pt idx="78">
                  <c:v>0.10906469335631155</c:v>
                </c:pt>
                <c:pt idx="79">
                  <c:v>0.13159044070707343</c:v>
                </c:pt>
                <c:pt idx="80">
                  <c:v>0.12955518220393189</c:v>
                </c:pt>
                <c:pt idx="81">
                  <c:v>0.19434041516289743</c:v>
                </c:pt>
                <c:pt idx="82">
                  <c:v>0.16575447637237167</c:v>
                </c:pt>
                <c:pt idx="83">
                  <c:v>0.21088174389167769</c:v>
                </c:pt>
                <c:pt idx="84">
                  <c:v>0.20420363108531606</c:v>
                </c:pt>
                <c:pt idx="85">
                  <c:v>0.48597340034562786</c:v>
                </c:pt>
                <c:pt idx="86">
                  <c:v>0.79792312315558034</c:v>
                </c:pt>
                <c:pt idx="87">
                  <c:v>1.1235218278176524</c:v>
                </c:pt>
                <c:pt idx="88">
                  <c:v>0.85483524629168939</c:v>
                </c:pt>
                <c:pt idx="89">
                  <c:v>1.9313634317177817</c:v>
                </c:pt>
                <c:pt idx="90">
                  <c:v>1.4753527083113303</c:v>
                </c:pt>
                <c:pt idx="91">
                  <c:v>1.80528574622445</c:v>
                </c:pt>
                <c:pt idx="92">
                  <c:v>1.5797443367548627</c:v>
                </c:pt>
                <c:pt idx="93">
                  <c:v>2.553222766463549</c:v>
                </c:pt>
                <c:pt idx="94">
                  <c:v>2.5402472543783481</c:v>
                </c:pt>
                <c:pt idx="95">
                  <c:v>2.509384358265474</c:v>
                </c:pt>
                <c:pt idx="96">
                  <c:v>2.3917471085660642</c:v>
                </c:pt>
                <c:pt idx="97">
                  <c:v>2.2607543345912227</c:v>
                </c:pt>
                <c:pt idx="98">
                  <c:v>2.2176500261662948</c:v>
                </c:pt>
                <c:pt idx="99">
                  <c:v>2.2305054941563949</c:v>
                </c:pt>
                <c:pt idx="100">
                  <c:v>2.3345119539530499</c:v>
                </c:pt>
                <c:pt idx="101">
                  <c:v>2.7186848032843951</c:v>
                </c:pt>
                <c:pt idx="102">
                  <c:v>2.5027100552530386</c:v>
                </c:pt>
                <c:pt idx="103">
                  <c:v>2.1978686562525942</c:v>
                </c:pt>
                <c:pt idx="104">
                  <c:v>2.1907865877328905</c:v>
                </c:pt>
                <c:pt idx="105">
                  <c:v>2.4053768870605041</c:v>
                </c:pt>
                <c:pt idx="106">
                  <c:v>2.3098428736657688</c:v>
                </c:pt>
                <c:pt idx="107">
                  <c:v>2.1083689011660729</c:v>
                </c:pt>
                <c:pt idx="108">
                  <c:v>1.9483218731410554</c:v>
                </c:pt>
                <c:pt idx="109">
                  <c:v>1.8555813267290944</c:v>
                </c:pt>
                <c:pt idx="110">
                  <c:v>1.8358790783636507</c:v>
                </c:pt>
                <c:pt idx="111">
                  <c:v>1.6651734528426625</c:v>
                </c:pt>
                <c:pt idx="112">
                  <c:v>1.6800701341096953</c:v>
                </c:pt>
                <c:pt idx="113">
                  <c:v>1.6686727681936053</c:v>
                </c:pt>
                <c:pt idx="114">
                  <c:v>1.5675252378963203</c:v>
                </c:pt>
                <c:pt idx="115">
                  <c:v>1.4952225109703192</c:v>
                </c:pt>
                <c:pt idx="116">
                  <c:v>1.7806822304769352</c:v>
                </c:pt>
                <c:pt idx="117">
                  <c:v>1.5163824587537467</c:v>
                </c:pt>
                <c:pt idx="118">
                  <c:v>1.5912646594854087</c:v>
                </c:pt>
                <c:pt idx="119">
                  <c:v>1.8335186103044405</c:v>
                </c:pt>
              </c:numCache>
            </c:numRef>
          </c:val>
          <c:smooth val="0"/>
          <c:extLst>
            <c:ext xmlns:c16="http://schemas.microsoft.com/office/drawing/2014/chart" uri="{C3380CC4-5D6E-409C-BE32-E72D297353CC}">
              <c16:uniqueId val="{00000000-FEA2-4441-B6C9-B9AF86828906}"/>
            </c:ext>
          </c:extLst>
        </c:ser>
        <c:ser>
          <c:idx val="3"/>
          <c:order val="1"/>
          <c:tx>
            <c:strRef>
              <c:f>'Sl. 6.8. i 6.9 - Fig. 6.8 &amp; 6.9'!$F$3</c:f>
              <c:strCache>
                <c:ptCount val="1"/>
                <c:pt idx="0">
                  <c:v>Long-term household time deposits</c:v>
                </c:pt>
              </c:strCache>
            </c:strRef>
          </c:tx>
          <c:spPr>
            <a:ln w="28575" cap="rnd">
              <a:solidFill>
                <a:srgbClr val="0000FF"/>
              </a:solidFill>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6.9'!$F$65:$F$184</c:f>
              <c:numCache>
                <c:formatCode>0.00</c:formatCode>
                <c:ptCount val="120"/>
                <c:pt idx="0">
                  <c:v>1.9805899715887465</c:v>
                </c:pt>
                <c:pt idx="1">
                  <c:v>1.824266030770882</c:v>
                </c:pt>
                <c:pt idx="2">
                  <c:v>1.660422842429996</c:v>
                </c:pt>
                <c:pt idx="3">
                  <c:v>1.7230660183355471</c:v>
                </c:pt>
                <c:pt idx="4">
                  <c:v>1.5171852102991972</c:v>
                </c:pt>
                <c:pt idx="5">
                  <c:v>1.5687792088776629</c:v>
                </c:pt>
                <c:pt idx="6">
                  <c:v>1.4260787761959135</c:v>
                </c:pt>
                <c:pt idx="7">
                  <c:v>1.2621241871170015</c:v>
                </c:pt>
                <c:pt idx="8">
                  <c:v>1.2654652637134809</c:v>
                </c:pt>
                <c:pt idx="9">
                  <c:v>1.1255813107381827</c:v>
                </c:pt>
                <c:pt idx="10">
                  <c:v>1.1383991909773441</c:v>
                </c:pt>
                <c:pt idx="11">
                  <c:v>1.0691666181541999</c:v>
                </c:pt>
                <c:pt idx="12">
                  <c:v>1.0673457455118844</c:v>
                </c:pt>
                <c:pt idx="13">
                  <c:v>0.87992087450116696</c:v>
                </c:pt>
                <c:pt idx="14">
                  <c:v>0.83882114508179884</c:v>
                </c:pt>
                <c:pt idx="15">
                  <c:v>0.75220102355465646</c:v>
                </c:pt>
                <c:pt idx="16">
                  <c:v>0.84269922635759598</c:v>
                </c:pt>
                <c:pt idx="17">
                  <c:v>0.78638076256345868</c:v>
                </c:pt>
                <c:pt idx="18">
                  <c:v>0.79493778001458215</c:v>
                </c:pt>
                <c:pt idx="19">
                  <c:v>0.80499436700968374</c:v>
                </c:pt>
                <c:pt idx="20">
                  <c:v>0.77961913848395992</c:v>
                </c:pt>
                <c:pt idx="21">
                  <c:v>0.78492763420082023</c:v>
                </c:pt>
                <c:pt idx="22">
                  <c:v>0.78812887968528678</c:v>
                </c:pt>
                <c:pt idx="23">
                  <c:v>0.92219390691766578</c:v>
                </c:pt>
                <c:pt idx="24">
                  <c:v>0.80273384903056111</c:v>
                </c:pt>
                <c:pt idx="25">
                  <c:v>0.79753511290297452</c:v>
                </c:pt>
                <c:pt idx="26">
                  <c:v>0.78391189854649113</c:v>
                </c:pt>
                <c:pt idx="27">
                  <c:v>0.66738705806240162</c:v>
                </c:pt>
                <c:pt idx="28">
                  <c:v>0.54958705101607908</c:v>
                </c:pt>
                <c:pt idx="29">
                  <c:v>0.56545975220165323</c:v>
                </c:pt>
                <c:pt idx="30">
                  <c:v>0.54294472004488858</c:v>
                </c:pt>
                <c:pt idx="31">
                  <c:v>0.54607457388096425</c:v>
                </c:pt>
                <c:pt idx="32">
                  <c:v>0.53800209022666634</c:v>
                </c:pt>
                <c:pt idx="33">
                  <c:v>0.555588234086832</c:v>
                </c:pt>
                <c:pt idx="34">
                  <c:v>0.52482414242749609</c:v>
                </c:pt>
                <c:pt idx="35">
                  <c:v>0.5152122759650849</c:v>
                </c:pt>
                <c:pt idx="36">
                  <c:v>0.35143140232812897</c:v>
                </c:pt>
                <c:pt idx="37">
                  <c:v>0.41065446556534019</c:v>
                </c:pt>
                <c:pt idx="38">
                  <c:v>0.33746686426817746</c:v>
                </c:pt>
                <c:pt idx="39">
                  <c:v>0.3208723265499922</c:v>
                </c:pt>
                <c:pt idx="40">
                  <c:v>0.29923431865000977</c:v>
                </c:pt>
                <c:pt idx="41">
                  <c:v>0.30621641234655855</c:v>
                </c:pt>
                <c:pt idx="42">
                  <c:v>0.28521123994654224</c:v>
                </c:pt>
                <c:pt idx="43">
                  <c:v>0.29468488365956846</c:v>
                </c:pt>
                <c:pt idx="44">
                  <c:v>0.25374941286683739</c:v>
                </c:pt>
                <c:pt idx="45">
                  <c:v>0.27786803770404245</c:v>
                </c:pt>
                <c:pt idx="46">
                  <c:v>0.28999734221973245</c:v>
                </c:pt>
                <c:pt idx="47">
                  <c:v>0.28355890366321485</c:v>
                </c:pt>
                <c:pt idx="48">
                  <c:v>0.26847523646945171</c:v>
                </c:pt>
                <c:pt idx="49">
                  <c:v>0.23989598109467847</c:v>
                </c:pt>
                <c:pt idx="50">
                  <c:v>0.20666362718902459</c:v>
                </c:pt>
                <c:pt idx="51">
                  <c:v>0.19519363365810824</c:v>
                </c:pt>
                <c:pt idx="52">
                  <c:v>0.22581239222442784</c:v>
                </c:pt>
                <c:pt idx="53">
                  <c:v>0.20604599395672499</c:v>
                </c:pt>
                <c:pt idx="54">
                  <c:v>0.21074728729460479</c:v>
                </c:pt>
                <c:pt idx="55">
                  <c:v>0.18613339233385512</c:v>
                </c:pt>
                <c:pt idx="56">
                  <c:v>0.16483972425326751</c:v>
                </c:pt>
                <c:pt idx="57">
                  <c:v>0.21001752888328343</c:v>
                </c:pt>
                <c:pt idx="58">
                  <c:v>0.16086233116443335</c:v>
                </c:pt>
                <c:pt idx="59">
                  <c:v>0.22936661792577112</c:v>
                </c:pt>
                <c:pt idx="60">
                  <c:v>0.18854449492657271</c:v>
                </c:pt>
                <c:pt idx="61">
                  <c:v>0.17541711426814988</c:v>
                </c:pt>
                <c:pt idx="62">
                  <c:v>0.14826867365177002</c:v>
                </c:pt>
                <c:pt idx="63">
                  <c:v>0.1556795443177573</c:v>
                </c:pt>
                <c:pt idx="64">
                  <c:v>0.11319018612041523</c:v>
                </c:pt>
                <c:pt idx="65">
                  <c:v>0.19118272868836084</c:v>
                </c:pt>
                <c:pt idx="66">
                  <c:v>0.12543339437716686</c:v>
                </c:pt>
                <c:pt idx="67">
                  <c:v>0.15256885570599801</c:v>
                </c:pt>
                <c:pt idx="68">
                  <c:v>0.32472918733556855</c:v>
                </c:pt>
                <c:pt idx="69">
                  <c:v>0.12538652409203688</c:v>
                </c:pt>
                <c:pt idx="70">
                  <c:v>0.14369983743674045</c:v>
                </c:pt>
                <c:pt idx="71">
                  <c:v>0.15679134381207796</c:v>
                </c:pt>
                <c:pt idx="72">
                  <c:v>7.9091189087706973E-2</c:v>
                </c:pt>
                <c:pt idx="73">
                  <c:v>9.1091740425073189E-2</c:v>
                </c:pt>
                <c:pt idx="74">
                  <c:v>7.1908617969068112E-2</c:v>
                </c:pt>
                <c:pt idx="75">
                  <c:v>6.7579701015709565E-2</c:v>
                </c:pt>
                <c:pt idx="76">
                  <c:v>0.10107999261218349</c:v>
                </c:pt>
                <c:pt idx="77">
                  <c:v>0.10819211699706928</c:v>
                </c:pt>
                <c:pt idx="78">
                  <c:v>0.14054421123098207</c:v>
                </c:pt>
                <c:pt idx="79">
                  <c:v>0.16009172864799029</c:v>
                </c:pt>
                <c:pt idx="80">
                  <c:v>0.17988901362833951</c:v>
                </c:pt>
                <c:pt idx="81">
                  <c:v>0.18492097221191531</c:v>
                </c:pt>
                <c:pt idx="82">
                  <c:v>0.1515191765913616</c:v>
                </c:pt>
                <c:pt idx="83">
                  <c:v>0.41278599094743423</c:v>
                </c:pt>
                <c:pt idx="84">
                  <c:v>0.1790882371605482</c:v>
                </c:pt>
                <c:pt idx="85">
                  <c:v>0.45653451252589133</c:v>
                </c:pt>
                <c:pt idx="86">
                  <c:v>0.45536552900607663</c:v>
                </c:pt>
                <c:pt idx="87">
                  <c:v>0.71050758784094337</c:v>
                </c:pt>
                <c:pt idx="88">
                  <c:v>0.90479203083603632</c:v>
                </c:pt>
                <c:pt idx="89">
                  <c:v>0.88346449499890078</c:v>
                </c:pt>
                <c:pt idx="90">
                  <c:v>0.99877191938487953</c:v>
                </c:pt>
                <c:pt idx="91">
                  <c:v>1.0584143153239878</c:v>
                </c:pt>
                <c:pt idx="92">
                  <c:v>1.4942790355002908</c:v>
                </c:pt>
                <c:pt idx="93">
                  <c:v>1.7428140519290578</c:v>
                </c:pt>
                <c:pt idx="94">
                  <c:v>2.2584734394145625</c:v>
                </c:pt>
                <c:pt idx="95">
                  <c:v>2.0450852265721533</c:v>
                </c:pt>
                <c:pt idx="96">
                  <c:v>1.9577076622088898</c:v>
                </c:pt>
                <c:pt idx="97">
                  <c:v>1.9326749058858925</c:v>
                </c:pt>
                <c:pt idx="98">
                  <c:v>2.0871515528785221</c:v>
                </c:pt>
                <c:pt idx="99">
                  <c:v>1.7348002191775656</c:v>
                </c:pt>
                <c:pt idx="100">
                  <c:v>1.7971649214672487</c:v>
                </c:pt>
                <c:pt idx="101">
                  <c:v>1.815961784217369</c:v>
                </c:pt>
                <c:pt idx="102">
                  <c:v>1.8417799969443118</c:v>
                </c:pt>
                <c:pt idx="103">
                  <c:v>1.5677331998039024</c:v>
                </c:pt>
                <c:pt idx="104">
                  <c:v>1.5496834937487514</c:v>
                </c:pt>
                <c:pt idx="105">
                  <c:v>1.6815905033816929</c:v>
                </c:pt>
                <c:pt idx="106">
                  <c:v>1.8977631396371073</c:v>
                </c:pt>
                <c:pt idx="107">
                  <c:v>1.7447982481884468</c:v>
                </c:pt>
                <c:pt idx="108">
                  <c:v>1.5290913258222516</c:v>
                </c:pt>
                <c:pt idx="109">
                  <c:v>1.6721442400402429</c:v>
                </c:pt>
                <c:pt idx="110">
                  <c:v>1.6919400818459065</c:v>
                </c:pt>
                <c:pt idx="111">
                  <c:v>0.81775450178766285</c:v>
                </c:pt>
                <c:pt idx="112">
                  <c:v>1.9542717410546542</c:v>
                </c:pt>
                <c:pt idx="113">
                  <c:v>1.7028036389756191</c:v>
                </c:pt>
                <c:pt idx="114">
                  <c:v>0.96049764800183135</c:v>
                </c:pt>
                <c:pt idx="115">
                  <c:v>0.94904989569527343</c:v>
                </c:pt>
                <c:pt idx="116">
                  <c:v>1.0937810322478585</c:v>
                </c:pt>
                <c:pt idx="117">
                  <c:v>1.1069519110883608</c:v>
                </c:pt>
                <c:pt idx="118">
                  <c:v>2.3897734594470146</c:v>
                </c:pt>
                <c:pt idx="119">
                  <c:v>1.1434761704691108</c:v>
                </c:pt>
              </c:numCache>
            </c:numRef>
          </c:val>
          <c:smooth val="0"/>
          <c:extLst>
            <c:ext xmlns:c16="http://schemas.microsoft.com/office/drawing/2014/chart" uri="{C3380CC4-5D6E-409C-BE32-E72D297353CC}">
              <c16:uniqueId val="{00000001-FEA2-4441-B6C9-B9AF86828906}"/>
            </c:ext>
          </c:extLst>
        </c:ser>
        <c:ser>
          <c:idx val="4"/>
          <c:order val="2"/>
          <c:tx>
            <c:strRef>
              <c:f>'Sl. 6.8. i 6.9 - Fig. 6.8 &amp; 6.9'!$G$3</c:f>
              <c:strCache>
                <c:ptCount val="1"/>
                <c:pt idx="0">
                  <c:v>Total household time deposits</c:v>
                </c:pt>
              </c:strCache>
            </c:strRef>
          </c:tx>
          <c:spPr>
            <a:ln w="28575" cap="rnd">
              <a:solidFill>
                <a:schemeClr val="tx1"/>
              </a:solidFill>
              <a:prstDash val="sysDot"/>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6.9'!$G$65:$G$184</c:f>
              <c:numCache>
                <c:formatCode>0.00</c:formatCode>
                <c:ptCount val="120"/>
                <c:pt idx="0">
                  <c:v>1.6326550074613628</c:v>
                </c:pt>
                <c:pt idx="1">
                  <c:v>1.5578138856615147</c:v>
                </c:pt>
                <c:pt idx="2">
                  <c:v>1.3164850528358758</c:v>
                </c:pt>
                <c:pt idx="3">
                  <c:v>1.3456502072675183</c:v>
                </c:pt>
                <c:pt idx="4">
                  <c:v>1.1770120220556559</c:v>
                </c:pt>
                <c:pt idx="5">
                  <c:v>1.1865416231877253</c:v>
                </c:pt>
                <c:pt idx="6">
                  <c:v>1.1199485634490323</c:v>
                </c:pt>
                <c:pt idx="7">
                  <c:v>1.0093641549075461</c:v>
                </c:pt>
                <c:pt idx="8">
                  <c:v>0.98496547768129217</c:v>
                </c:pt>
                <c:pt idx="9">
                  <c:v>0.89254687173128211</c:v>
                </c:pt>
                <c:pt idx="10">
                  <c:v>0.9147835878926126</c:v>
                </c:pt>
                <c:pt idx="11">
                  <c:v>0.84353644769650815</c:v>
                </c:pt>
                <c:pt idx="12">
                  <c:v>0.76569569488592026</c:v>
                </c:pt>
                <c:pt idx="13">
                  <c:v>0.63056423654279914</c:v>
                </c:pt>
                <c:pt idx="14">
                  <c:v>0.62797280163709501</c:v>
                </c:pt>
                <c:pt idx="15">
                  <c:v>0.5859005962228705</c:v>
                </c:pt>
                <c:pt idx="16">
                  <c:v>0.61011935079530022</c:v>
                </c:pt>
                <c:pt idx="17">
                  <c:v>0.5464642760173174</c:v>
                </c:pt>
                <c:pt idx="18">
                  <c:v>0.56872147046768329</c:v>
                </c:pt>
                <c:pt idx="19">
                  <c:v>0.55165488861855638</c:v>
                </c:pt>
                <c:pt idx="20">
                  <c:v>0.54534894289123237</c:v>
                </c:pt>
                <c:pt idx="21">
                  <c:v>0.57513230880909516</c:v>
                </c:pt>
                <c:pt idx="22">
                  <c:v>0.57542873849492915</c:v>
                </c:pt>
                <c:pt idx="23">
                  <c:v>0.67511320050744827</c:v>
                </c:pt>
                <c:pt idx="24">
                  <c:v>0.60824931946270611</c:v>
                </c:pt>
                <c:pt idx="25">
                  <c:v>0.59130163630851096</c:v>
                </c:pt>
                <c:pt idx="26">
                  <c:v>0.57530329202490249</c:v>
                </c:pt>
                <c:pt idx="27">
                  <c:v>0.50213074212380227</c:v>
                </c:pt>
                <c:pt idx="28">
                  <c:v>0.43998667188550694</c:v>
                </c:pt>
                <c:pt idx="29">
                  <c:v>0.42905426211042447</c:v>
                </c:pt>
                <c:pt idx="30">
                  <c:v>0.41174955347840131</c:v>
                </c:pt>
                <c:pt idx="31">
                  <c:v>0.32096995012130075</c:v>
                </c:pt>
                <c:pt idx="32">
                  <c:v>0.38386947750138051</c:v>
                </c:pt>
                <c:pt idx="33">
                  <c:v>0.41140912456337836</c:v>
                </c:pt>
                <c:pt idx="34">
                  <c:v>0.41134640430076413</c:v>
                </c:pt>
                <c:pt idx="35">
                  <c:v>0.42424960193248645</c:v>
                </c:pt>
                <c:pt idx="36">
                  <c:v>0.29326907575924122</c:v>
                </c:pt>
                <c:pt idx="37">
                  <c:v>0.33569957423406288</c:v>
                </c:pt>
                <c:pt idx="38">
                  <c:v>0.2648239760239347</c:v>
                </c:pt>
                <c:pt idx="39">
                  <c:v>0.26407069414026163</c:v>
                </c:pt>
                <c:pt idx="40">
                  <c:v>0.2626586421735041</c:v>
                </c:pt>
                <c:pt idx="41">
                  <c:v>0.2510938089064233</c:v>
                </c:pt>
                <c:pt idx="42">
                  <c:v>0.24315839170032008</c:v>
                </c:pt>
                <c:pt idx="43">
                  <c:v>0.23731196564676302</c:v>
                </c:pt>
                <c:pt idx="44">
                  <c:v>0.21619565514915395</c:v>
                </c:pt>
                <c:pt idx="45">
                  <c:v>0.26825713407769786</c:v>
                </c:pt>
                <c:pt idx="46">
                  <c:v>0.22955592831678398</c:v>
                </c:pt>
                <c:pt idx="47">
                  <c:v>0.2160368982835299</c:v>
                </c:pt>
                <c:pt idx="48">
                  <c:v>0.18825277851800593</c:v>
                </c:pt>
                <c:pt idx="49">
                  <c:v>0.18815057452714154</c:v>
                </c:pt>
                <c:pt idx="50">
                  <c:v>0.14479219865062246</c:v>
                </c:pt>
                <c:pt idx="51">
                  <c:v>0.13075452958507705</c:v>
                </c:pt>
                <c:pt idx="52">
                  <c:v>0.17460519070813105</c:v>
                </c:pt>
                <c:pt idx="53">
                  <c:v>0.17428891123601437</c:v>
                </c:pt>
                <c:pt idx="54">
                  <c:v>0.14358689261195753</c:v>
                </c:pt>
                <c:pt idx="55">
                  <c:v>0.13002737617502236</c:v>
                </c:pt>
                <c:pt idx="56">
                  <c:v>0.11730236539765142</c:v>
                </c:pt>
                <c:pt idx="57">
                  <c:v>0.13309477680347703</c:v>
                </c:pt>
                <c:pt idx="58">
                  <c:v>0.11182352584815344</c:v>
                </c:pt>
                <c:pt idx="59">
                  <c:v>0.13812845074430347</c:v>
                </c:pt>
                <c:pt idx="60">
                  <c:v>0.12310532267666982</c:v>
                </c:pt>
                <c:pt idx="61">
                  <c:v>0.1230472037608777</c:v>
                </c:pt>
                <c:pt idx="62">
                  <c:v>0.10720838486515777</c:v>
                </c:pt>
                <c:pt idx="63">
                  <c:v>0.10001199426813449</c:v>
                </c:pt>
                <c:pt idx="64">
                  <c:v>8.2630076371908195E-2</c:v>
                </c:pt>
                <c:pt idx="65">
                  <c:v>0.16423349843895854</c:v>
                </c:pt>
                <c:pt idx="66">
                  <c:v>8.8335094039143525E-2</c:v>
                </c:pt>
                <c:pt idx="67">
                  <c:v>9.7169729314094122E-2</c:v>
                </c:pt>
                <c:pt idx="68">
                  <c:v>0.17660811185288569</c:v>
                </c:pt>
                <c:pt idx="69">
                  <c:v>0.13752155997621568</c:v>
                </c:pt>
                <c:pt idx="70">
                  <c:v>0.11992095785473256</c:v>
                </c:pt>
                <c:pt idx="71">
                  <c:v>0.12444547241074713</c:v>
                </c:pt>
                <c:pt idx="72">
                  <c:v>7.8804367256795058E-2</c:v>
                </c:pt>
                <c:pt idx="73">
                  <c:v>8.3807226308067306E-2</c:v>
                </c:pt>
                <c:pt idx="74">
                  <c:v>9.9443102877128306E-2</c:v>
                </c:pt>
                <c:pt idx="75">
                  <c:v>9.1394296084445312E-2</c:v>
                </c:pt>
                <c:pt idx="76">
                  <c:v>0.11805481253895987</c:v>
                </c:pt>
                <c:pt idx="77">
                  <c:v>0.12881514172626343</c:v>
                </c:pt>
                <c:pt idx="78">
                  <c:v>0.12164826832625553</c:v>
                </c:pt>
                <c:pt idx="79">
                  <c:v>0.14229295879466042</c:v>
                </c:pt>
                <c:pt idx="80">
                  <c:v>0.15103186253605719</c:v>
                </c:pt>
                <c:pt idx="81">
                  <c:v>0.18919978618465361</c:v>
                </c:pt>
                <c:pt idx="82">
                  <c:v>0.1585142403064039</c:v>
                </c:pt>
                <c:pt idx="83">
                  <c:v>0.31152568892410926</c:v>
                </c:pt>
                <c:pt idx="84">
                  <c:v>0.18731579489877365</c:v>
                </c:pt>
                <c:pt idx="85">
                  <c:v>0.46553713019184878</c:v>
                </c:pt>
                <c:pt idx="86">
                  <c:v>0.58858525953232332</c:v>
                </c:pt>
                <c:pt idx="87">
                  <c:v>0.89932815368681862</c:v>
                </c:pt>
                <c:pt idx="88">
                  <c:v>0.88658280380883947</c:v>
                </c:pt>
                <c:pt idx="89">
                  <c:v>1.4178881594026491</c:v>
                </c:pt>
                <c:pt idx="90">
                  <c:v>1.1818426975817309</c:v>
                </c:pt>
                <c:pt idx="91">
                  <c:v>1.5609102870181912</c:v>
                </c:pt>
                <c:pt idx="92">
                  <c:v>1.5497310135203306</c:v>
                </c:pt>
                <c:pt idx="93">
                  <c:v>2.4864808849044433</c:v>
                </c:pt>
                <c:pt idx="94">
                  <c:v>2.4864370535448082</c:v>
                </c:pt>
                <c:pt idx="95">
                  <c:v>2.4329480863224142</c:v>
                </c:pt>
                <c:pt idx="96">
                  <c:v>2.3228885879090719</c:v>
                </c:pt>
                <c:pt idx="97">
                  <c:v>2.2020622636011273</c:v>
                </c:pt>
                <c:pt idx="98">
                  <c:v>2.1922731097616723</c:v>
                </c:pt>
                <c:pt idx="99">
                  <c:v>2.1839524246519089</c:v>
                </c:pt>
                <c:pt idx="100">
                  <c:v>2.286228922747624</c:v>
                </c:pt>
                <c:pt idx="101">
                  <c:v>2.6603995069899251</c:v>
                </c:pt>
                <c:pt idx="102">
                  <c:v>2.4403695010834912</c:v>
                </c:pt>
                <c:pt idx="103">
                  <c:v>2.1314390842999851</c:v>
                </c:pt>
                <c:pt idx="104">
                  <c:v>2.132659359123704</c:v>
                </c:pt>
                <c:pt idx="105">
                  <c:v>2.368585710532082</c:v>
                </c:pt>
                <c:pt idx="106">
                  <c:v>2.2727830713636061</c:v>
                </c:pt>
                <c:pt idx="107">
                  <c:v>2.0745874105237063</c:v>
                </c:pt>
                <c:pt idx="108">
                  <c:v>1.9173371527461487</c:v>
                </c:pt>
                <c:pt idx="109">
                  <c:v>1.8362645049193003</c:v>
                </c:pt>
                <c:pt idx="110">
                  <c:v>1.8192203811526202</c:v>
                </c:pt>
                <c:pt idx="111">
                  <c:v>1.6339619163955854</c:v>
                </c:pt>
                <c:pt idx="112">
                  <c:v>1.7036316781088432</c:v>
                </c:pt>
                <c:pt idx="113">
                  <c:v>1.6711431860851627</c:v>
                </c:pt>
                <c:pt idx="114">
                  <c:v>1.5432634400132639</c:v>
                </c:pt>
                <c:pt idx="115">
                  <c:v>1.4668336506779678</c:v>
                </c:pt>
                <c:pt idx="116">
                  <c:v>1.7435072801711007</c:v>
                </c:pt>
                <c:pt idx="117">
                  <c:v>1.4871584052346118</c:v>
                </c:pt>
                <c:pt idx="118">
                  <c:v>1.7720015395260851</c:v>
                </c:pt>
                <c:pt idx="119">
                  <c:v>1.7982430237808389</c:v>
                </c:pt>
              </c:numCache>
            </c:numRef>
          </c:val>
          <c:smooth val="0"/>
          <c:extLst>
            <c:ext xmlns:c16="http://schemas.microsoft.com/office/drawing/2014/chart" uri="{C3380CC4-5D6E-409C-BE32-E72D297353CC}">
              <c16:uniqueId val="{00000002-FEA2-4441-B6C9-B9AF86828906}"/>
            </c:ext>
          </c:extLst>
        </c:ser>
        <c:dLbls>
          <c:showLegendKey val="0"/>
          <c:showVal val="0"/>
          <c:showCatName val="0"/>
          <c:showSerName val="0"/>
          <c:showPercent val="0"/>
          <c:showBubbleSize val="0"/>
        </c:dLbls>
        <c:smooth val="0"/>
        <c:axId val="1227966304"/>
        <c:axId val="1227966864"/>
      </c:lineChart>
      <c:catAx>
        <c:axId val="1227966304"/>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864"/>
        <c:crosses val="autoZero"/>
        <c:auto val="1"/>
        <c:lblAlgn val="ctr"/>
        <c:lblOffset val="0"/>
        <c:tickLblSkip val="1"/>
        <c:tickMarkSkip val="12"/>
        <c:noMultiLvlLbl val="0"/>
      </c:catAx>
      <c:valAx>
        <c:axId val="1227966864"/>
        <c:scaling>
          <c:orientation val="minMax"/>
          <c:max val="2.8"/>
          <c:min val="0"/>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8052512526843241"/>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304"/>
        <c:crosses val="autoZero"/>
        <c:crossBetween val="between"/>
        <c:majorUnit val="0.4"/>
      </c:valAx>
      <c:spPr>
        <a:noFill/>
        <a:ln w="6350">
          <a:solidFill>
            <a:schemeClr val="bg1">
              <a:lumMod val="75000"/>
            </a:schemeClr>
          </a:solidFill>
        </a:ln>
        <a:effectLst/>
      </c:spPr>
    </c:plotArea>
    <c:legend>
      <c:legendPos val="b"/>
      <c:layout>
        <c:manualLayout>
          <c:xMode val="edge"/>
          <c:yMode val="edge"/>
          <c:x val="0"/>
          <c:y val="0.82264064817984706"/>
          <c:w val="1"/>
          <c:h val="0.1773593518201529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21306937189706"/>
          <c:y val="5.6918187158972275E-2"/>
          <c:w val="0.83970282319615075"/>
          <c:h val="0.67106563370399952"/>
        </c:manualLayout>
      </c:layout>
      <c:lineChart>
        <c:grouping val="standard"/>
        <c:varyColors val="0"/>
        <c:ser>
          <c:idx val="1"/>
          <c:order val="0"/>
          <c:tx>
            <c:strRef>
              <c:f>'Sl. 6.8. i 6.9 - Fig. 6.8 &amp; 6.9'!$E$2</c:f>
              <c:strCache>
                <c:ptCount val="1"/>
                <c:pt idx="0">
                  <c:v>Kratkoročni depoziti stanovništva</c:v>
                </c:pt>
              </c:strCache>
            </c:strRef>
          </c:tx>
          <c:spPr>
            <a:ln w="28575" cap="rnd">
              <a:solidFill>
                <a:srgbClr val="FF0000"/>
              </a:solidFill>
              <a:round/>
            </a:ln>
            <a:effectLst/>
          </c:spPr>
          <c:marker>
            <c:symbol val="none"/>
          </c:marker>
          <c:cat>
            <c:strRef>
              <c:f>'Sl. 6.8. i 6.9 - Fig. 6.8 &amp; 6.9'!$B$65:$B$184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 6.8. i 6.9 - Fig. 6.8 &amp; 6.9'!$E$65:$E$184</c:f>
              <c:numCache>
                <c:formatCode>0.00</c:formatCode>
                <c:ptCount val="120"/>
                <c:pt idx="0">
                  <c:v>1.3933596760548166</c:v>
                </c:pt>
                <c:pt idx="1">
                  <c:v>1.3773518758335264</c:v>
                </c:pt>
                <c:pt idx="2">
                  <c:v>1.0909415687490853</c:v>
                </c:pt>
                <c:pt idx="3">
                  <c:v>1.0768189515481252</c:v>
                </c:pt>
                <c:pt idx="4">
                  <c:v>0.93056459384790269</c:v>
                </c:pt>
                <c:pt idx="5">
                  <c:v>0.9418404946535659</c:v>
                </c:pt>
                <c:pt idx="6">
                  <c:v>0.93607596216189415</c:v>
                </c:pt>
                <c:pt idx="7">
                  <c:v>0.85863004220596451</c:v>
                </c:pt>
                <c:pt idx="8">
                  <c:v>0.7961732412661604</c:v>
                </c:pt>
                <c:pt idx="9">
                  <c:v>0.75634381436368825</c:v>
                </c:pt>
                <c:pt idx="10">
                  <c:v>0.76164362856285328</c:v>
                </c:pt>
                <c:pt idx="11">
                  <c:v>0.70566303707535227</c:v>
                </c:pt>
                <c:pt idx="12">
                  <c:v>0.54561064932644709</c:v>
                </c:pt>
                <c:pt idx="13">
                  <c:v>0.49446105575523552</c:v>
                </c:pt>
                <c:pt idx="14">
                  <c:v>0.50159468749996483</c:v>
                </c:pt>
                <c:pt idx="15">
                  <c:v>0.4805752452222416</c:v>
                </c:pt>
                <c:pt idx="16">
                  <c:v>0.43907265744034618</c:v>
                </c:pt>
                <c:pt idx="17">
                  <c:v>0.39382960703873948</c:v>
                </c:pt>
                <c:pt idx="18">
                  <c:v>0.40508246562730116</c:v>
                </c:pt>
                <c:pt idx="19">
                  <c:v>0.40048718817952084</c:v>
                </c:pt>
                <c:pt idx="20">
                  <c:v>0.39046842836491907</c:v>
                </c:pt>
                <c:pt idx="21">
                  <c:v>0.44437753516112632</c:v>
                </c:pt>
                <c:pt idx="22">
                  <c:v>0.42728077791662195</c:v>
                </c:pt>
                <c:pt idx="23">
                  <c:v>0.49964129215561115</c:v>
                </c:pt>
                <c:pt idx="24">
                  <c:v>0.44597561312047046</c:v>
                </c:pt>
                <c:pt idx="25">
                  <c:v>0.41060984739896444</c:v>
                </c:pt>
                <c:pt idx="26">
                  <c:v>0.40240761733409386</c:v>
                </c:pt>
                <c:pt idx="27">
                  <c:v>0.3615418957019379</c:v>
                </c:pt>
                <c:pt idx="28">
                  <c:v>0.34701713489925268</c:v>
                </c:pt>
                <c:pt idx="29">
                  <c:v>0.31214065505628263</c:v>
                </c:pt>
                <c:pt idx="30">
                  <c:v>0.30177912097076237</c:v>
                </c:pt>
                <c:pt idx="31">
                  <c:v>0.19902828889567445</c:v>
                </c:pt>
                <c:pt idx="32">
                  <c:v>0.25534015344571698</c:v>
                </c:pt>
                <c:pt idx="33">
                  <c:v>0.25945556741557768</c:v>
                </c:pt>
                <c:pt idx="34">
                  <c:v>0.26654396572092098</c:v>
                </c:pt>
                <c:pt idx="35">
                  <c:v>0.30329810857739714</c:v>
                </c:pt>
                <c:pt idx="36">
                  <c:v>0.22927635362771479</c:v>
                </c:pt>
                <c:pt idx="37">
                  <c:v>0.18123123173453964</c:v>
                </c:pt>
                <c:pt idx="38">
                  <c:v>0.18342854564650216</c:v>
                </c:pt>
                <c:pt idx="39">
                  <c:v>0.20467588431329448</c:v>
                </c:pt>
                <c:pt idx="40">
                  <c:v>0.2293566005093248</c:v>
                </c:pt>
                <c:pt idx="41">
                  <c:v>0.19305245168753626</c:v>
                </c:pt>
                <c:pt idx="42">
                  <c:v>0.20434746248609911</c:v>
                </c:pt>
                <c:pt idx="43">
                  <c:v>0.18865008015157123</c:v>
                </c:pt>
                <c:pt idx="44">
                  <c:v>0.18625540765048559</c:v>
                </c:pt>
                <c:pt idx="45">
                  <c:v>0.26058531946986679</c:v>
                </c:pt>
                <c:pt idx="46">
                  <c:v>0.17843132952716881</c:v>
                </c:pt>
                <c:pt idx="47">
                  <c:v>0.15741598240973034</c:v>
                </c:pt>
                <c:pt idx="48">
                  <c:v>0.12448168627958681</c:v>
                </c:pt>
                <c:pt idx="49">
                  <c:v>0.1276019985175017</c:v>
                </c:pt>
                <c:pt idx="50">
                  <c:v>9.1337535856972629E-2</c:v>
                </c:pt>
                <c:pt idx="51">
                  <c:v>9.3991160437733534E-2</c:v>
                </c:pt>
                <c:pt idx="52">
                  <c:v>0.1451743041806679</c:v>
                </c:pt>
                <c:pt idx="53">
                  <c:v>0.14507305358103167</c:v>
                </c:pt>
                <c:pt idx="54">
                  <c:v>7.950275914570927E-2</c:v>
                </c:pt>
                <c:pt idx="55">
                  <c:v>7.7583893299348186E-2</c:v>
                </c:pt>
                <c:pt idx="56">
                  <c:v>7.1856472687847728E-2</c:v>
                </c:pt>
                <c:pt idx="57">
                  <c:v>6.7489597628518874E-2</c:v>
                </c:pt>
                <c:pt idx="58">
                  <c:v>6.9655455930121013E-2</c:v>
                </c:pt>
                <c:pt idx="59">
                  <c:v>6.7193906308770007E-2</c:v>
                </c:pt>
                <c:pt idx="60">
                  <c:v>7.1921202764582234E-2</c:v>
                </c:pt>
                <c:pt idx="61">
                  <c:v>7.3480230426316878E-2</c:v>
                </c:pt>
                <c:pt idx="62">
                  <c:v>7.4882938179729755E-2</c:v>
                </c:pt>
                <c:pt idx="63">
                  <c:v>5.3347822707351153E-2</c:v>
                </c:pt>
                <c:pt idx="64">
                  <c:v>5.4958945942275038E-2</c:v>
                </c:pt>
                <c:pt idx="65">
                  <c:v>0.14397173976511246</c:v>
                </c:pt>
                <c:pt idx="66">
                  <c:v>6.369782973441443E-2</c:v>
                </c:pt>
                <c:pt idx="67">
                  <c:v>5.6082568402605719E-2</c:v>
                </c:pt>
                <c:pt idx="68">
                  <c:v>4.4012562990880882E-2</c:v>
                </c:pt>
                <c:pt idx="69">
                  <c:v>0.14821582385943563</c:v>
                </c:pt>
                <c:pt idx="70">
                  <c:v>0.10049010648157555</c:v>
                </c:pt>
                <c:pt idx="71">
                  <c:v>9.7383606599454775E-2</c:v>
                </c:pt>
                <c:pt idx="72">
                  <c:v>7.8542726931075127E-2</c:v>
                </c:pt>
                <c:pt idx="73">
                  <c:v>7.7976769089592307E-2</c:v>
                </c:pt>
                <c:pt idx="74">
                  <c:v>0.12297124729396484</c:v>
                </c:pt>
                <c:pt idx="75">
                  <c:v>0.11287881909939744</c:v>
                </c:pt>
                <c:pt idx="76">
                  <c:v>0.12816607567655919</c:v>
                </c:pt>
                <c:pt idx="77">
                  <c:v>0.14144385220297875</c:v>
                </c:pt>
                <c:pt idx="78">
                  <c:v>0.10906469335631155</c:v>
                </c:pt>
                <c:pt idx="79">
                  <c:v>0.13159044070707343</c:v>
                </c:pt>
                <c:pt idx="80">
                  <c:v>0.12955518220393189</c:v>
                </c:pt>
                <c:pt idx="81">
                  <c:v>0.19434041516289743</c:v>
                </c:pt>
                <c:pt idx="82">
                  <c:v>0.16575447637237167</c:v>
                </c:pt>
                <c:pt idx="83">
                  <c:v>0.21088174389167769</c:v>
                </c:pt>
                <c:pt idx="84">
                  <c:v>0.20420363108531606</c:v>
                </c:pt>
                <c:pt idx="85">
                  <c:v>0.48597340034562786</c:v>
                </c:pt>
                <c:pt idx="86">
                  <c:v>0.79792312315558034</c:v>
                </c:pt>
                <c:pt idx="87">
                  <c:v>1.1235218278176524</c:v>
                </c:pt>
                <c:pt idx="88">
                  <c:v>0.85483524629168939</c:v>
                </c:pt>
                <c:pt idx="89">
                  <c:v>1.9313634317177817</c:v>
                </c:pt>
                <c:pt idx="90">
                  <c:v>1.4753527083113303</c:v>
                </c:pt>
                <c:pt idx="91">
                  <c:v>1.80528574622445</c:v>
                </c:pt>
                <c:pt idx="92">
                  <c:v>1.5797443367548627</c:v>
                </c:pt>
                <c:pt idx="93">
                  <c:v>2.553222766463549</c:v>
                </c:pt>
                <c:pt idx="94">
                  <c:v>2.5402472543783481</c:v>
                </c:pt>
                <c:pt idx="95">
                  <c:v>2.509384358265474</c:v>
                </c:pt>
                <c:pt idx="96">
                  <c:v>2.3917471085660642</c:v>
                </c:pt>
                <c:pt idx="97">
                  <c:v>2.2607543345912227</c:v>
                </c:pt>
                <c:pt idx="98">
                  <c:v>2.2176500261662948</c:v>
                </c:pt>
                <c:pt idx="99">
                  <c:v>2.2305054941563949</c:v>
                </c:pt>
                <c:pt idx="100">
                  <c:v>2.3345119539530499</c:v>
                </c:pt>
                <c:pt idx="101">
                  <c:v>2.7186848032843951</c:v>
                </c:pt>
                <c:pt idx="102">
                  <c:v>2.5027100552530386</c:v>
                </c:pt>
                <c:pt idx="103">
                  <c:v>2.1978686562525942</c:v>
                </c:pt>
                <c:pt idx="104">
                  <c:v>2.1907865877328905</c:v>
                </c:pt>
                <c:pt idx="105">
                  <c:v>2.4053768870605041</c:v>
                </c:pt>
                <c:pt idx="106">
                  <c:v>2.3098428736657688</c:v>
                </c:pt>
                <c:pt idx="107">
                  <c:v>2.1083689011660729</c:v>
                </c:pt>
                <c:pt idx="108">
                  <c:v>1.9483218731410554</c:v>
                </c:pt>
                <c:pt idx="109">
                  <c:v>1.8555813267290944</c:v>
                </c:pt>
                <c:pt idx="110">
                  <c:v>1.8358790783636507</c:v>
                </c:pt>
                <c:pt idx="111">
                  <c:v>1.6651734528426625</c:v>
                </c:pt>
                <c:pt idx="112">
                  <c:v>1.6800701341096953</c:v>
                </c:pt>
                <c:pt idx="113">
                  <c:v>1.6686727681936053</c:v>
                </c:pt>
                <c:pt idx="114">
                  <c:v>1.5675252378963203</c:v>
                </c:pt>
                <c:pt idx="115">
                  <c:v>1.4952225109703192</c:v>
                </c:pt>
                <c:pt idx="116">
                  <c:v>1.7806822304769352</c:v>
                </c:pt>
                <c:pt idx="117">
                  <c:v>1.5163824587537467</c:v>
                </c:pt>
                <c:pt idx="118">
                  <c:v>1.5912646594854087</c:v>
                </c:pt>
                <c:pt idx="119">
                  <c:v>1.8335186103044405</c:v>
                </c:pt>
              </c:numCache>
            </c:numRef>
          </c:val>
          <c:smooth val="0"/>
          <c:extLst>
            <c:ext xmlns:c16="http://schemas.microsoft.com/office/drawing/2014/chart" uri="{C3380CC4-5D6E-409C-BE32-E72D297353CC}">
              <c16:uniqueId val="{00000000-7CDB-40A9-93A1-3DEF7DE3E930}"/>
            </c:ext>
          </c:extLst>
        </c:ser>
        <c:ser>
          <c:idx val="3"/>
          <c:order val="1"/>
          <c:tx>
            <c:strRef>
              <c:f>'Sl. 6.8. i 6.9 - Fig. 6.8 &amp; 6.9'!$F$2</c:f>
              <c:strCache>
                <c:ptCount val="1"/>
                <c:pt idx="0">
                  <c:v>Dugoročni depoziti stanovništva</c:v>
                </c:pt>
              </c:strCache>
            </c:strRef>
          </c:tx>
          <c:spPr>
            <a:ln w="28575" cap="rnd">
              <a:solidFill>
                <a:srgbClr val="0000FF"/>
              </a:solidFill>
              <a:round/>
            </a:ln>
            <a:effectLst/>
          </c:spPr>
          <c:marker>
            <c:symbol val="none"/>
          </c:marker>
          <c:cat>
            <c:strRef>
              <c:f>'Sl. 6.8. i 6.9 - Fig. 6.8 &amp; 6.9'!$B$65:$B$184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 6.8. i 6.9 - Fig. 6.8 &amp; 6.9'!$F$65:$F$184</c:f>
              <c:numCache>
                <c:formatCode>0.00</c:formatCode>
                <c:ptCount val="120"/>
                <c:pt idx="0">
                  <c:v>1.9805899715887465</c:v>
                </c:pt>
                <c:pt idx="1">
                  <c:v>1.824266030770882</c:v>
                </c:pt>
                <c:pt idx="2">
                  <c:v>1.660422842429996</c:v>
                </c:pt>
                <c:pt idx="3">
                  <c:v>1.7230660183355471</c:v>
                </c:pt>
                <c:pt idx="4">
                  <c:v>1.5171852102991972</c:v>
                </c:pt>
                <c:pt idx="5">
                  <c:v>1.5687792088776629</c:v>
                </c:pt>
                <c:pt idx="6">
                  <c:v>1.4260787761959135</c:v>
                </c:pt>
                <c:pt idx="7">
                  <c:v>1.2621241871170015</c:v>
                </c:pt>
                <c:pt idx="8">
                  <c:v>1.2654652637134809</c:v>
                </c:pt>
                <c:pt idx="9">
                  <c:v>1.1255813107381827</c:v>
                </c:pt>
                <c:pt idx="10">
                  <c:v>1.1383991909773441</c:v>
                </c:pt>
                <c:pt idx="11">
                  <c:v>1.0691666181541999</c:v>
                </c:pt>
                <c:pt idx="12">
                  <c:v>1.0673457455118844</c:v>
                </c:pt>
                <c:pt idx="13">
                  <c:v>0.87992087450116696</c:v>
                </c:pt>
                <c:pt idx="14">
                  <c:v>0.83882114508179884</c:v>
                </c:pt>
                <c:pt idx="15">
                  <c:v>0.75220102355465646</c:v>
                </c:pt>
                <c:pt idx="16">
                  <c:v>0.84269922635759598</c:v>
                </c:pt>
                <c:pt idx="17">
                  <c:v>0.78638076256345868</c:v>
                </c:pt>
                <c:pt idx="18">
                  <c:v>0.79493778001458215</c:v>
                </c:pt>
                <c:pt idx="19">
                  <c:v>0.80499436700968374</c:v>
                </c:pt>
                <c:pt idx="20">
                  <c:v>0.77961913848395992</c:v>
                </c:pt>
                <c:pt idx="21">
                  <c:v>0.78492763420082023</c:v>
                </c:pt>
                <c:pt idx="22">
                  <c:v>0.78812887968528678</c:v>
                </c:pt>
                <c:pt idx="23">
                  <c:v>0.92219390691766578</c:v>
                </c:pt>
                <c:pt idx="24">
                  <c:v>0.80273384903056111</c:v>
                </c:pt>
                <c:pt idx="25">
                  <c:v>0.79753511290297452</c:v>
                </c:pt>
                <c:pt idx="26">
                  <c:v>0.78391189854649113</c:v>
                </c:pt>
                <c:pt idx="27">
                  <c:v>0.66738705806240162</c:v>
                </c:pt>
                <c:pt idx="28">
                  <c:v>0.54958705101607908</c:v>
                </c:pt>
                <c:pt idx="29">
                  <c:v>0.56545975220165323</c:v>
                </c:pt>
                <c:pt idx="30">
                  <c:v>0.54294472004488858</c:v>
                </c:pt>
                <c:pt idx="31">
                  <c:v>0.54607457388096425</c:v>
                </c:pt>
                <c:pt idx="32">
                  <c:v>0.53800209022666634</c:v>
                </c:pt>
                <c:pt idx="33">
                  <c:v>0.555588234086832</c:v>
                </c:pt>
                <c:pt idx="34">
                  <c:v>0.52482414242749609</c:v>
                </c:pt>
                <c:pt idx="35">
                  <c:v>0.5152122759650849</c:v>
                </c:pt>
                <c:pt idx="36">
                  <c:v>0.35143140232812897</c:v>
                </c:pt>
                <c:pt idx="37">
                  <c:v>0.41065446556534019</c:v>
                </c:pt>
                <c:pt idx="38">
                  <c:v>0.33746686426817746</c:v>
                </c:pt>
                <c:pt idx="39">
                  <c:v>0.3208723265499922</c:v>
                </c:pt>
                <c:pt idx="40">
                  <c:v>0.29923431865000977</c:v>
                </c:pt>
                <c:pt idx="41">
                  <c:v>0.30621641234655855</c:v>
                </c:pt>
                <c:pt idx="42">
                  <c:v>0.28521123994654224</c:v>
                </c:pt>
                <c:pt idx="43">
                  <c:v>0.29468488365956846</c:v>
                </c:pt>
                <c:pt idx="44">
                  <c:v>0.25374941286683739</c:v>
                </c:pt>
                <c:pt idx="45">
                  <c:v>0.27786803770404245</c:v>
                </c:pt>
                <c:pt idx="46">
                  <c:v>0.28999734221973245</c:v>
                </c:pt>
                <c:pt idx="47">
                  <c:v>0.28355890366321485</c:v>
                </c:pt>
                <c:pt idx="48">
                  <c:v>0.26847523646945171</c:v>
                </c:pt>
                <c:pt idx="49">
                  <c:v>0.23989598109467847</c:v>
                </c:pt>
                <c:pt idx="50">
                  <c:v>0.20666362718902459</c:v>
                </c:pt>
                <c:pt idx="51">
                  <c:v>0.19519363365810824</c:v>
                </c:pt>
                <c:pt idx="52">
                  <c:v>0.22581239222442784</c:v>
                </c:pt>
                <c:pt idx="53">
                  <c:v>0.20604599395672499</c:v>
                </c:pt>
                <c:pt idx="54">
                  <c:v>0.21074728729460479</c:v>
                </c:pt>
                <c:pt idx="55">
                  <c:v>0.18613339233385512</c:v>
                </c:pt>
                <c:pt idx="56">
                  <c:v>0.16483972425326751</c:v>
                </c:pt>
                <c:pt idx="57">
                  <c:v>0.21001752888328343</c:v>
                </c:pt>
                <c:pt idx="58">
                  <c:v>0.16086233116443335</c:v>
                </c:pt>
                <c:pt idx="59">
                  <c:v>0.22936661792577112</c:v>
                </c:pt>
                <c:pt idx="60">
                  <c:v>0.18854449492657271</c:v>
                </c:pt>
                <c:pt idx="61">
                  <c:v>0.17541711426814988</c:v>
                </c:pt>
                <c:pt idx="62">
                  <c:v>0.14826867365177002</c:v>
                </c:pt>
                <c:pt idx="63">
                  <c:v>0.1556795443177573</c:v>
                </c:pt>
                <c:pt idx="64">
                  <c:v>0.11319018612041523</c:v>
                </c:pt>
                <c:pt idx="65">
                  <c:v>0.19118272868836084</c:v>
                </c:pt>
                <c:pt idx="66">
                  <c:v>0.12543339437716686</c:v>
                </c:pt>
                <c:pt idx="67">
                  <c:v>0.15256885570599801</c:v>
                </c:pt>
                <c:pt idx="68">
                  <c:v>0.32472918733556855</c:v>
                </c:pt>
                <c:pt idx="69">
                  <c:v>0.12538652409203688</c:v>
                </c:pt>
                <c:pt idx="70">
                  <c:v>0.14369983743674045</c:v>
                </c:pt>
                <c:pt idx="71">
                  <c:v>0.15679134381207796</c:v>
                </c:pt>
                <c:pt idx="72">
                  <c:v>7.9091189087706973E-2</c:v>
                </c:pt>
                <c:pt idx="73">
                  <c:v>9.1091740425073189E-2</c:v>
                </c:pt>
                <c:pt idx="74">
                  <c:v>7.1908617969068112E-2</c:v>
                </c:pt>
                <c:pt idx="75">
                  <c:v>6.7579701015709565E-2</c:v>
                </c:pt>
                <c:pt idx="76">
                  <c:v>0.10107999261218349</c:v>
                </c:pt>
                <c:pt idx="77">
                  <c:v>0.10819211699706928</c:v>
                </c:pt>
                <c:pt idx="78">
                  <c:v>0.14054421123098207</c:v>
                </c:pt>
                <c:pt idx="79">
                  <c:v>0.16009172864799029</c:v>
                </c:pt>
                <c:pt idx="80">
                  <c:v>0.17988901362833951</c:v>
                </c:pt>
                <c:pt idx="81">
                  <c:v>0.18492097221191531</c:v>
                </c:pt>
                <c:pt idx="82">
                  <c:v>0.1515191765913616</c:v>
                </c:pt>
                <c:pt idx="83">
                  <c:v>0.41278599094743423</c:v>
                </c:pt>
                <c:pt idx="84">
                  <c:v>0.1790882371605482</c:v>
                </c:pt>
                <c:pt idx="85">
                  <c:v>0.45653451252589133</c:v>
                </c:pt>
                <c:pt idx="86">
                  <c:v>0.45536552900607663</c:v>
                </c:pt>
                <c:pt idx="87">
                  <c:v>0.71050758784094337</c:v>
                </c:pt>
                <c:pt idx="88">
                  <c:v>0.90479203083603632</c:v>
                </c:pt>
                <c:pt idx="89">
                  <c:v>0.88346449499890078</c:v>
                </c:pt>
                <c:pt idx="90">
                  <c:v>0.99877191938487953</c:v>
                </c:pt>
                <c:pt idx="91">
                  <c:v>1.0584143153239878</c:v>
                </c:pt>
                <c:pt idx="92">
                  <c:v>1.4942790355002908</c:v>
                </c:pt>
                <c:pt idx="93">
                  <c:v>1.7428140519290578</c:v>
                </c:pt>
                <c:pt idx="94">
                  <c:v>2.2584734394145625</c:v>
                </c:pt>
                <c:pt idx="95">
                  <c:v>2.0450852265721533</c:v>
                </c:pt>
                <c:pt idx="96">
                  <c:v>1.9577076622088898</c:v>
                </c:pt>
                <c:pt idx="97">
                  <c:v>1.9326749058858925</c:v>
                </c:pt>
                <c:pt idx="98">
                  <c:v>2.0871515528785221</c:v>
                </c:pt>
                <c:pt idx="99">
                  <c:v>1.7348002191775656</c:v>
                </c:pt>
                <c:pt idx="100">
                  <c:v>1.7971649214672487</c:v>
                </c:pt>
                <c:pt idx="101">
                  <c:v>1.815961784217369</c:v>
                </c:pt>
                <c:pt idx="102">
                  <c:v>1.8417799969443118</c:v>
                </c:pt>
                <c:pt idx="103">
                  <c:v>1.5677331998039024</c:v>
                </c:pt>
                <c:pt idx="104">
                  <c:v>1.5496834937487514</c:v>
                </c:pt>
                <c:pt idx="105">
                  <c:v>1.6815905033816929</c:v>
                </c:pt>
                <c:pt idx="106">
                  <c:v>1.8977631396371073</c:v>
                </c:pt>
                <c:pt idx="107">
                  <c:v>1.7447982481884468</c:v>
                </c:pt>
                <c:pt idx="108">
                  <c:v>1.5290913258222516</c:v>
                </c:pt>
                <c:pt idx="109">
                  <c:v>1.6721442400402429</c:v>
                </c:pt>
                <c:pt idx="110">
                  <c:v>1.6919400818459065</c:v>
                </c:pt>
                <c:pt idx="111">
                  <c:v>0.81775450178766285</c:v>
                </c:pt>
                <c:pt idx="112">
                  <c:v>1.9542717410546542</c:v>
                </c:pt>
                <c:pt idx="113">
                  <c:v>1.7028036389756191</c:v>
                </c:pt>
                <c:pt idx="114">
                  <c:v>0.96049764800183135</c:v>
                </c:pt>
                <c:pt idx="115">
                  <c:v>0.94904989569527343</c:v>
                </c:pt>
                <c:pt idx="116">
                  <c:v>1.0937810322478585</c:v>
                </c:pt>
                <c:pt idx="117">
                  <c:v>1.1069519110883608</c:v>
                </c:pt>
                <c:pt idx="118">
                  <c:v>2.3897734594470146</c:v>
                </c:pt>
                <c:pt idx="119">
                  <c:v>1.1434761704691108</c:v>
                </c:pt>
              </c:numCache>
            </c:numRef>
          </c:val>
          <c:smooth val="0"/>
          <c:extLst>
            <c:ext xmlns:c16="http://schemas.microsoft.com/office/drawing/2014/chart" uri="{C3380CC4-5D6E-409C-BE32-E72D297353CC}">
              <c16:uniqueId val="{00000001-7CDB-40A9-93A1-3DEF7DE3E930}"/>
            </c:ext>
          </c:extLst>
        </c:ser>
        <c:ser>
          <c:idx val="4"/>
          <c:order val="2"/>
          <c:tx>
            <c:strRef>
              <c:f>'Sl. 6.8. i 6.9 - Fig. 6.8 &amp; 6.9'!$G$2</c:f>
              <c:strCache>
                <c:ptCount val="1"/>
                <c:pt idx="0">
                  <c:v>Ukupni oročeni depoziti stanovništva</c:v>
                </c:pt>
              </c:strCache>
            </c:strRef>
          </c:tx>
          <c:spPr>
            <a:ln w="28575" cap="rnd">
              <a:solidFill>
                <a:schemeClr val="tx1"/>
              </a:solidFill>
              <a:prstDash val="sysDot"/>
              <a:round/>
            </a:ln>
            <a:effectLst/>
          </c:spPr>
          <c:marker>
            <c:symbol val="none"/>
          </c:marker>
          <c:cat>
            <c:strRef>
              <c:f>'Sl. 6.8. i 6.9 - Fig. 6.8 &amp; 6.9'!$B$65:$B$184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 6.8. i 6.9 - Fig. 6.8 &amp; 6.9'!$G$65:$G$184</c:f>
              <c:numCache>
                <c:formatCode>0.00</c:formatCode>
                <c:ptCount val="120"/>
                <c:pt idx="0">
                  <c:v>1.6326550074613628</c:v>
                </c:pt>
                <c:pt idx="1">
                  <c:v>1.5578138856615147</c:v>
                </c:pt>
                <c:pt idx="2">
                  <c:v>1.3164850528358758</c:v>
                </c:pt>
                <c:pt idx="3">
                  <c:v>1.3456502072675183</c:v>
                </c:pt>
                <c:pt idx="4">
                  <c:v>1.1770120220556559</c:v>
                </c:pt>
                <c:pt idx="5">
                  <c:v>1.1865416231877253</c:v>
                </c:pt>
                <c:pt idx="6">
                  <c:v>1.1199485634490323</c:v>
                </c:pt>
                <c:pt idx="7">
                  <c:v>1.0093641549075461</c:v>
                </c:pt>
                <c:pt idx="8">
                  <c:v>0.98496547768129217</c:v>
                </c:pt>
                <c:pt idx="9">
                  <c:v>0.89254687173128211</c:v>
                </c:pt>
                <c:pt idx="10">
                  <c:v>0.9147835878926126</c:v>
                </c:pt>
                <c:pt idx="11">
                  <c:v>0.84353644769650815</c:v>
                </c:pt>
                <c:pt idx="12">
                  <c:v>0.76569569488592026</c:v>
                </c:pt>
                <c:pt idx="13">
                  <c:v>0.63056423654279914</c:v>
                </c:pt>
                <c:pt idx="14">
                  <c:v>0.62797280163709501</c:v>
                </c:pt>
                <c:pt idx="15">
                  <c:v>0.5859005962228705</c:v>
                </c:pt>
                <c:pt idx="16">
                  <c:v>0.61011935079530022</c:v>
                </c:pt>
                <c:pt idx="17">
                  <c:v>0.5464642760173174</c:v>
                </c:pt>
                <c:pt idx="18">
                  <c:v>0.56872147046768329</c:v>
                </c:pt>
                <c:pt idx="19">
                  <c:v>0.55165488861855638</c:v>
                </c:pt>
                <c:pt idx="20">
                  <c:v>0.54534894289123237</c:v>
                </c:pt>
                <c:pt idx="21">
                  <c:v>0.57513230880909516</c:v>
                </c:pt>
                <c:pt idx="22">
                  <c:v>0.57542873849492915</c:v>
                </c:pt>
                <c:pt idx="23">
                  <c:v>0.67511320050744827</c:v>
                </c:pt>
                <c:pt idx="24">
                  <c:v>0.60824931946270611</c:v>
                </c:pt>
                <c:pt idx="25">
                  <c:v>0.59130163630851096</c:v>
                </c:pt>
                <c:pt idx="26">
                  <c:v>0.57530329202490249</c:v>
                </c:pt>
                <c:pt idx="27">
                  <c:v>0.50213074212380227</c:v>
                </c:pt>
                <c:pt idx="28">
                  <c:v>0.43998667188550694</c:v>
                </c:pt>
                <c:pt idx="29">
                  <c:v>0.42905426211042447</c:v>
                </c:pt>
                <c:pt idx="30">
                  <c:v>0.41174955347840131</c:v>
                </c:pt>
                <c:pt idx="31">
                  <c:v>0.32096995012130075</c:v>
                </c:pt>
                <c:pt idx="32">
                  <c:v>0.38386947750138051</c:v>
                </c:pt>
                <c:pt idx="33">
                  <c:v>0.41140912456337836</c:v>
                </c:pt>
                <c:pt idx="34">
                  <c:v>0.41134640430076413</c:v>
                </c:pt>
                <c:pt idx="35">
                  <c:v>0.42424960193248645</c:v>
                </c:pt>
                <c:pt idx="36">
                  <c:v>0.29326907575924122</c:v>
                </c:pt>
                <c:pt idx="37">
                  <c:v>0.33569957423406288</c:v>
                </c:pt>
                <c:pt idx="38">
                  <c:v>0.2648239760239347</c:v>
                </c:pt>
                <c:pt idx="39">
                  <c:v>0.26407069414026163</c:v>
                </c:pt>
                <c:pt idx="40">
                  <c:v>0.2626586421735041</c:v>
                </c:pt>
                <c:pt idx="41">
                  <c:v>0.2510938089064233</c:v>
                </c:pt>
                <c:pt idx="42">
                  <c:v>0.24315839170032008</c:v>
                </c:pt>
                <c:pt idx="43">
                  <c:v>0.23731196564676302</c:v>
                </c:pt>
                <c:pt idx="44">
                  <c:v>0.21619565514915395</c:v>
                </c:pt>
                <c:pt idx="45">
                  <c:v>0.26825713407769786</c:v>
                </c:pt>
                <c:pt idx="46">
                  <c:v>0.22955592831678398</c:v>
                </c:pt>
                <c:pt idx="47">
                  <c:v>0.2160368982835299</c:v>
                </c:pt>
                <c:pt idx="48">
                  <c:v>0.18825277851800593</c:v>
                </c:pt>
                <c:pt idx="49">
                  <c:v>0.18815057452714154</c:v>
                </c:pt>
                <c:pt idx="50">
                  <c:v>0.14479219865062246</c:v>
                </c:pt>
                <c:pt idx="51">
                  <c:v>0.13075452958507705</c:v>
                </c:pt>
                <c:pt idx="52">
                  <c:v>0.17460519070813105</c:v>
                </c:pt>
                <c:pt idx="53">
                  <c:v>0.17428891123601437</c:v>
                </c:pt>
                <c:pt idx="54">
                  <c:v>0.14358689261195753</c:v>
                </c:pt>
                <c:pt idx="55">
                  <c:v>0.13002737617502236</c:v>
                </c:pt>
                <c:pt idx="56">
                  <c:v>0.11730236539765142</c:v>
                </c:pt>
                <c:pt idx="57">
                  <c:v>0.13309477680347703</c:v>
                </c:pt>
                <c:pt idx="58">
                  <c:v>0.11182352584815344</c:v>
                </c:pt>
                <c:pt idx="59">
                  <c:v>0.13812845074430347</c:v>
                </c:pt>
                <c:pt idx="60">
                  <c:v>0.12310532267666982</c:v>
                </c:pt>
                <c:pt idx="61">
                  <c:v>0.1230472037608777</c:v>
                </c:pt>
                <c:pt idx="62">
                  <c:v>0.10720838486515777</c:v>
                </c:pt>
                <c:pt idx="63">
                  <c:v>0.10001199426813449</c:v>
                </c:pt>
                <c:pt idx="64">
                  <c:v>8.2630076371908195E-2</c:v>
                </c:pt>
                <c:pt idx="65">
                  <c:v>0.16423349843895854</c:v>
                </c:pt>
                <c:pt idx="66">
                  <c:v>8.8335094039143525E-2</c:v>
                </c:pt>
                <c:pt idx="67">
                  <c:v>9.7169729314094122E-2</c:v>
                </c:pt>
                <c:pt idx="68">
                  <c:v>0.17660811185288569</c:v>
                </c:pt>
                <c:pt idx="69">
                  <c:v>0.13752155997621568</c:v>
                </c:pt>
                <c:pt idx="70">
                  <c:v>0.11992095785473256</c:v>
                </c:pt>
                <c:pt idx="71">
                  <c:v>0.12444547241074713</c:v>
                </c:pt>
                <c:pt idx="72">
                  <c:v>7.8804367256795058E-2</c:v>
                </c:pt>
                <c:pt idx="73">
                  <c:v>8.3807226308067306E-2</c:v>
                </c:pt>
                <c:pt idx="74">
                  <c:v>9.9443102877128306E-2</c:v>
                </c:pt>
                <c:pt idx="75">
                  <c:v>9.1394296084445312E-2</c:v>
                </c:pt>
                <c:pt idx="76">
                  <c:v>0.11805481253895987</c:v>
                </c:pt>
                <c:pt idx="77">
                  <c:v>0.12881514172626343</c:v>
                </c:pt>
                <c:pt idx="78">
                  <c:v>0.12164826832625553</c:v>
                </c:pt>
                <c:pt idx="79">
                  <c:v>0.14229295879466042</c:v>
                </c:pt>
                <c:pt idx="80">
                  <c:v>0.15103186253605719</c:v>
                </c:pt>
                <c:pt idx="81">
                  <c:v>0.18919978618465361</c:v>
                </c:pt>
                <c:pt idx="82">
                  <c:v>0.1585142403064039</c:v>
                </c:pt>
                <c:pt idx="83">
                  <c:v>0.31152568892410926</c:v>
                </c:pt>
                <c:pt idx="84">
                  <c:v>0.18731579489877365</c:v>
                </c:pt>
                <c:pt idx="85">
                  <c:v>0.46553713019184878</c:v>
                </c:pt>
                <c:pt idx="86">
                  <c:v>0.58858525953232332</c:v>
                </c:pt>
                <c:pt idx="87">
                  <c:v>0.89932815368681862</c:v>
                </c:pt>
                <c:pt idx="88">
                  <c:v>0.88658280380883947</c:v>
                </c:pt>
                <c:pt idx="89">
                  <c:v>1.4178881594026491</c:v>
                </c:pt>
                <c:pt idx="90">
                  <c:v>1.1818426975817309</c:v>
                </c:pt>
                <c:pt idx="91">
                  <c:v>1.5609102870181912</c:v>
                </c:pt>
                <c:pt idx="92">
                  <c:v>1.5497310135203306</c:v>
                </c:pt>
                <c:pt idx="93">
                  <c:v>2.4864808849044433</c:v>
                </c:pt>
                <c:pt idx="94">
                  <c:v>2.4864370535448082</c:v>
                </c:pt>
                <c:pt idx="95">
                  <c:v>2.4329480863224142</c:v>
                </c:pt>
                <c:pt idx="96">
                  <c:v>2.3228885879090719</c:v>
                </c:pt>
                <c:pt idx="97">
                  <c:v>2.2020622636011273</c:v>
                </c:pt>
                <c:pt idx="98">
                  <c:v>2.1922731097616723</c:v>
                </c:pt>
                <c:pt idx="99">
                  <c:v>2.1839524246519089</c:v>
                </c:pt>
                <c:pt idx="100">
                  <c:v>2.286228922747624</c:v>
                </c:pt>
                <c:pt idx="101">
                  <c:v>2.6603995069899251</c:v>
                </c:pt>
                <c:pt idx="102">
                  <c:v>2.4403695010834912</c:v>
                </c:pt>
                <c:pt idx="103">
                  <c:v>2.1314390842999851</c:v>
                </c:pt>
                <c:pt idx="104">
                  <c:v>2.132659359123704</c:v>
                </c:pt>
                <c:pt idx="105">
                  <c:v>2.368585710532082</c:v>
                </c:pt>
                <c:pt idx="106">
                  <c:v>2.2727830713636061</c:v>
                </c:pt>
                <c:pt idx="107">
                  <c:v>2.0745874105237063</c:v>
                </c:pt>
                <c:pt idx="108">
                  <c:v>1.9173371527461487</c:v>
                </c:pt>
                <c:pt idx="109">
                  <c:v>1.8362645049193003</c:v>
                </c:pt>
                <c:pt idx="110">
                  <c:v>1.8192203811526202</c:v>
                </c:pt>
                <c:pt idx="111">
                  <c:v>1.6339619163955854</c:v>
                </c:pt>
                <c:pt idx="112">
                  <c:v>1.7036316781088432</c:v>
                </c:pt>
                <c:pt idx="113">
                  <c:v>1.6711431860851627</c:v>
                </c:pt>
                <c:pt idx="114">
                  <c:v>1.5432634400132639</c:v>
                </c:pt>
                <c:pt idx="115">
                  <c:v>1.4668336506779678</c:v>
                </c:pt>
                <c:pt idx="116">
                  <c:v>1.7435072801711007</c:v>
                </c:pt>
                <c:pt idx="117">
                  <c:v>1.4871584052346118</c:v>
                </c:pt>
                <c:pt idx="118">
                  <c:v>1.7720015395260851</c:v>
                </c:pt>
                <c:pt idx="119">
                  <c:v>1.7982430237808389</c:v>
                </c:pt>
              </c:numCache>
            </c:numRef>
          </c:val>
          <c:smooth val="0"/>
          <c:extLst>
            <c:ext xmlns:c16="http://schemas.microsoft.com/office/drawing/2014/chart" uri="{C3380CC4-5D6E-409C-BE32-E72D297353CC}">
              <c16:uniqueId val="{00000002-7CDB-40A9-93A1-3DEF7DE3E930}"/>
            </c:ext>
          </c:extLst>
        </c:ser>
        <c:dLbls>
          <c:showLegendKey val="0"/>
          <c:showVal val="0"/>
          <c:showCatName val="0"/>
          <c:showSerName val="0"/>
          <c:showPercent val="0"/>
          <c:showBubbleSize val="0"/>
        </c:dLbls>
        <c:smooth val="0"/>
        <c:axId val="1227966304"/>
        <c:axId val="1227966864"/>
      </c:lineChart>
      <c:catAx>
        <c:axId val="1227966304"/>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864"/>
        <c:crosses val="autoZero"/>
        <c:auto val="1"/>
        <c:lblAlgn val="ctr"/>
        <c:lblOffset val="0"/>
        <c:tickLblSkip val="1"/>
        <c:tickMarkSkip val="12"/>
        <c:noMultiLvlLbl val="0"/>
      </c:catAx>
      <c:valAx>
        <c:axId val="1227966864"/>
        <c:scaling>
          <c:orientation val="minMax"/>
          <c:max val="2.8"/>
          <c:min val="0"/>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8052512526843241"/>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227966304"/>
        <c:crosses val="autoZero"/>
        <c:crossBetween val="between"/>
        <c:majorUnit val="0.4"/>
      </c:valAx>
      <c:spPr>
        <a:noFill/>
        <a:ln w="6350">
          <a:solidFill>
            <a:schemeClr val="bg1">
              <a:lumMod val="75000"/>
            </a:schemeClr>
          </a:solidFill>
        </a:ln>
        <a:effectLst/>
      </c:spPr>
    </c:plotArea>
    <c:legend>
      <c:legendPos val="b"/>
      <c:layout>
        <c:manualLayout>
          <c:xMode val="edge"/>
          <c:yMode val="edge"/>
          <c:x val="0"/>
          <c:y val="0.82264064817984706"/>
          <c:w val="1"/>
          <c:h val="0.1773593518201529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19550934838988E-2"/>
          <c:y val="4.8850425228377979E-2"/>
          <c:w val="0.8528261475798693"/>
          <c:h val="0.65043232208586532"/>
        </c:manualLayout>
      </c:layout>
      <c:lineChart>
        <c:grouping val="standard"/>
        <c:varyColors val="0"/>
        <c:ser>
          <c:idx val="1"/>
          <c:order val="0"/>
          <c:tx>
            <c:strRef>
              <c:f>'Sl. 6.8. i 6.9 - Fig. 6.8 &amp; 6.9'!$H$3</c:f>
              <c:strCache>
                <c:ptCount val="1"/>
                <c:pt idx="0">
                  <c:v>Short-term corporate time deposits</c:v>
                </c:pt>
              </c:strCache>
            </c:strRef>
          </c:tx>
          <c:spPr>
            <a:ln w="28575" cap="rnd">
              <a:solidFill>
                <a:srgbClr val="FF0000"/>
              </a:solidFill>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6.9'!$H$65:$H$184</c:f>
              <c:numCache>
                <c:formatCode>0.00</c:formatCode>
                <c:ptCount val="120"/>
                <c:pt idx="0">
                  <c:v>0.86728623915895064</c:v>
                </c:pt>
                <c:pt idx="1">
                  <c:v>0.63527105552674068</c:v>
                </c:pt>
                <c:pt idx="2">
                  <c:v>0.63821796708890777</c:v>
                </c:pt>
                <c:pt idx="3">
                  <c:v>0.59349728271398117</c:v>
                </c:pt>
                <c:pt idx="4">
                  <c:v>0.42028888093247285</c:v>
                </c:pt>
                <c:pt idx="5">
                  <c:v>0.39608198789865123</c:v>
                </c:pt>
                <c:pt idx="6">
                  <c:v>0.46421324323464835</c:v>
                </c:pt>
                <c:pt idx="7">
                  <c:v>0.49469085751419473</c:v>
                </c:pt>
                <c:pt idx="8">
                  <c:v>0.53232830681261567</c:v>
                </c:pt>
                <c:pt idx="9">
                  <c:v>0.56078760837514841</c:v>
                </c:pt>
                <c:pt idx="10">
                  <c:v>0.54297618240293832</c:v>
                </c:pt>
                <c:pt idx="11">
                  <c:v>0.45079143290549162</c:v>
                </c:pt>
                <c:pt idx="12">
                  <c:v>0.437822607780886</c:v>
                </c:pt>
                <c:pt idx="13">
                  <c:v>0.4311650263905491</c:v>
                </c:pt>
                <c:pt idx="14">
                  <c:v>0.48708214913483611</c:v>
                </c:pt>
                <c:pt idx="15">
                  <c:v>0.42268186831186111</c:v>
                </c:pt>
                <c:pt idx="16">
                  <c:v>0.34802967920430122</c:v>
                </c:pt>
                <c:pt idx="17">
                  <c:v>0.33101380838326688</c:v>
                </c:pt>
                <c:pt idx="18">
                  <c:v>0.42604899752539777</c:v>
                </c:pt>
                <c:pt idx="19">
                  <c:v>0.1924832167899401</c:v>
                </c:pt>
                <c:pt idx="20">
                  <c:v>0.37808589694105432</c:v>
                </c:pt>
                <c:pt idx="21">
                  <c:v>0.33308847501936378</c:v>
                </c:pt>
                <c:pt idx="22">
                  <c:v>0.3376379247842291</c:v>
                </c:pt>
                <c:pt idx="23">
                  <c:v>0.3625902219384452</c:v>
                </c:pt>
                <c:pt idx="24">
                  <c:v>0.38363548135767039</c:v>
                </c:pt>
                <c:pt idx="25">
                  <c:v>0.37813421541611414</c:v>
                </c:pt>
                <c:pt idx="26">
                  <c:v>0.29676462590237945</c:v>
                </c:pt>
                <c:pt idx="27">
                  <c:v>0.35891625532787913</c:v>
                </c:pt>
                <c:pt idx="28">
                  <c:v>0.3715459362556468</c:v>
                </c:pt>
                <c:pt idx="29">
                  <c:v>0.21163973908886988</c:v>
                </c:pt>
                <c:pt idx="30">
                  <c:v>0.30388773711296474</c:v>
                </c:pt>
                <c:pt idx="31">
                  <c:v>0.2898245606806174</c:v>
                </c:pt>
                <c:pt idx="32">
                  <c:v>0.48587312363864155</c:v>
                </c:pt>
                <c:pt idx="33">
                  <c:v>0.22788870393070948</c:v>
                </c:pt>
                <c:pt idx="34">
                  <c:v>0.18810465208472593</c:v>
                </c:pt>
                <c:pt idx="35">
                  <c:v>0.30983142146402171</c:v>
                </c:pt>
                <c:pt idx="36">
                  <c:v>0.25948160655402797</c:v>
                </c:pt>
                <c:pt idx="37">
                  <c:v>0.19599639357698917</c:v>
                </c:pt>
                <c:pt idx="38">
                  <c:v>0.29774523872894465</c:v>
                </c:pt>
                <c:pt idx="39">
                  <c:v>0.24767379609498044</c:v>
                </c:pt>
                <c:pt idx="40">
                  <c:v>0.17197715619787435</c:v>
                </c:pt>
                <c:pt idx="41">
                  <c:v>0.17419122695908917</c:v>
                </c:pt>
                <c:pt idx="42">
                  <c:v>0.32825318235273437</c:v>
                </c:pt>
                <c:pt idx="43">
                  <c:v>0.15269160925886835</c:v>
                </c:pt>
                <c:pt idx="44">
                  <c:v>0.29498070062486925</c:v>
                </c:pt>
                <c:pt idx="45">
                  <c:v>0.13771115750072369</c:v>
                </c:pt>
                <c:pt idx="46">
                  <c:v>0.12708375216281589</c:v>
                </c:pt>
                <c:pt idx="47">
                  <c:v>0.15281653107725648</c:v>
                </c:pt>
                <c:pt idx="48">
                  <c:v>0.14543922386948074</c:v>
                </c:pt>
                <c:pt idx="49">
                  <c:v>7.5664162706586782E-2</c:v>
                </c:pt>
                <c:pt idx="50">
                  <c:v>8.0612266943232938E-2</c:v>
                </c:pt>
                <c:pt idx="51">
                  <c:v>9.1204539384098088E-2</c:v>
                </c:pt>
                <c:pt idx="52">
                  <c:v>0.11466833101277739</c:v>
                </c:pt>
                <c:pt idx="53">
                  <c:v>7.7507833517713079E-2</c:v>
                </c:pt>
                <c:pt idx="54">
                  <c:v>0.17898003016680453</c:v>
                </c:pt>
                <c:pt idx="55">
                  <c:v>7.0077846598354546E-2</c:v>
                </c:pt>
                <c:pt idx="56">
                  <c:v>0.13613271663014231</c:v>
                </c:pt>
                <c:pt idx="57">
                  <c:v>5.9863586244615519E-2</c:v>
                </c:pt>
                <c:pt idx="58">
                  <c:v>5.9042377720771498E-2</c:v>
                </c:pt>
                <c:pt idx="59">
                  <c:v>8.8560554947602108E-2</c:v>
                </c:pt>
                <c:pt idx="60">
                  <c:v>0.10998862062700679</c:v>
                </c:pt>
                <c:pt idx="61">
                  <c:v>5.8790710207074541E-2</c:v>
                </c:pt>
                <c:pt idx="62">
                  <c:v>4.9953767037191996E-2</c:v>
                </c:pt>
                <c:pt idx="63">
                  <c:v>3.7586764226943736E-2</c:v>
                </c:pt>
                <c:pt idx="64">
                  <c:v>8.7749791145048273E-2</c:v>
                </c:pt>
                <c:pt idx="65">
                  <c:v>5.4515975622947035E-2</c:v>
                </c:pt>
                <c:pt idx="66">
                  <c:v>2.2931312125421606E-2</c:v>
                </c:pt>
                <c:pt idx="67">
                  <c:v>3.7173637989771774E-2</c:v>
                </c:pt>
                <c:pt idx="68">
                  <c:v>3.8787742472063888E-2</c:v>
                </c:pt>
                <c:pt idx="69">
                  <c:v>6.0937580936841373E-2</c:v>
                </c:pt>
                <c:pt idx="70">
                  <c:v>3.5591201879993532E-2</c:v>
                </c:pt>
                <c:pt idx="71">
                  <c:v>6.9061228316904949E-2</c:v>
                </c:pt>
                <c:pt idx="72">
                  <c:v>8.0471761188718724E-2</c:v>
                </c:pt>
                <c:pt idx="73">
                  <c:v>6.0200578505342987E-2</c:v>
                </c:pt>
                <c:pt idx="74">
                  <c:v>6.6159849652705049E-2</c:v>
                </c:pt>
                <c:pt idx="75">
                  <c:v>5.5807481004301218E-2</c:v>
                </c:pt>
                <c:pt idx="76">
                  <c:v>6.3064798332703162E-2</c:v>
                </c:pt>
                <c:pt idx="77">
                  <c:v>6.3591450410131159E-2</c:v>
                </c:pt>
                <c:pt idx="78">
                  <c:v>6.0808809642935717E-2</c:v>
                </c:pt>
                <c:pt idx="79">
                  <c:v>7.4538817238233107E-2</c:v>
                </c:pt>
                <c:pt idx="80">
                  <c:v>7.3484652959935129E-2</c:v>
                </c:pt>
                <c:pt idx="81">
                  <c:v>0.23291512701471426</c:v>
                </c:pt>
                <c:pt idx="82">
                  <c:v>0.48586500832995838</c:v>
                </c:pt>
                <c:pt idx="83">
                  <c:v>0.68225147258293994</c:v>
                </c:pt>
                <c:pt idx="84">
                  <c:v>1.3543667158430872</c:v>
                </c:pt>
                <c:pt idx="85">
                  <c:v>1.5965292912279891</c:v>
                </c:pt>
                <c:pt idx="86">
                  <c:v>1.8562201455231999</c:v>
                </c:pt>
                <c:pt idx="87">
                  <c:v>2.2611211080371527</c:v>
                </c:pt>
                <c:pt idx="88">
                  <c:v>2.2258183148144819</c:v>
                </c:pt>
                <c:pt idx="89">
                  <c:v>2.5269679499683497</c:v>
                </c:pt>
                <c:pt idx="90">
                  <c:v>2.8046079965867254</c:v>
                </c:pt>
                <c:pt idx="91">
                  <c:v>3.003643346334798</c:v>
                </c:pt>
                <c:pt idx="92">
                  <c:v>3.122961059948584</c:v>
                </c:pt>
                <c:pt idx="93">
                  <c:v>2.9482984874830436</c:v>
                </c:pt>
                <c:pt idx="94">
                  <c:v>3.2939423416931595</c:v>
                </c:pt>
                <c:pt idx="95">
                  <c:v>3.2213580288138077</c:v>
                </c:pt>
                <c:pt idx="96">
                  <c:v>3.3457801228953019</c:v>
                </c:pt>
                <c:pt idx="97">
                  <c:v>3.2276717118954457</c:v>
                </c:pt>
                <c:pt idx="98">
                  <c:v>3.2349996562798924</c:v>
                </c:pt>
                <c:pt idx="99">
                  <c:v>3.2973829218416806</c:v>
                </c:pt>
                <c:pt idx="100">
                  <c:v>3.2946642809339957</c:v>
                </c:pt>
                <c:pt idx="101">
                  <c:v>3.256915461872401</c:v>
                </c:pt>
                <c:pt idx="102">
                  <c:v>3.2003036273223753</c:v>
                </c:pt>
                <c:pt idx="103">
                  <c:v>3.1796324907785976</c:v>
                </c:pt>
                <c:pt idx="104">
                  <c:v>2.9492764425035336</c:v>
                </c:pt>
                <c:pt idx="105">
                  <c:v>2.8975834963027083</c:v>
                </c:pt>
                <c:pt idx="106">
                  <c:v>2.7011840605327029</c:v>
                </c:pt>
                <c:pt idx="107">
                  <c:v>2.5769367286143616</c:v>
                </c:pt>
                <c:pt idx="108">
                  <c:v>2.4016251513299243</c:v>
                </c:pt>
                <c:pt idx="109">
                  <c:v>2.32967429213523</c:v>
                </c:pt>
                <c:pt idx="110">
                  <c:v>2.2270463135672101</c:v>
                </c:pt>
                <c:pt idx="111">
                  <c:v>2.0858644072676342</c:v>
                </c:pt>
                <c:pt idx="112">
                  <c:v>1.980187858012961</c:v>
                </c:pt>
                <c:pt idx="113">
                  <c:v>1.7884971016987401</c:v>
                </c:pt>
                <c:pt idx="114">
                  <c:v>1.8426553068855154</c:v>
                </c:pt>
                <c:pt idx="115">
                  <c:v>1.8695293259292285</c:v>
                </c:pt>
                <c:pt idx="116">
                  <c:v>1.8267476945903038</c:v>
                </c:pt>
                <c:pt idx="117">
                  <c:v>1.8562472842281645</c:v>
                </c:pt>
                <c:pt idx="118">
                  <c:v>1.8871143943468185</c:v>
                </c:pt>
                <c:pt idx="119">
                  <c:v>1.9641856534519249</c:v>
                </c:pt>
              </c:numCache>
            </c:numRef>
          </c:val>
          <c:smooth val="0"/>
          <c:extLst>
            <c:ext xmlns:c16="http://schemas.microsoft.com/office/drawing/2014/chart" uri="{C3380CC4-5D6E-409C-BE32-E72D297353CC}">
              <c16:uniqueId val="{00000000-6A94-4D56-AA2B-86CC3DB25CE9}"/>
            </c:ext>
          </c:extLst>
        </c:ser>
        <c:ser>
          <c:idx val="3"/>
          <c:order val="1"/>
          <c:tx>
            <c:strRef>
              <c:f>'Sl. 6.8. i 6.9 - Fig. 6.8 &amp; 6.9'!$I$3</c:f>
              <c:strCache>
                <c:ptCount val="1"/>
                <c:pt idx="0">
                  <c:v>Long-term corporate time deposits</c:v>
                </c:pt>
              </c:strCache>
            </c:strRef>
          </c:tx>
          <c:spPr>
            <a:ln w="28575" cap="rnd">
              <a:solidFill>
                <a:srgbClr val="0000FF"/>
              </a:solidFill>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6.9'!$I$65:$I$184</c:f>
              <c:numCache>
                <c:formatCode>0.00</c:formatCode>
                <c:ptCount val="120"/>
                <c:pt idx="0">
                  <c:v>1.6119846897996308</c:v>
                </c:pt>
                <c:pt idx="1">
                  <c:v>1.5977207496856616</c:v>
                </c:pt>
                <c:pt idx="2">
                  <c:v>0.84387081934661956</c:v>
                </c:pt>
                <c:pt idx="3">
                  <c:v>1.9482724728759315</c:v>
                </c:pt>
                <c:pt idx="4">
                  <c:v>2.1000485937136735</c:v>
                </c:pt>
                <c:pt idx="5">
                  <c:v>1.734501072956951</c:v>
                </c:pt>
                <c:pt idx="6">
                  <c:v>1.2131099539172021</c:v>
                </c:pt>
                <c:pt idx="7">
                  <c:v>2.3991566877733499</c:v>
                </c:pt>
                <c:pt idx="8">
                  <c:v>1.2128558521083406</c:v>
                </c:pt>
                <c:pt idx="9">
                  <c:v>0.98926838502607861</c:v>
                </c:pt>
                <c:pt idx="10">
                  <c:v>0.83132850254801094</c:v>
                </c:pt>
                <c:pt idx="11">
                  <c:v>0.81396501070760219</c:v>
                </c:pt>
                <c:pt idx="12">
                  <c:v>2.458709283255629</c:v>
                </c:pt>
                <c:pt idx="13">
                  <c:v>0.70943067434547469</c:v>
                </c:pt>
                <c:pt idx="14">
                  <c:v>0.5670792831826873</c:v>
                </c:pt>
                <c:pt idx="15">
                  <c:v>0.74601966923277307</c:v>
                </c:pt>
                <c:pt idx="16">
                  <c:v>1.0163078899361486</c:v>
                </c:pt>
                <c:pt idx="17">
                  <c:v>0.60906167334856565</c:v>
                </c:pt>
                <c:pt idx="18">
                  <c:v>0.71992591143000484</c:v>
                </c:pt>
                <c:pt idx="19">
                  <c:v>1.0510000310822076</c:v>
                </c:pt>
                <c:pt idx="20">
                  <c:v>1.0406086785498294</c:v>
                </c:pt>
                <c:pt idx="21">
                  <c:v>0.44376395912892613</c:v>
                </c:pt>
                <c:pt idx="22">
                  <c:v>1.3043686421687726</c:v>
                </c:pt>
                <c:pt idx="23">
                  <c:v>0.63162416785972464</c:v>
                </c:pt>
                <c:pt idx="24">
                  <c:v>0.60148740014373037</c:v>
                </c:pt>
                <c:pt idx="25">
                  <c:v>0.41107481521177158</c:v>
                </c:pt>
                <c:pt idx="26">
                  <c:v>0.5488773720072242</c:v>
                </c:pt>
                <c:pt idx="27">
                  <c:v>0.44980972098977989</c:v>
                </c:pt>
                <c:pt idx="28">
                  <c:v>0.60055314302984941</c:v>
                </c:pt>
                <c:pt idx="29">
                  <c:v>0.74292148321421936</c:v>
                </c:pt>
                <c:pt idx="30">
                  <c:v>0.20516662227844348</c:v>
                </c:pt>
                <c:pt idx="31">
                  <c:v>0.29398550018425262</c:v>
                </c:pt>
                <c:pt idx="32">
                  <c:v>0.38120232046607494</c:v>
                </c:pt>
                <c:pt idx="33">
                  <c:v>0.4944532503600601</c:v>
                </c:pt>
                <c:pt idx="34">
                  <c:v>0.36647031285310794</c:v>
                </c:pt>
                <c:pt idx="35">
                  <c:v>0.58894870462431048</c:v>
                </c:pt>
                <c:pt idx="36">
                  <c:v>0.66339649013548274</c:v>
                </c:pt>
                <c:pt idx="37">
                  <c:v>0.48124746362286774</c:v>
                </c:pt>
                <c:pt idx="38">
                  <c:v>0.33623643458145552</c:v>
                </c:pt>
                <c:pt idx="39">
                  <c:v>0.61615500855026817</c:v>
                </c:pt>
                <c:pt idx="40">
                  <c:v>0.27661992416315745</c:v>
                </c:pt>
                <c:pt idx="41">
                  <c:v>0.5086188779377151</c:v>
                </c:pt>
                <c:pt idx="42">
                  <c:v>0.14915913943530537</c:v>
                </c:pt>
                <c:pt idx="43">
                  <c:v>0.26830374444325039</c:v>
                </c:pt>
                <c:pt idx="44">
                  <c:v>0.44107511429571322</c:v>
                </c:pt>
                <c:pt idx="45">
                  <c:v>0.34812890375266531</c:v>
                </c:pt>
                <c:pt idx="46">
                  <c:v>0.32875434922181679</c:v>
                </c:pt>
                <c:pt idx="47">
                  <c:v>0.3986696034847505</c:v>
                </c:pt>
                <c:pt idx="48">
                  <c:v>0.37284376562138355</c:v>
                </c:pt>
                <c:pt idx="49">
                  <c:v>0.13882724919518361</c:v>
                </c:pt>
                <c:pt idx="50">
                  <c:v>0.16928080719267363</c:v>
                </c:pt>
                <c:pt idx="51">
                  <c:v>0.79737415600519124</c:v>
                </c:pt>
                <c:pt idx="52">
                  <c:v>0.5360237602442387</c:v>
                </c:pt>
                <c:pt idx="53">
                  <c:v>0.11869438343785016</c:v>
                </c:pt>
                <c:pt idx="54">
                  <c:v>0.1031727178119034</c:v>
                </c:pt>
                <c:pt idx="55">
                  <c:v>0.44586476863896168</c:v>
                </c:pt>
                <c:pt idx="56">
                  <c:v>2.9716787120761579E-2</c:v>
                </c:pt>
                <c:pt idx="57">
                  <c:v>0.11078138029381469</c:v>
                </c:pt>
                <c:pt idx="58">
                  <c:v>5.076891222561894E-2</c:v>
                </c:pt>
                <c:pt idx="59">
                  <c:v>9.73108663119122E-2</c:v>
                </c:pt>
                <c:pt idx="60">
                  <c:v>5.5885557391846162E-2</c:v>
                </c:pt>
                <c:pt idx="61">
                  <c:v>0.12735712609820024</c:v>
                </c:pt>
                <c:pt idx="62">
                  <c:v>0.19433757026099716</c:v>
                </c:pt>
                <c:pt idx="63">
                  <c:v>0.21083491590968376</c:v>
                </c:pt>
                <c:pt idx="64">
                  <c:v>6.5754646096731956E-2</c:v>
                </c:pt>
                <c:pt idx="65">
                  <c:v>1.322066398931695E-2</c:v>
                </c:pt>
                <c:pt idx="66">
                  <c:v>3.6627976721917629E-2</c:v>
                </c:pt>
                <c:pt idx="67">
                  <c:v>1.6932398525855243E-2</c:v>
                </c:pt>
                <c:pt idx="68">
                  <c:v>2.1571594388370849E-2</c:v>
                </c:pt>
                <c:pt idx="69">
                  <c:v>1.569972822449725E-2</c:v>
                </c:pt>
                <c:pt idx="70">
                  <c:v>0.13300911678371713</c:v>
                </c:pt>
                <c:pt idx="71">
                  <c:v>4.2016240272823038E-2</c:v>
                </c:pt>
                <c:pt idx="72">
                  <c:v>1.4966205591078131E-2</c:v>
                </c:pt>
                <c:pt idx="73">
                  <c:v>1.6812070616135238E-2</c:v>
                </c:pt>
                <c:pt idx="74">
                  <c:v>6.9852175745515166E-2</c:v>
                </c:pt>
                <c:pt idx="75">
                  <c:v>8.584594539014305E-2</c:v>
                </c:pt>
                <c:pt idx="76">
                  <c:v>6.9377430123613512E-2</c:v>
                </c:pt>
                <c:pt idx="77">
                  <c:v>1.1734738385065885E-2</c:v>
                </c:pt>
                <c:pt idx="78">
                  <c:v>0.13982490632468189</c:v>
                </c:pt>
                <c:pt idx="79">
                  <c:v>6.8862484642079327E-3</c:v>
                </c:pt>
                <c:pt idx="80">
                  <c:v>0.12798757479775275</c:v>
                </c:pt>
                <c:pt idx="81">
                  <c:v>0.51935286731876518</c:v>
                </c:pt>
                <c:pt idx="82">
                  <c:v>1.2474640770288474</c:v>
                </c:pt>
                <c:pt idx="83">
                  <c:v>0.88755642093102072</c:v>
                </c:pt>
                <c:pt idx="84">
                  <c:v>2.2209760838962</c:v>
                </c:pt>
                <c:pt idx="85">
                  <c:v>1.4889481685762691</c:v>
                </c:pt>
                <c:pt idx="86">
                  <c:v>2.1818650218425675</c:v>
                </c:pt>
                <c:pt idx="87">
                  <c:v>1.1635923861077879</c:v>
                </c:pt>
                <c:pt idx="88">
                  <c:v>3.1168264843213218</c:v>
                </c:pt>
                <c:pt idx="89">
                  <c:v>1.7396265472490877</c:v>
                </c:pt>
                <c:pt idx="90">
                  <c:v>1.066478328269493</c:v>
                </c:pt>
                <c:pt idx="91">
                  <c:v>2.0699857827150638</c:v>
                </c:pt>
                <c:pt idx="92">
                  <c:v>2.3381223611152548</c:v>
                </c:pt>
                <c:pt idx="93">
                  <c:v>2.8165777910272269</c:v>
                </c:pt>
                <c:pt idx="94">
                  <c:v>4.4718078808969031</c:v>
                </c:pt>
                <c:pt idx="95">
                  <c:v>2.8476368217186283</c:v>
                </c:pt>
                <c:pt idx="96">
                  <c:v>2.2411491543432511</c:v>
                </c:pt>
                <c:pt idx="97">
                  <c:v>2.8678989938421955</c:v>
                </c:pt>
                <c:pt idx="98">
                  <c:v>3.2359783763880845</c:v>
                </c:pt>
                <c:pt idx="99">
                  <c:v>0.7037321080437775</c:v>
                </c:pt>
                <c:pt idx="100">
                  <c:v>3.7297877052779183</c:v>
                </c:pt>
                <c:pt idx="101">
                  <c:v>2.5081199370088538</c:v>
                </c:pt>
                <c:pt idx="102">
                  <c:v>1.1426525345215557</c:v>
                </c:pt>
                <c:pt idx="103">
                  <c:v>0.78600758452997177</c:v>
                </c:pt>
                <c:pt idx="104">
                  <c:v>1.724203826500452</c:v>
                </c:pt>
                <c:pt idx="105">
                  <c:v>1.8655490208780865</c:v>
                </c:pt>
                <c:pt idx="106">
                  <c:v>2.9564962345710324</c:v>
                </c:pt>
                <c:pt idx="107">
                  <c:v>0.82294444948680612</c:v>
                </c:pt>
                <c:pt idx="108">
                  <c:v>0.83228562230763325</c:v>
                </c:pt>
                <c:pt idx="109">
                  <c:v>0.97897553402291204</c:v>
                </c:pt>
                <c:pt idx="110">
                  <c:v>0.52096425702052029</c:v>
                </c:pt>
                <c:pt idx="111">
                  <c:v>0.55545490876435855</c:v>
                </c:pt>
                <c:pt idx="112">
                  <c:v>1.150737427046697</c:v>
                </c:pt>
                <c:pt idx="113">
                  <c:v>1.3862565291434734</c:v>
                </c:pt>
                <c:pt idx="114">
                  <c:v>0.74121643889506861</c:v>
                </c:pt>
                <c:pt idx="115">
                  <c:v>1.1635253909007295</c:v>
                </c:pt>
                <c:pt idx="116">
                  <c:v>0.53971971084027492</c:v>
                </c:pt>
                <c:pt idx="117">
                  <c:v>2.1470222061864139</c:v>
                </c:pt>
                <c:pt idx="118">
                  <c:v>2.0824428505563857</c:v>
                </c:pt>
                <c:pt idx="119">
                  <c:v>1.1917063867327995</c:v>
                </c:pt>
              </c:numCache>
            </c:numRef>
          </c:val>
          <c:smooth val="0"/>
          <c:extLst>
            <c:ext xmlns:c16="http://schemas.microsoft.com/office/drawing/2014/chart" uri="{C3380CC4-5D6E-409C-BE32-E72D297353CC}">
              <c16:uniqueId val="{00000001-6A94-4D56-AA2B-86CC3DB25CE9}"/>
            </c:ext>
          </c:extLst>
        </c:ser>
        <c:ser>
          <c:idx val="4"/>
          <c:order val="2"/>
          <c:tx>
            <c:strRef>
              <c:f>'Sl. 6.8. i 6.9 - Fig. 6.8 &amp; 6.9'!$J$3</c:f>
              <c:strCache>
                <c:ptCount val="1"/>
                <c:pt idx="0">
                  <c:v>Total corporate time deposits</c:v>
                </c:pt>
              </c:strCache>
            </c:strRef>
          </c:tx>
          <c:spPr>
            <a:ln w="28575" cap="rnd">
              <a:solidFill>
                <a:schemeClr val="tx1"/>
              </a:solidFill>
              <a:prstDash val="sysDot"/>
              <a:round/>
            </a:ln>
            <a:effectLst/>
          </c:spPr>
          <c:marker>
            <c:symbol val="none"/>
          </c:marker>
          <c:cat>
            <c:numRef>
              <c:f>'Sl. 6.8. i 6.9 - Fig. 6.8 &amp; 6.9'!$A$65:$A$184</c:f>
              <c:numCache>
                <c:formatCode>General</c:formatCode>
                <c:ptCount val="120"/>
                <c:pt idx="6">
                  <c:v>2016</c:v>
                </c:pt>
                <c:pt idx="18">
                  <c:v>2017</c:v>
                </c:pt>
                <c:pt idx="30">
                  <c:v>2018</c:v>
                </c:pt>
                <c:pt idx="42">
                  <c:v>2019</c:v>
                </c:pt>
                <c:pt idx="54">
                  <c:v>2020</c:v>
                </c:pt>
                <c:pt idx="66">
                  <c:v>2021</c:v>
                </c:pt>
                <c:pt idx="78">
                  <c:v>2022</c:v>
                </c:pt>
                <c:pt idx="90">
                  <c:v>2023</c:v>
                </c:pt>
                <c:pt idx="102">
                  <c:v>2024</c:v>
                </c:pt>
                <c:pt idx="114">
                  <c:v>2025</c:v>
                </c:pt>
              </c:numCache>
            </c:numRef>
          </c:cat>
          <c:val>
            <c:numRef>
              <c:f>'Sl. 6.8. i 6.9 - Fig. 6.8 &amp; 6.9'!$J$65:$J$184</c:f>
              <c:numCache>
                <c:formatCode>0.00</c:formatCode>
                <c:ptCount val="120"/>
                <c:pt idx="0">
                  <c:v>0.98407004056092373</c:v>
                </c:pt>
                <c:pt idx="1">
                  <c:v>0.69870669797360874</c:v>
                </c:pt>
                <c:pt idx="2">
                  <c:v>0.66106377800017979</c:v>
                </c:pt>
                <c:pt idx="3">
                  <c:v>1.327025600300705</c:v>
                </c:pt>
                <c:pt idx="4">
                  <c:v>0.85454022987037626</c:v>
                </c:pt>
                <c:pt idx="5">
                  <c:v>0.64349218346252179</c:v>
                </c:pt>
                <c:pt idx="6">
                  <c:v>0.52695416258085948</c:v>
                </c:pt>
                <c:pt idx="7">
                  <c:v>0.796671279693007</c:v>
                </c:pt>
                <c:pt idx="8">
                  <c:v>0.62836361801962826</c:v>
                </c:pt>
                <c:pt idx="9">
                  <c:v>0.59215383778242814</c:v>
                </c:pt>
                <c:pt idx="10">
                  <c:v>0.55390645725345622</c:v>
                </c:pt>
                <c:pt idx="11">
                  <c:v>0.4793225332825044</c:v>
                </c:pt>
                <c:pt idx="12">
                  <c:v>0.70218207653524833</c:v>
                </c:pt>
                <c:pt idx="13">
                  <c:v>0.45695785472515865</c:v>
                </c:pt>
                <c:pt idx="14">
                  <c:v>0.49070712950712975</c:v>
                </c:pt>
                <c:pt idx="15">
                  <c:v>0.48671224210439468</c:v>
                </c:pt>
                <c:pt idx="16">
                  <c:v>0.57145153391300474</c:v>
                </c:pt>
                <c:pt idx="17">
                  <c:v>0.38423722633006951</c:v>
                </c:pt>
                <c:pt idx="18">
                  <c:v>0.44245232166111226</c:v>
                </c:pt>
                <c:pt idx="19">
                  <c:v>0.26751293396974013</c:v>
                </c:pt>
                <c:pt idx="20">
                  <c:v>0.47780457579966129</c:v>
                </c:pt>
                <c:pt idx="21">
                  <c:v>0.35023802675063342</c:v>
                </c:pt>
                <c:pt idx="22">
                  <c:v>1.1121492798174573</c:v>
                </c:pt>
                <c:pt idx="23">
                  <c:v>0.41565438714936986</c:v>
                </c:pt>
                <c:pt idx="24">
                  <c:v>0.42151951790495285</c:v>
                </c:pt>
                <c:pt idx="25">
                  <c:v>0.3811666431261086</c:v>
                </c:pt>
                <c:pt idx="26">
                  <c:v>0.31288905881114026</c:v>
                </c:pt>
                <c:pt idx="27">
                  <c:v>0.36706633939413918</c:v>
                </c:pt>
                <c:pt idx="28">
                  <c:v>0.40487845468072653</c:v>
                </c:pt>
                <c:pt idx="29">
                  <c:v>0.25607688751949054</c:v>
                </c:pt>
                <c:pt idx="30">
                  <c:v>0.29641783642263192</c:v>
                </c:pt>
                <c:pt idx="31">
                  <c:v>0.29027818900047181</c:v>
                </c:pt>
                <c:pt idx="32">
                  <c:v>0.4751433975013496</c:v>
                </c:pt>
                <c:pt idx="33">
                  <c:v>0.24397875053763429</c:v>
                </c:pt>
                <c:pt idx="34">
                  <c:v>0.20277828775078169</c:v>
                </c:pt>
                <c:pt idx="35">
                  <c:v>0.41059563378777109</c:v>
                </c:pt>
                <c:pt idx="36">
                  <c:v>0.29095120949885372</c:v>
                </c:pt>
                <c:pt idx="37">
                  <c:v>0.21464536537231191</c:v>
                </c:pt>
                <c:pt idx="38">
                  <c:v>0.30326744008393447</c:v>
                </c:pt>
                <c:pt idx="39">
                  <c:v>0.31468847920734577</c:v>
                </c:pt>
                <c:pt idx="40">
                  <c:v>0.18883337452166787</c:v>
                </c:pt>
                <c:pt idx="41">
                  <c:v>0.24856519818259337</c:v>
                </c:pt>
                <c:pt idx="42">
                  <c:v>0.32276344908264076</c:v>
                </c:pt>
                <c:pt idx="43">
                  <c:v>0.17282658034182602</c:v>
                </c:pt>
                <c:pt idx="44">
                  <c:v>0.30962673475718316</c:v>
                </c:pt>
                <c:pt idx="45">
                  <c:v>0.15214470447462097</c:v>
                </c:pt>
                <c:pt idx="46">
                  <c:v>0.15367194476625795</c:v>
                </c:pt>
                <c:pt idx="47">
                  <c:v>0.19819676735373143</c:v>
                </c:pt>
                <c:pt idx="48">
                  <c:v>0.22941329171530436</c:v>
                </c:pt>
                <c:pt idx="49">
                  <c:v>8.9658265601561218E-2</c:v>
                </c:pt>
                <c:pt idx="50">
                  <c:v>8.7041377496162378E-2</c:v>
                </c:pt>
                <c:pt idx="51">
                  <c:v>0.12623095519163222</c:v>
                </c:pt>
                <c:pt idx="52">
                  <c:v>0.34777379233805039</c:v>
                </c:pt>
                <c:pt idx="53">
                  <c:v>8.0438795598198928E-2</c:v>
                </c:pt>
                <c:pt idx="54">
                  <c:v>0.17210626328466153</c:v>
                </c:pt>
                <c:pt idx="55">
                  <c:v>0.16942506040499955</c:v>
                </c:pt>
                <c:pt idx="56">
                  <c:v>0.10223420394296637</c:v>
                </c:pt>
                <c:pt idx="57">
                  <c:v>6.9428582466486838E-2</c:v>
                </c:pt>
                <c:pt idx="58">
                  <c:v>5.7385901423956831E-2</c:v>
                </c:pt>
                <c:pt idx="59">
                  <c:v>8.9796518547008569E-2</c:v>
                </c:pt>
                <c:pt idx="60">
                  <c:v>0.10449022504277232</c:v>
                </c:pt>
                <c:pt idx="61">
                  <c:v>7.1074869255952453E-2</c:v>
                </c:pt>
                <c:pt idx="62">
                  <c:v>6.5347719924145092E-2</c:v>
                </c:pt>
                <c:pt idx="63">
                  <c:v>4.3372105007842547E-2</c:v>
                </c:pt>
                <c:pt idx="64">
                  <c:v>8.4763142804446773E-2</c:v>
                </c:pt>
                <c:pt idx="65">
                  <c:v>4.3038047808696737E-2</c:v>
                </c:pt>
                <c:pt idx="66">
                  <c:v>2.668692978936205E-2</c:v>
                </c:pt>
                <c:pt idx="67">
                  <c:v>3.3958347712714179E-2</c:v>
                </c:pt>
                <c:pt idx="68">
                  <c:v>3.2968481112870929E-2</c:v>
                </c:pt>
                <c:pt idx="69">
                  <c:v>4.0578461052395223E-2</c:v>
                </c:pt>
                <c:pt idx="70">
                  <c:v>5.6189649752394828E-2</c:v>
                </c:pt>
                <c:pt idx="71">
                  <c:v>6.2963553589904769E-2</c:v>
                </c:pt>
                <c:pt idx="72">
                  <c:v>5.8681890612414828E-2</c:v>
                </c:pt>
                <c:pt idx="73">
                  <c:v>4.9055368723805386E-2</c:v>
                </c:pt>
                <c:pt idx="74">
                  <c:v>6.6893872862591616E-2</c:v>
                </c:pt>
                <c:pt idx="75">
                  <c:v>6.0135884622914811E-2</c:v>
                </c:pt>
                <c:pt idx="76">
                  <c:v>6.4169714896948976E-2</c:v>
                </c:pt>
                <c:pt idx="77">
                  <c:v>5.6576154793417328E-2</c:v>
                </c:pt>
                <c:pt idx="78">
                  <c:v>9.3643131151746953E-2</c:v>
                </c:pt>
                <c:pt idx="79">
                  <c:v>6.1780957648956997E-2</c:v>
                </c:pt>
                <c:pt idx="80">
                  <c:v>8.0696854428986081E-2</c:v>
                </c:pt>
                <c:pt idx="81">
                  <c:v>0.26838255048211201</c:v>
                </c:pt>
                <c:pt idx="82">
                  <c:v>0.66006723257009559</c:v>
                </c:pt>
                <c:pt idx="83">
                  <c:v>0.71577355015973321</c:v>
                </c:pt>
                <c:pt idx="84">
                  <c:v>1.4366980725927241</c:v>
                </c:pt>
                <c:pt idx="85">
                  <c:v>1.5901247014064865</c:v>
                </c:pt>
                <c:pt idx="86">
                  <c:v>1.8827083830442151</c:v>
                </c:pt>
                <c:pt idx="87">
                  <c:v>2.1587393329081999</c:v>
                </c:pt>
                <c:pt idx="88">
                  <c:v>2.3217901725523609</c:v>
                </c:pt>
                <c:pt idx="89">
                  <c:v>2.4821485436586772</c:v>
                </c:pt>
                <c:pt idx="90">
                  <c:v>2.7284969534944215</c:v>
                </c:pt>
                <c:pt idx="91">
                  <c:v>2.9642437674468005</c:v>
                </c:pt>
                <c:pt idx="92">
                  <c:v>3.1035440583803391</c:v>
                </c:pt>
                <c:pt idx="93">
                  <c:v>2.9276414369402834</c:v>
                </c:pt>
                <c:pt idx="94">
                  <c:v>3.3690335214074505</c:v>
                </c:pt>
                <c:pt idx="95">
                  <c:v>3.175089855862304</c:v>
                </c:pt>
                <c:pt idx="96">
                  <c:v>3.3079910555786105</c:v>
                </c:pt>
                <c:pt idx="97">
                  <c:v>3.2092736319005044</c:v>
                </c:pt>
                <c:pt idx="98">
                  <c:v>3.235051612612045</c:v>
                </c:pt>
                <c:pt idx="99">
                  <c:v>3.239825790156682</c:v>
                </c:pt>
                <c:pt idx="100">
                  <c:v>3.322624756001717</c:v>
                </c:pt>
                <c:pt idx="101">
                  <c:v>3.2353720329594702</c:v>
                </c:pt>
                <c:pt idx="102">
                  <c:v>3.1655433000631361</c:v>
                </c:pt>
                <c:pt idx="103">
                  <c:v>3.1245539673832714</c:v>
                </c:pt>
                <c:pt idx="104">
                  <c:v>2.8797826664754282</c:v>
                </c:pt>
                <c:pt idx="105">
                  <c:v>2.8645728147189735</c:v>
                </c:pt>
                <c:pt idx="106">
                  <c:v>2.7226686838779735</c:v>
                </c:pt>
                <c:pt idx="107">
                  <c:v>2.500218521266151</c:v>
                </c:pt>
                <c:pt idx="108">
                  <c:v>2.3829808040472762</c:v>
                </c:pt>
                <c:pt idx="109">
                  <c:v>2.2807764059695952</c:v>
                </c:pt>
                <c:pt idx="110">
                  <c:v>2.1579424136095309</c:v>
                </c:pt>
                <c:pt idx="111">
                  <c:v>2.0680081768763103</c:v>
                </c:pt>
                <c:pt idx="112">
                  <c:v>1.962925556714781</c:v>
                </c:pt>
                <c:pt idx="113">
                  <c:v>1.7799058534588441</c:v>
                </c:pt>
                <c:pt idx="114">
                  <c:v>1.8287042913828535</c:v>
                </c:pt>
                <c:pt idx="115">
                  <c:v>1.8615737410909212</c:v>
                </c:pt>
                <c:pt idx="116">
                  <c:v>1.7997033086220178</c:v>
                </c:pt>
                <c:pt idx="117">
                  <c:v>1.8704196793908381</c:v>
                </c:pt>
                <c:pt idx="118">
                  <c:v>1.909783252126724</c:v>
                </c:pt>
                <c:pt idx="119">
                  <c:v>1.9277059978127131</c:v>
                </c:pt>
              </c:numCache>
            </c:numRef>
          </c:val>
          <c:smooth val="0"/>
          <c:extLst>
            <c:ext xmlns:c16="http://schemas.microsoft.com/office/drawing/2014/chart" uri="{C3380CC4-5D6E-409C-BE32-E72D297353CC}">
              <c16:uniqueId val="{00000002-6A94-4D56-AA2B-86CC3DB25CE9}"/>
            </c:ext>
          </c:extLst>
        </c:ser>
        <c:dLbls>
          <c:showLegendKey val="0"/>
          <c:showVal val="0"/>
          <c:showCatName val="0"/>
          <c:showSerName val="0"/>
          <c:showPercent val="0"/>
          <c:showBubbleSize val="0"/>
        </c:dLbls>
        <c:smooth val="0"/>
        <c:axId val="1042793136"/>
        <c:axId val="1042793696"/>
      </c:lineChart>
      <c:catAx>
        <c:axId val="1042793136"/>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696"/>
        <c:crosses val="autoZero"/>
        <c:auto val="1"/>
        <c:lblAlgn val="ctr"/>
        <c:lblOffset val="0"/>
        <c:tickLblSkip val="1"/>
        <c:tickMarkSkip val="12"/>
        <c:noMultiLvlLbl val="0"/>
      </c:catAx>
      <c:valAx>
        <c:axId val="1042793696"/>
        <c:scaling>
          <c:orientation val="minMax"/>
          <c:max val="5"/>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4658560478571165"/>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136"/>
        <c:crosses val="autoZero"/>
        <c:crossBetween val="between"/>
      </c:valAx>
      <c:spPr>
        <a:noFill/>
        <a:ln w="6350">
          <a:solidFill>
            <a:schemeClr val="bg1">
              <a:lumMod val="75000"/>
            </a:schemeClr>
          </a:solidFill>
        </a:ln>
        <a:effectLst/>
      </c:spPr>
    </c:plotArea>
    <c:legend>
      <c:legendPos val="b"/>
      <c:layout>
        <c:manualLayout>
          <c:xMode val="edge"/>
          <c:yMode val="edge"/>
          <c:x val="0"/>
          <c:y val="0.79747632325664231"/>
          <c:w val="0.90816865447646744"/>
          <c:h val="0.202523535942537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19550934838988E-2"/>
          <c:y val="4.8850425228377979E-2"/>
          <c:w val="0.8528261475798693"/>
          <c:h val="0.65043232208586532"/>
        </c:manualLayout>
      </c:layout>
      <c:lineChart>
        <c:grouping val="standard"/>
        <c:varyColors val="0"/>
        <c:ser>
          <c:idx val="1"/>
          <c:order val="0"/>
          <c:tx>
            <c:strRef>
              <c:f>'Sl. 6.8. i 6.9 - Fig. 6.8 &amp; 6.9'!$H$2</c:f>
              <c:strCache>
                <c:ptCount val="1"/>
                <c:pt idx="0">
                  <c:v>Kratkoročni depoziti poduzeća</c:v>
                </c:pt>
              </c:strCache>
            </c:strRef>
          </c:tx>
          <c:spPr>
            <a:ln w="28575" cap="rnd">
              <a:solidFill>
                <a:srgbClr val="FF0000"/>
              </a:solidFill>
              <a:round/>
            </a:ln>
            <a:effectLst/>
          </c:spPr>
          <c:marker>
            <c:symbol val="none"/>
          </c:marker>
          <c:cat>
            <c:strRef>
              <c:f>'Sl. 6.8. i 6.9 - Fig. 6.8 &amp; 6.9'!$B$65:$B$184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 6.8. i 6.9 - Fig. 6.8 &amp; 6.9'!$H$65:$H$184</c:f>
              <c:numCache>
                <c:formatCode>0.00</c:formatCode>
                <c:ptCount val="120"/>
                <c:pt idx="0">
                  <c:v>0.86728623915895064</c:v>
                </c:pt>
                <c:pt idx="1">
                  <c:v>0.63527105552674068</c:v>
                </c:pt>
                <c:pt idx="2">
                  <c:v>0.63821796708890777</c:v>
                </c:pt>
                <c:pt idx="3">
                  <c:v>0.59349728271398117</c:v>
                </c:pt>
                <c:pt idx="4">
                  <c:v>0.42028888093247285</c:v>
                </c:pt>
                <c:pt idx="5">
                  <c:v>0.39608198789865123</c:v>
                </c:pt>
                <c:pt idx="6">
                  <c:v>0.46421324323464835</c:v>
                </c:pt>
                <c:pt idx="7">
                  <c:v>0.49469085751419473</c:v>
                </c:pt>
                <c:pt idx="8">
                  <c:v>0.53232830681261567</c:v>
                </c:pt>
                <c:pt idx="9">
                  <c:v>0.56078760837514841</c:v>
                </c:pt>
                <c:pt idx="10">
                  <c:v>0.54297618240293832</c:v>
                </c:pt>
                <c:pt idx="11">
                  <c:v>0.45079143290549162</c:v>
                </c:pt>
                <c:pt idx="12">
                  <c:v>0.437822607780886</c:v>
                </c:pt>
                <c:pt idx="13">
                  <c:v>0.4311650263905491</c:v>
                </c:pt>
                <c:pt idx="14">
                  <c:v>0.48708214913483611</c:v>
                </c:pt>
                <c:pt idx="15">
                  <c:v>0.42268186831186111</c:v>
                </c:pt>
                <c:pt idx="16">
                  <c:v>0.34802967920430122</c:v>
                </c:pt>
                <c:pt idx="17">
                  <c:v>0.33101380838326688</c:v>
                </c:pt>
                <c:pt idx="18">
                  <c:v>0.42604899752539777</c:v>
                </c:pt>
                <c:pt idx="19">
                  <c:v>0.1924832167899401</c:v>
                </c:pt>
                <c:pt idx="20">
                  <c:v>0.37808589694105432</c:v>
                </c:pt>
                <c:pt idx="21">
                  <c:v>0.33308847501936378</c:v>
                </c:pt>
                <c:pt idx="22">
                  <c:v>0.3376379247842291</c:v>
                </c:pt>
                <c:pt idx="23">
                  <c:v>0.3625902219384452</c:v>
                </c:pt>
                <c:pt idx="24">
                  <c:v>0.38363548135767039</c:v>
                </c:pt>
                <c:pt idx="25">
                  <c:v>0.37813421541611414</c:v>
                </c:pt>
                <c:pt idx="26">
                  <c:v>0.29676462590237945</c:v>
                </c:pt>
                <c:pt idx="27">
                  <c:v>0.35891625532787913</c:v>
                </c:pt>
                <c:pt idx="28">
                  <c:v>0.3715459362556468</c:v>
                </c:pt>
                <c:pt idx="29">
                  <c:v>0.21163973908886988</c:v>
                </c:pt>
                <c:pt idx="30">
                  <c:v>0.30388773711296474</c:v>
                </c:pt>
                <c:pt idx="31">
                  <c:v>0.2898245606806174</c:v>
                </c:pt>
                <c:pt idx="32">
                  <c:v>0.48587312363864155</c:v>
                </c:pt>
                <c:pt idx="33">
                  <c:v>0.22788870393070948</c:v>
                </c:pt>
                <c:pt idx="34">
                  <c:v>0.18810465208472593</c:v>
                </c:pt>
                <c:pt idx="35">
                  <c:v>0.30983142146402171</c:v>
                </c:pt>
                <c:pt idx="36">
                  <c:v>0.25948160655402797</c:v>
                </c:pt>
                <c:pt idx="37">
                  <c:v>0.19599639357698917</c:v>
                </c:pt>
                <c:pt idx="38">
                  <c:v>0.29774523872894465</c:v>
                </c:pt>
                <c:pt idx="39">
                  <c:v>0.24767379609498044</c:v>
                </c:pt>
                <c:pt idx="40">
                  <c:v>0.17197715619787435</c:v>
                </c:pt>
                <c:pt idx="41">
                  <c:v>0.17419122695908917</c:v>
                </c:pt>
                <c:pt idx="42">
                  <c:v>0.32825318235273437</c:v>
                </c:pt>
                <c:pt idx="43">
                  <c:v>0.15269160925886835</c:v>
                </c:pt>
                <c:pt idx="44">
                  <c:v>0.29498070062486925</c:v>
                </c:pt>
                <c:pt idx="45">
                  <c:v>0.13771115750072369</c:v>
                </c:pt>
                <c:pt idx="46">
                  <c:v>0.12708375216281589</c:v>
                </c:pt>
                <c:pt idx="47">
                  <c:v>0.15281653107725648</c:v>
                </c:pt>
                <c:pt idx="48">
                  <c:v>0.14543922386948074</c:v>
                </c:pt>
                <c:pt idx="49">
                  <c:v>7.5664162706586782E-2</c:v>
                </c:pt>
                <c:pt idx="50">
                  <c:v>8.0612266943232938E-2</c:v>
                </c:pt>
                <c:pt idx="51">
                  <c:v>9.1204539384098088E-2</c:v>
                </c:pt>
                <c:pt idx="52">
                  <c:v>0.11466833101277739</c:v>
                </c:pt>
                <c:pt idx="53">
                  <c:v>7.7507833517713079E-2</c:v>
                </c:pt>
                <c:pt idx="54">
                  <c:v>0.17898003016680453</c:v>
                </c:pt>
                <c:pt idx="55">
                  <c:v>7.0077846598354546E-2</c:v>
                </c:pt>
                <c:pt idx="56">
                  <c:v>0.13613271663014231</c:v>
                </c:pt>
                <c:pt idx="57">
                  <c:v>5.9863586244615519E-2</c:v>
                </c:pt>
                <c:pt idx="58">
                  <c:v>5.9042377720771498E-2</c:v>
                </c:pt>
                <c:pt idx="59">
                  <c:v>8.8560554947602108E-2</c:v>
                </c:pt>
                <c:pt idx="60">
                  <c:v>0.10998862062700679</c:v>
                </c:pt>
                <c:pt idx="61">
                  <c:v>5.8790710207074541E-2</c:v>
                </c:pt>
                <c:pt idx="62">
                  <c:v>4.9953767037191996E-2</c:v>
                </c:pt>
                <c:pt idx="63">
                  <c:v>3.7586764226943736E-2</c:v>
                </c:pt>
                <c:pt idx="64">
                  <c:v>8.7749791145048273E-2</c:v>
                </c:pt>
                <c:pt idx="65">
                  <c:v>5.4515975622947035E-2</c:v>
                </c:pt>
                <c:pt idx="66">
                  <c:v>2.2931312125421606E-2</c:v>
                </c:pt>
                <c:pt idx="67">
                  <c:v>3.7173637989771774E-2</c:v>
                </c:pt>
                <c:pt idx="68">
                  <c:v>3.8787742472063888E-2</c:v>
                </c:pt>
                <c:pt idx="69">
                  <c:v>6.0937580936841373E-2</c:v>
                </c:pt>
                <c:pt idx="70">
                  <c:v>3.5591201879993532E-2</c:v>
                </c:pt>
                <c:pt idx="71">
                  <c:v>6.9061228316904949E-2</c:v>
                </c:pt>
                <c:pt idx="72">
                  <c:v>8.0471761188718724E-2</c:v>
                </c:pt>
                <c:pt idx="73">
                  <c:v>6.0200578505342987E-2</c:v>
                </c:pt>
                <c:pt idx="74">
                  <c:v>6.6159849652705049E-2</c:v>
                </c:pt>
                <c:pt idx="75">
                  <c:v>5.5807481004301218E-2</c:v>
                </c:pt>
                <c:pt idx="76">
                  <c:v>6.3064798332703162E-2</c:v>
                </c:pt>
                <c:pt idx="77">
                  <c:v>6.3591450410131159E-2</c:v>
                </c:pt>
                <c:pt idx="78">
                  <c:v>6.0808809642935717E-2</c:v>
                </c:pt>
                <c:pt idx="79">
                  <c:v>7.4538817238233107E-2</c:v>
                </c:pt>
                <c:pt idx="80">
                  <c:v>7.3484652959935129E-2</c:v>
                </c:pt>
                <c:pt idx="81">
                  <c:v>0.23291512701471426</c:v>
                </c:pt>
                <c:pt idx="82">
                  <c:v>0.48586500832995838</c:v>
                </c:pt>
                <c:pt idx="83">
                  <c:v>0.68225147258293994</c:v>
                </c:pt>
                <c:pt idx="84">
                  <c:v>1.3543667158430872</c:v>
                </c:pt>
                <c:pt idx="85">
                  <c:v>1.5965292912279891</c:v>
                </c:pt>
                <c:pt idx="86">
                  <c:v>1.8562201455231999</c:v>
                </c:pt>
                <c:pt idx="87">
                  <c:v>2.2611211080371527</c:v>
                </c:pt>
                <c:pt idx="88">
                  <c:v>2.2258183148144819</c:v>
                </c:pt>
                <c:pt idx="89">
                  <c:v>2.5269679499683497</c:v>
                </c:pt>
                <c:pt idx="90">
                  <c:v>2.8046079965867254</c:v>
                </c:pt>
                <c:pt idx="91">
                  <c:v>3.003643346334798</c:v>
                </c:pt>
                <c:pt idx="92">
                  <c:v>3.122961059948584</c:v>
                </c:pt>
                <c:pt idx="93">
                  <c:v>2.9482984874830436</c:v>
                </c:pt>
                <c:pt idx="94">
                  <c:v>3.2939423416931595</c:v>
                </c:pt>
                <c:pt idx="95">
                  <c:v>3.2213580288138077</c:v>
                </c:pt>
                <c:pt idx="96">
                  <c:v>3.3457801228953019</c:v>
                </c:pt>
                <c:pt idx="97">
                  <c:v>3.2276717118954457</c:v>
                </c:pt>
                <c:pt idx="98">
                  <c:v>3.2349996562798924</c:v>
                </c:pt>
                <c:pt idx="99">
                  <c:v>3.2973829218416806</c:v>
                </c:pt>
                <c:pt idx="100">
                  <c:v>3.2946642809339957</c:v>
                </c:pt>
                <c:pt idx="101">
                  <c:v>3.256915461872401</c:v>
                </c:pt>
                <c:pt idx="102">
                  <c:v>3.2003036273223753</c:v>
                </c:pt>
                <c:pt idx="103">
                  <c:v>3.1796324907785976</c:v>
                </c:pt>
                <c:pt idx="104">
                  <c:v>2.9492764425035336</c:v>
                </c:pt>
                <c:pt idx="105">
                  <c:v>2.8975834963027083</c:v>
                </c:pt>
                <c:pt idx="106">
                  <c:v>2.7011840605327029</c:v>
                </c:pt>
                <c:pt idx="107">
                  <c:v>2.5769367286143616</c:v>
                </c:pt>
                <c:pt idx="108">
                  <c:v>2.4016251513299243</c:v>
                </c:pt>
                <c:pt idx="109">
                  <c:v>2.32967429213523</c:v>
                </c:pt>
                <c:pt idx="110">
                  <c:v>2.2270463135672101</c:v>
                </c:pt>
                <c:pt idx="111">
                  <c:v>2.0858644072676342</c:v>
                </c:pt>
                <c:pt idx="112">
                  <c:v>1.980187858012961</c:v>
                </c:pt>
                <c:pt idx="113">
                  <c:v>1.7884971016987401</c:v>
                </c:pt>
                <c:pt idx="114">
                  <c:v>1.8426553068855154</c:v>
                </c:pt>
                <c:pt idx="115">
                  <c:v>1.8695293259292285</c:v>
                </c:pt>
                <c:pt idx="116">
                  <c:v>1.8267476945903038</c:v>
                </c:pt>
                <c:pt idx="117">
                  <c:v>1.8562472842281645</c:v>
                </c:pt>
                <c:pt idx="118">
                  <c:v>1.8871143943468185</c:v>
                </c:pt>
                <c:pt idx="119">
                  <c:v>1.9641856534519249</c:v>
                </c:pt>
              </c:numCache>
            </c:numRef>
          </c:val>
          <c:smooth val="0"/>
          <c:extLst>
            <c:ext xmlns:c16="http://schemas.microsoft.com/office/drawing/2014/chart" uri="{C3380CC4-5D6E-409C-BE32-E72D297353CC}">
              <c16:uniqueId val="{00000000-0F73-4A01-AA04-0E9473685413}"/>
            </c:ext>
          </c:extLst>
        </c:ser>
        <c:ser>
          <c:idx val="3"/>
          <c:order val="1"/>
          <c:tx>
            <c:strRef>
              <c:f>'Sl. 6.8. i 6.9 - Fig. 6.8 &amp; 6.9'!$I$2</c:f>
              <c:strCache>
                <c:ptCount val="1"/>
                <c:pt idx="0">
                  <c:v>Dugoročni depoziti poduzeća</c:v>
                </c:pt>
              </c:strCache>
            </c:strRef>
          </c:tx>
          <c:spPr>
            <a:ln w="28575" cap="rnd">
              <a:solidFill>
                <a:srgbClr val="0000FF"/>
              </a:solidFill>
              <a:round/>
            </a:ln>
            <a:effectLst/>
          </c:spPr>
          <c:marker>
            <c:symbol val="none"/>
          </c:marker>
          <c:cat>
            <c:strRef>
              <c:f>'Sl. 6.8. i 6.9 - Fig. 6.8 &amp; 6.9'!$B$65:$B$184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 6.8. i 6.9 - Fig. 6.8 &amp; 6.9'!$I$65:$I$184</c:f>
              <c:numCache>
                <c:formatCode>0.00</c:formatCode>
                <c:ptCount val="120"/>
                <c:pt idx="0">
                  <c:v>1.6119846897996308</c:v>
                </c:pt>
                <c:pt idx="1">
                  <c:v>1.5977207496856616</c:v>
                </c:pt>
                <c:pt idx="2">
                  <c:v>0.84387081934661956</c:v>
                </c:pt>
                <c:pt idx="3">
                  <c:v>1.9482724728759315</c:v>
                </c:pt>
                <c:pt idx="4">
                  <c:v>2.1000485937136735</c:v>
                </c:pt>
                <c:pt idx="5">
                  <c:v>1.734501072956951</c:v>
                </c:pt>
                <c:pt idx="6">
                  <c:v>1.2131099539172021</c:v>
                </c:pt>
                <c:pt idx="7">
                  <c:v>2.3991566877733499</c:v>
                </c:pt>
                <c:pt idx="8">
                  <c:v>1.2128558521083406</c:v>
                </c:pt>
                <c:pt idx="9">
                  <c:v>0.98926838502607861</c:v>
                </c:pt>
                <c:pt idx="10">
                  <c:v>0.83132850254801094</c:v>
                </c:pt>
                <c:pt idx="11">
                  <c:v>0.81396501070760219</c:v>
                </c:pt>
                <c:pt idx="12">
                  <c:v>2.458709283255629</c:v>
                </c:pt>
                <c:pt idx="13">
                  <c:v>0.70943067434547469</c:v>
                </c:pt>
                <c:pt idx="14">
                  <c:v>0.5670792831826873</c:v>
                </c:pt>
                <c:pt idx="15">
                  <c:v>0.74601966923277307</c:v>
                </c:pt>
                <c:pt idx="16">
                  <c:v>1.0163078899361486</c:v>
                </c:pt>
                <c:pt idx="17">
                  <c:v>0.60906167334856565</c:v>
                </c:pt>
                <c:pt idx="18">
                  <c:v>0.71992591143000484</c:v>
                </c:pt>
                <c:pt idx="19">
                  <c:v>1.0510000310822076</c:v>
                </c:pt>
                <c:pt idx="20">
                  <c:v>1.0406086785498294</c:v>
                </c:pt>
                <c:pt idx="21">
                  <c:v>0.44376395912892613</c:v>
                </c:pt>
                <c:pt idx="22">
                  <c:v>1.3043686421687726</c:v>
                </c:pt>
                <c:pt idx="23">
                  <c:v>0.63162416785972464</c:v>
                </c:pt>
                <c:pt idx="24">
                  <c:v>0.60148740014373037</c:v>
                </c:pt>
                <c:pt idx="25">
                  <c:v>0.41107481521177158</c:v>
                </c:pt>
                <c:pt idx="26">
                  <c:v>0.5488773720072242</c:v>
                </c:pt>
                <c:pt idx="27">
                  <c:v>0.44980972098977989</c:v>
                </c:pt>
                <c:pt idx="28">
                  <c:v>0.60055314302984941</c:v>
                </c:pt>
                <c:pt idx="29">
                  <c:v>0.74292148321421936</c:v>
                </c:pt>
                <c:pt idx="30">
                  <c:v>0.20516662227844348</c:v>
                </c:pt>
                <c:pt idx="31">
                  <c:v>0.29398550018425262</c:v>
                </c:pt>
                <c:pt idx="32">
                  <c:v>0.38120232046607494</c:v>
                </c:pt>
                <c:pt idx="33">
                  <c:v>0.4944532503600601</c:v>
                </c:pt>
                <c:pt idx="34">
                  <c:v>0.36647031285310794</c:v>
                </c:pt>
                <c:pt idx="35">
                  <c:v>0.58894870462431048</c:v>
                </c:pt>
                <c:pt idx="36">
                  <c:v>0.66339649013548274</c:v>
                </c:pt>
                <c:pt idx="37">
                  <c:v>0.48124746362286774</c:v>
                </c:pt>
                <c:pt idx="38">
                  <c:v>0.33623643458145552</c:v>
                </c:pt>
                <c:pt idx="39">
                  <c:v>0.61615500855026817</c:v>
                </c:pt>
                <c:pt idx="40">
                  <c:v>0.27661992416315745</c:v>
                </c:pt>
                <c:pt idx="41">
                  <c:v>0.5086188779377151</c:v>
                </c:pt>
                <c:pt idx="42">
                  <c:v>0.14915913943530537</c:v>
                </c:pt>
                <c:pt idx="43">
                  <c:v>0.26830374444325039</c:v>
                </c:pt>
                <c:pt idx="44">
                  <c:v>0.44107511429571322</c:v>
                </c:pt>
                <c:pt idx="45">
                  <c:v>0.34812890375266531</c:v>
                </c:pt>
                <c:pt idx="46">
                  <c:v>0.32875434922181679</c:v>
                </c:pt>
                <c:pt idx="47">
                  <c:v>0.3986696034847505</c:v>
                </c:pt>
                <c:pt idx="48">
                  <c:v>0.37284376562138355</c:v>
                </c:pt>
                <c:pt idx="49">
                  <c:v>0.13882724919518361</c:v>
                </c:pt>
                <c:pt idx="50">
                  <c:v>0.16928080719267363</c:v>
                </c:pt>
                <c:pt idx="51">
                  <c:v>0.79737415600519124</c:v>
                </c:pt>
                <c:pt idx="52">
                  <c:v>0.5360237602442387</c:v>
                </c:pt>
                <c:pt idx="53">
                  <c:v>0.11869438343785016</c:v>
                </c:pt>
                <c:pt idx="54">
                  <c:v>0.1031727178119034</c:v>
                </c:pt>
                <c:pt idx="55">
                  <c:v>0.44586476863896168</c:v>
                </c:pt>
                <c:pt idx="56">
                  <c:v>2.9716787120761579E-2</c:v>
                </c:pt>
                <c:pt idx="57">
                  <c:v>0.11078138029381469</c:v>
                </c:pt>
                <c:pt idx="58">
                  <c:v>5.076891222561894E-2</c:v>
                </c:pt>
                <c:pt idx="59">
                  <c:v>9.73108663119122E-2</c:v>
                </c:pt>
                <c:pt idx="60">
                  <c:v>5.5885557391846162E-2</c:v>
                </c:pt>
                <c:pt idx="61">
                  <c:v>0.12735712609820024</c:v>
                </c:pt>
                <c:pt idx="62">
                  <c:v>0.19433757026099716</c:v>
                </c:pt>
                <c:pt idx="63">
                  <c:v>0.21083491590968376</c:v>
                </c:pt>
                <c:pt idx="64">
                  <c:v>6.5754646096731956E-2</c:v>
                </c:pt>
                <c:pt idx="65">
                  <c:v>1.322066398931695E-2</c:v>
                </c:pt>
                <c:pt idx="66">
                  <c:v>3.6627976721917629E-2</c:v>
                </c:pt>
                <c:pt idx="67">
                  <c:v>1.6932398525855243E-2</c:v>
                </c:pt>
                <c:pt idx="68">
                  <c:v>2.1571594388370849E-2</c:v>
                </c:pt>
                <c:pt idx="69">
                  <c:v>1.569972822449725E-2</c:v>
                </c:pt>
                <c:pt idx="70">
                  <c:v>0.13300911678371713</c:v>
                </c:pt>
                <c:pt idx="71">
                  <c:v>4.2016240272823038E-2</c:v>
                </c:pt>
                <c:pt idx="72">
                  <c:v>1.4966205591078131E-2</c:v>
                </c:pt>
                <c:pt idx="73">
                  <c:v>1.6812070616135238E-2</c:v>
                </c:pt>
                <c:pt idx="74">
                  <c:v>6.9852175745515166E-2</c:v>
                </c:pt>
                <c:pt idx="75">
                  <c:v>8.584594539014305E-2</c:v>
                </c:pt>
                <c:pt idx="76">
                  <c:v>6.9377430123613512E-2</c:v>
                </c:pt>
                <c:pt idx="77">
                  <c:v>1.1734738385065885E-2</c:v>
                </c:pt>
                <c:pt idx="78">
                  <c:v>0.13982490632468189</c:v>
                </c:pt>
                <c:pt idx="79">
                  <c:v>6.8862484642079327E-3</c:v>
                </c:pt>
                <c:pt idx="80">
                  <c:v>0.12798757479775275</c:v>
                </c:pt>
                <c:pt idx="81">
                  <c:v>0.51935286731876518</c:v>
                </c:pt>
                <c:pt idx="82">
                  <c:v>1.2474640770288474</c:v>
                </c:pt>
                <c:pt idx="83">
                  <c:v>0.88755642093102072</c:v>
                </c:pt>
                <c:pt idx="84">
                  <c:v>2.2209760838962</c:v>
                </c:pt>
                <c:pt idx="85">
                  <c:v>1.4889481685762691</c:v>
                </c:pt>
                <c:pt idx="86">
                  <c:v>2.1818650218425675</c:v>
                </c:pt>
                <c:pt idx="87">
                  <c:v>1.1635923861077879</c:v>
                </c:pt>
                <c:pt idx="88">
                  <c:v>3.1168264843213218</c:v>
                </c:pt>
                <c:pt idx="89">
                  <c:v>1.7396265472490877</c:v>
                </c:pt>
                <c:pt idx="90">
                  <c:v>1.066478328269493</c:v>
                </c:pt>
                <c:pt idx="91">
                  <c:v>2.0699857827150638</c:v>
                </c:pt>
                <c:pt idx="92">
                  <c:v>2.3381223611152548</c:v>
                </c:pt>
                <c:pt idx="93">
                  <c:v>2.8165777910272269</c:v>
                </c:pt>
                <c:pt idx="94">
                  <c:v>4.4718078808969031</c:v>
                </c:pt>
                <c:pt idx="95">
                  <c:v>2.8476368217186283</c:v>
                </c:pt>
                <c:pt idx="96">
                  <c:v>2.2411491543432511</c:v>
                </c:pt>
                <c:pt idx="97">
                  <c:v>2.8678989938421955</c:v>
                </c:pt>
                <c:pt idx="98">
                  <c:v>3.2359783763880845</c:v>
                </c:pt>
                <c:pt idx="99">
                  <c:v>0.7037321080437775</c:v>
                </c:pt>
                <c:pt idx="100">
                  <c:v>3.7297877052779183</c:v>
                </c:pt>
                <c:pt idx="101">
                  <c:v>2.5081199370088538</c:v>
                </c:pt>
                <c:pt idx="102">
                  <c:v>1.1426525345215557</c:v>
                </c:pt>
                <c:pt idx="103">
                  <c:v>0.78600758452997177</c:v>
                </c:pt>
                <c:pt idx="104">
                  <c:v>1.724203826500452</c:v>
                </c:pt>
                <c:pt idx="105">
                  <c:v>1.8655490208780865</c:v>
                </c:pt>
                <c:pt idx="106">
                  <c:v>2.9564962345710324</c:v>
                </c:pt>
                <c:pt idx="107">
                  <c:v>0.82294444948680612</c:v>
                </c:pt>
                <c:pt idx="108">
                  <c:v>0.83228562230763325</c:v>
                </c:pt>
                <c:pt idx="109">
                  <c:v>0.97897553402291204</c:v>
                </c:pt>
                <c:pt idx="110">
                  <c:v>0.52096425702052029</c:v>
                </c:pt>
                <c:pt idx="111">
                  <c:v>0.55545490876435855</c:v>
                </c:pt>
                <c:pt idx="112">
                  <c:v>1.150737427046697</c:v>
                </c:pt>
                <c:pt idx="113">
                  <c:v>1.3862565291434734</c:v>
                </c:pt>
                <c:pt idx="114">
                  <c:v>0.74121643889506861</c:v>
                </c:pt>
                <c:pt idx="115">
                  <c:v>1.1635253909007295</c:v>
                </c:pt>
                <c:pt idx="116">
                  <c:v>0.53971971084027492</c:v>
                </c:pt>
                <c:pt idx="117">
                  <c:v>2.1470222061864139</c:v>
                </c:pt>
                <c:pt idx="118">
                  <c:v>2.0824428505563857</c:v>
                </c:pt>
                <c:pt idx="119">
                  <c:v>1.1917063867327995</c:v>
                </c:pt>
              </c:numCache>
            </c:numRef>
          </c:val>
          <c:smooth val="0"/>
          <c:extLst>
            <c:ext xmlns:c16="http://schemas.microsoft.com/office/drawing/2014/chart" uri="{C3380CC4-5D6E-409C-BE32-E72D297353CC}">
              <c16:uniqueId val="{00000001-0F73-4A01-AA04-0E9473685413}"/>
            </c:ext>
          </c:extLst>
        </c:ser>
        <c:ser>
          <c:idx val="4"/>
          <c:order val="2"/>
          <c:tx>
            <c:strRef>
              <c:f>'Sl. 6.8. i 6.9 - Fig. 6.8 &amp; 6.9'!$J$2</c:f>
              <c:strCache>
                <c:ptCount val="1"/>
                <c:pt idx="0">
                  <c:v>Ukupni oročeni depoziti poduzeća</c:v>
                </c:pt>
              </c:strCache>
            </c:strRef>
          </c:tx>
          <c:spPr>
            <a:ln w="28575" cap="rnd">
              <a:solidFill>
                <a:schemeClr val="tx1"/>
              </a:solidFill>
              <a:prstDash val="sysDot"/>
              <a:round/>
            </a:ln>
            <a:effectLst/>
          </c:spPr>
          <c:marker>
            <c:symbol val="none"/>
          </c:marker>
          <c:cat>
            <c:strRef>
              <c:f>'Sl. 6.8. i 6.9 - Fig. 6.8 &amp; 6.9'!$B$65:$B$184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 6.8. i 6.9 - Fig. 6.8 &amp; 6.9'!$J$65:$J$184</c:f>
              <c:numCache>
                <c:formatCode>0.00</c:formatCode>
                <c:ptCount val="120"/>
                <c:pt idx="0">
                  <c:v>0.98407004056092373</c:v>
                </c:pt>
                <c:pt idx="1">
                  <c:v>0.69870669797360874</c:v>
                </c:pt>
                <c:pt idx="2">
                  <c:v>0.66106377800017979</c:v>
                </c:pt>
                <c:pt idx="3">
                  <c:v>1.327025600300705</c:v>
                </c:pt>
                <c:pt idx="4">
                  <c:v>0.85454022987037626</c:v>
                </c:pt>
                <c:pt idx="5">
                  <c:v>0.64349218346252179</c:v>
                </c:pt>
                <c:pt idx="6">
                  <c:v>0.52695416258085948</c:v>
                </c:pt>
                <c:pt idx="7">
                  <c:v>0.796671279693007</c:v>
                </c:pt>
                <c:pt idx="8">
                  <c:v>0.62836361801962826</c:v>
                </c:pt>
                <c:pt idx="9">
                  <c:v>0.59215383778242814</c:v>
                </c:pt>
                <c:pt idx="10">
                  <c:v>0.55390645725345622</c:v>
                </c:pt>
                <c:pt idx="11">
                  <c:v>0.4793225332825044</c:v>
                </c:pt>
                <c:pt idx="12">
                  <c:v>0.70218207653524833</c:v>
                </c:pt>
                <c:pt idx="13">
                  <c:v>0.45695785472515865</c:v>
                </c:pt>
                <c:pt idx="14">
                  <c:v>0.49070712950712975</c:v>
                </c:pt>
                <c:pt idx="15">
                  <c:v>0.48671224210439468</c:v>
                </c:pt>
                <c:pt idx="16">
                  <c:v>0.57145153391300474</c:v>
                </c:pt>
                <c:pt idx="17">
                  <c:v>0.38423722633006951</c:v>
                </c:pt>
                <c:pt idx="18">
                  <c:v>0.44245232166111226</c:v>
                </c:pt>
                <c:pt idx="19">
                  <c:v>0.26751293396974013</c:v>
                </c:pt>
                <c:pt idx="20">
                  <c:v>0.47780457579966129</c:v>
                </c:pt>
                <c:pt idx="21">
                  <c:v>0.35023802675063342</c:v>
                </c:pt>
                <c:pt idx="22">
                  <c:v>1.1121492798174573</c:v>
                </c:pt>
                <c:pt idx="23">
                  <c:v>0.41565438714936986</c:v>
                </c:pt>
                <c:pt idx="24">
                  <c:v>0.42151951790495285</c:v>
                </c:pt>
                <c:pt idx="25">
                  <c:v>0.3811666431261086</c:v>
                </c:pt>
                <c:pt idx="26">
                  <c:v>0.31288905881114026</c:v>
                </c:pt>
                <c:pt idx="27">
                  <c:v>0.36706633939413918</c:v>
                </c:pt>
                <c:pt idx="28">
                  <c:v>0.40487845468072653</c:v>
                </c:pt>
                <c:pt idx="29">
                  <c:v>0.25607688751949054</c:v>
                </c:pt>
                <c:pt idx="30">
                  <c:v>0.29641783642263192</c:v>
                </c:pt>
                <c:pt idx="31">
                  <c:v>0.29027818900047181</c:v>
                </c:pt>
                <c:pt idx="32">
                  <c:v>0.4751433975013496</c:v>
                </c:pt>
                <c:pt idx="33">
                  <c:v>0.24397875053763429</c:v>
                </c:pt>
                <c:pt idx="34">
                  <c:v>0.20277828775078169</c:v>
                </c:pt>
                <c:pt idx="35">
                  <c:v>0.41059563378777109</c:v>
                </c:pt>
                <c:pt idx="36">
                  <c:v>0.29095120949885372</c:v>
                </c:pt>
                <c:pt idx="37">
                  <c:v>0.21464536537231191</c:v>
                </c:pt>
                <c:pt idx="38">
                  <c:v>0.30326744008393447</c:v>
                </c:pt>
                <c:pt idx="39">
                  <c:v>0.31468847920734577</c:v>
                </c:pt>
                <c:pt idx="40">
                  <c:v>0.18883337452166787</c:v>
                </c:pt>
                <c:pt idx="41">
                  <c:v>0.24856519818259337</c:v>
                </c:pt>
                <c:pt idx="42">
                  <c:v>0.32276344908264076</c:v>
                </c:pt>
                <c:pt idx="43">
                  <c:v>0.17282658034182602</c:v>
                </c:pt>
                <c:pt idx="44">
                  <c:v>0.30962673475718316</c:v>
                </c:pt>
                <c:pt idx="45">
                  <c:v>0.15214470447462097</c:v>
                </c:pt>
                <c:pt idx="46">
                  <c:v>0.15367194476625795</c:v>
                </c:pt>
                <c:pt idx="47">
                  <c:v>0.19819676735373143</c:v>
                </c:pt>
                <c:pt idx="48">
                  <c:v>0.22941329171530436</c:v>
                </c:pt>
                <c:pt idx="49">
                  <c:v>8.9658265601561218E-2</c:v>
                </c:pt>
                <c:pt idx="50">
                  <c:v>8.7041377496162378E-2</c:v>
                </c:pt>
                <c:pt idx="51">
                  <c:v>0.12623095519163222</c:v>
                </c:pt>
                <c:pt idx="52">
                  <c:v>0.34777379233805039</c:v>
                </c:pt>
                <c:pt idx="53">
                  <c:v>8.0438795598198928E-2</c:v>
                </c:pt>
                <c:pt idx="54">
                  <c:v>0.17210626328466153</c:v>
                </c:pt>
                <c:pt idx="55">
                  <c:v>0.16942506040499955</c:v>
                </c:pt>
                <c:pt idx="56">
                  <c:v>0.10223420394296637</c:v>
                </c:pt>
                <c:pt idx="57">
                  <c:v>6.9428582466486838E-2</c:v>
                </c:pt>
                <c:pt idx="58">
                  <c:v>5.7385901423956831E-2</c:v>
                </c:pt>
                <c:pt idx="59">
                  <c:v>8.9796518547008569E-2</c:v>
                </c:pt>
                <c:pt idx="60">
                  <c:v>0.10449022504277232</c:v>
                </c:pt>
                <c:pt idx="61">
                  <c:v>7.1074869255952453E-2</c:v>
                </c:pt>
                <c:pt idx="62">
                  <c:v>6.5347719924145092E-2</c:v>
                </c:pt>
                <c:pt idx="63">
                  <c:v>4.3372105007842547E-2</c:v>
                </c:pt>
                <c:pt idx="64">
                  <c:v>8.4763142804446773E-2</c:v>
                </c:pt>
                <c:pt idx="65">
                  <c:v>4.3038047808696737E-2</c:v>
                </c:pt>
                <c:pt idx="66">
                  <c:v>2.668692978936205E-2</c:v>
                </c:pt>
                <c:pt idx="67">
                  <c:v>3.3958347712714179E-2</c:v>
                </c:pt>
                <c:pt idx="68">
                  <c:v>3.2968481112870929E-2</c:v>
                </c:pt>
                <c:pt idx="69">
                  <c:v>4.0578461052395223E-2</c:v>
                </c:pt>
                <c:pt idx="70">
                  <c:v>5.6189649752394828E-2</c:v>
                </c:pt>
                <c:pt idx="71">
                  <c:v>6.2963553589904769E-2</c:v>
                </c:pt>
                <c:pt idx="72">
                  <c:v>5.8681890612414828E-2</c:v>
                </c:pt>
                <c:pt idx="73">
                  <c:v>4.9055368723805386E-2</c:v>
                </c:pt>
                <c:pt idx="74">
                  <c:v>6.6893872862591616E-2</c:v>
                </c:pt>
                <c:pt idx="75">
                  <c:v>6.0135884622914811E-2</c:v>
                </c:pt>
                <c:pt idx="76">
                  <c:v>6.4169714896948976E-2</c:v>
                </c:pt>
                <c:pt idx="77">
                  <c:v>5.6576154793417328E-2</c:v>
                </c:pt>
                <c:pt idx="78">
                  <c:v>9.3643131151746953E-2</c:v>
                </c:pt>
                <c:pt idx="79">
                  <c:v>6.1780957648956997E-2</c:v>
                </c:pt>
                <c:pt idx="80">
                  <c:v>8.0696854428986081E-2</c:v>
                </c:pt>
                <c:pt idx="81">
                  <c:v>0.26838255048211201</c:v>
                </c:pt>
                <c:pt idx="82">
                  <c:v>0.66006723257009559</c:v>
                </c:pt>
                <c:pt idx="83">
                  <c:v>0.71577355015973321</c:v>
                </c:pt>
                <c:pt idx="84">
                  <c:v>1.4366980725927241</c:v>
                </c:pt>
                <c:pt idx="85">
                  <c:v>1.5901247014064865</c:v>
                </c:pt>
                <c:pt idx="86">
                  <c:v>1.8827083830442151</c:v>
                </c:pt>
                <c:pt idx="87">
                  <c:v>2.1587393329081999</c:v>
                </c:pt>
                <c:pt idx="88">
                  <c:v>2.3217901725523609</c:v>
                </c:pt>
                <c:pt idx="89">
                  <c:v>2.4821485436586772</c:v>
                </c:pt>
                <c:pt idx="90">
                  <c:v>2.7284969534944215</c:v>
                </c:pt>
                <c:pt idx="91">
                  <c:v>2.9642437674468005</c:v>
                </c:pt>
                <c:pt idx="92">
                  <c:v>3.1035440583803391</c:v>
                </c:pt>
                <c:pt idx="93">
                  <c:v>2.9276414369402834</c:v>
                </c:pt>
                <c:pt idx="94">
                  <c:v>3.3690335214074505</c:v>
                </c:pt>
                <c:pt idx="95">
                  <c:v>3.175089855862304</c:v>
                </c:pt>
                <c:pt idx="96">
                  <c:v>3.3079910555786105</c:v>
                </c:pt>
                <c:pt idx="97">
                  <c:v>3.2092736319005044</c:v>
                </c:pt>
                <c:pt idx="98">
                  <c:v>3.235051612612045</c:v>
                </c:pt>
                <c:pt idx="99">
                  <c:v>3.239825790156682</c:v>
                </c:pt>
                <c:pt idx="100">
                  <c:v>3.322624756001717</c:v>
                </c:pt>
                <c:pt idx="101">
                  <c:v>3.2353720329594702</c:v>
                </c:pt>
                <c:pt idx="102">
                  <c:v>3.1655433000631361</c:v>
                </c:pt>
                <c:pt idx="103">
                  <c:v>3.1245539673832714</c:v>
                </c:pt>
                <c:pt idx="104">
                  <c:v>2.8797826664754282</c:v>
                </c:pt>
                <c:pt idx="105">
                  <c:v>2.8645728147189735</c:v>
                </c:pt>
                <c:pt idx="106">
                  <c:v>2.7226686838779735</c:v>
                </c:pt>
                <c:pt idx="107">
                  <c:v>2.500218521266151</c:v>
                </c:pt>
                <c:pt idx="108">
                  <c:v>2.3829808040472762</c:v>
                </c:pt>
                <c:pt idx="109">
                  <c:v>2.2807764059695952</c:v>
                </c:pt>
                <c:pt idx="110">
                  <c:v>2.1579424136095309</c:v>
                </c:pt>
                <c:pt idx="111">
                  <c:v>2.0680081768763103</c:v>
                </c:pt>
                <c:pt idx="112">
                  <c:v>1.962925556714781</c:v>
                </c:pt>
                <c:pt idx="113">
                  <c:v>1.7799058534588441</c:v>
                </c:pt>
                <c:pt idx="114">
                  <c:v>1.8287042913828535</c:v>
                </c:pt>
                <c:pt idx="115">
                  <c:v>1.8615737410909212</c:v>
                </c:pt>
                <c:pt idx="116">
                  <c:v>1.7997033086220178</c:v>
                </c:pt>
                <c:pt idx="117">
                  <c:v>1.8704196793908381</c:v>
                </c:pt>
                <c:pt idx="118">
                  <c:v>1.909783252126724</c:v>
                </c:pt>
                <c:pt idx="119">
                  <c:v>1.9277059978127131</c:v>
                </c:pt>
              </c:numCache>
            </c:numRef>
          </c:val>
          <c:smooth val="0"/>
          <c:extLst>
            <c:ext xmlns:c16="http://schemas.microsoft.com/office/drawing/2014/chart" uri="{C3380CC4-5D6E-409C-BE32-E72D297353CC}">
              <c16:uniqueId val="{00000002-0F73-4A01-AA04-0E9473685413}"/>
            </c:ext>
          </c:extLst>
        </c:ser>
        <c:dLbls>
          <c:showLegendKey val="0"/>
          <c:showVal val="0"/>
          <c:showCatName val="0"/>
          <c:showSerName val="0"/>
          <c:showPercent val="0"/>
          <c:showBubbleSize val="0"/>
        </c:dLbls>
        <c:smooth val="0"/>
        <c:axId val="1042793136"/>
        <c:axId val="1042793696"/>
      </c:lineChart>
      <c:catAx>
        <c:axId val="1042793136"/>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nextTo"/>
        <c:spPr>
          <a:noFill/>
          <a:ln w="6350" cap="flat" cmpd="sng" algn="ctr">
            <a:solidFill>
              <a:schemeClr val="bg1">
                <a:lumMod val="50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696"/>
        <c:crosses val="autoZero"/>
        <c:auto val="1"/>
        <c:lblAlgn val="ctr"/>
        <c:lblOffset val="0"/>
        <c:tickLblSkip val="1"/>
        <c:tickMarkSkip val="12"/>
        <c:noMultiLvlLbl val="0"/>
      </c:catAx>
      <c:valAx>
        <c:axId val="1042793696"/>
        <c:scaling>
          <c:orientation val="minMax"/>
          <c:max val="5"/>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t>
                </a:r>
              </a:p>
            </c:rich>
          </c:tx>
          <c:layout>
            <c:manualLayout>
              <c:xMode val="edge"/>
              <c:yMode val="edge"/>
              <c:x val="0"/>
              <c:y val="0.34658560478571165"/>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w="6350">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042793136"/>
        <c:crosses val="autoZero"/>
        <c:crossBetween val="between"/>
      </c:valAx>
      <c:spPr>
        <a:noFill/>
        <a:ln w="6350">
          <a:solidFill>
            <a:schemeClr val="bg1">
              <a:lumMod val="75000"/>
            </a:schemeClr>
          </a:solidFill>
        </a:ln>
        <a:effectLst/>
      </c:spPr>
    </c:plotArea>
    <c:legend>
      <c:legendPos val="b"/>
      <c:layout>
        <c:manualLayout>
          <c:xMode val="edge"/>
          <c:yMode val="edge"/>
          <c:x val="0"/>
          <c:y val="0.79747632325664231"/>
          <c:w val="0.90816865447646744"/>
          <c:h val="0.2025235359425375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chart>
  <c:spPr>
    <a:solidFill>
      <a:schemeClr val="bg1"/>
    </a:solidFill>
    <a:ln w="3175"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602797151194398"/>
          <c:y val="7.1163764510779423E-2"/>
          <c:w val="0.82377612250355137"/>
          <c:h val="0.69551533996683246"/>
        </c:manualLayout>
      </c:layout>
      <c:lineChart>
        <c:grouping val="standard"/>
        <c:varyColors val="0"/>
        <c:ser>
          <c:idx val="0"/>
          <c:order val="0"/>
          <c:tx>
            <c:strRef>
              <c:f>'Slika 4.1. - Figure 4.1'!$H$1</c:f>
              <c:strCache>
                <c:ptCount val="1"/>
                <c:pt idx="0">
                  <c:v>2019</c:v>
                </c:pt>
              </c:strCache>
            </c:strRef>
          </c:tx>
          <c:spPr>
            <a:ln>
              <a:solidFill>
                <a:srgbClr val="002060"/>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4.1'!$H$5:$H$16</c:f>
              <c:numCache>
                <c:formatCode>#,##0</c:formatCode>
                <c:ptCount val="12"/>
                <c:pt idx="0">
                  <c:v>1499.9280000000001</c:v>
                </c:pt>
                <c:pt idx="1">
                  <c:v>1507.2429999999999</c:v>
                </c:pt>
                <c:pt idx="2">
                  <c:v>1521.259</c:v>
                </c:pt>
                <c:pt idx="3">
                  <c:v>1545.5250000000001</c:v>
                </c:pt>
                <c:pt idx="4">
                  <c:v>1577.9870000000001</c:v>
                </c:pt>
                <c:pt idx="5">
                  <c:v>1593.5830000000001</c:v>
                </c:pt>
                <c:pt idx="6">
                  <c:v>1600.405</c:v>
                </c:pt>
                <c:pt idx="7">
                  <c:v>1595.4459999999999</c:v>
                </c:pt>
                <c:pt idx="8">
                  <c:v>1585.6759999999999</c:v>
                </c:pt>
                <c:pt idx="9">
                  <c:v>1566.4459999999999</c:v>
                </c:pt>
                <c:pt idx="10">
                  <c:v>1556.826</c:v>
                </c:pt>
                <c:pt idx="11">
                  <c:v>1545.192</c:v>
                </c:pt>
              </c:numCache>
            </c:numRef>
          </c:val>
          <c:smooth val="0"/>
          <c:extLst>
            <c:ext xmlns:c16="http://schemas.microsoft.com/office/drawing/2014/chart" uri="{C3380CC4-5D6E-409C-BE32-E72D297353CC}">
              <c16:uniqueId val="{00000000-DF77-40BC-952D-17A8532FFE44}"/>
            </c:ext>
          </c:extLst>
        </c:ser>
        <c:ser>
          <c:idx val="1"/>
          <c:order val="1"/>
          <c:tx>
            <c:strRef>
              <c:f>'Slika 4.1. - Figure 4.1'!$I$1</c:f>
              <c:strCache>
                <c:ptCount val="1"/>
                <c:pt idx="0">
                  <c:v>2020</c:v>
                </c:pt>
              </c:strCache>
            </c:strRef>
          </c:tx>
          <c:spPr>
            <a:ln>
              <a:solidFill>
                <a:srgbClr val="00B0F0"/>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4.1'!$I$5:$I$16</c:f>
              <c:numCache>
                <c:formatCode>#,##0</c:formatCode>
                <c:ptCount val="12"/>
                <c:pt idx="0">
                  <c:v>1538.6210000000001</c:v>
                </c:pt>
                <c:pt idx="1">
                  <c:v>1542.328</c:v>
                </c:pt>
                <c:pt idx="2">
                  <c:v>1529.905</c:v>
                </c:pt>
                <c:pt idx="3">
                  <c:v>1520.59</c:v>
                </c:pt>
                <c:pt idx="4">
                  <c:v>1523.653</c:v>
                </c:pt>
                <c:pt idx="5">
                  <c:v>1541.6130000000001</c:v>
                </c:pt>
                <c:pt idx="6">
                  <c:v>1554.33</c:v>
                </c:pt>
                <c:pt idx="7">
                  <c:v>1553.8789999999999</c:v>
                </c:pt>
                <c:pt idx="8">
                  <c:v>1549.077</c:v>
                </c:pt>
                <c:pt idx="9">
                  <c:v>1544.3779999999999</c:v>
                </c:pt>
                <c:pt idx="10">
                  <c:v>1545.566</c:v>
                </c:pt>
                <c:pt idx="11">
                  <c:v>1536.3</c:v>
                </c:pt>
              </c:numCache>
            </c:numRef>
          </c:val>
          <c:smooth val="0"/>
          <c:extLst>
            <c:ext xmlns:c16="http://schemas.microsoft.com/office/drawing/2014/chart" uri="{C3380CC4-5D6E-409C-BE32-E72D297353CC}">
              <c16:uniqueId val="{00000001-DF77-40BC-952D-17A8532FFE44}"/>
            </c:ext>
          </c:extLst>
        </c:ser>
        <c:ser>
          <c:idx val="2"/>
          <c:order val="2"/>
          <c:tx>
            <c:strRef>
              <c:f>'Slika 4.1. - Figure 4.1'!$J$1</c:f>
              <c:strCache>
                <c:ptCount val="1"/>
                <c:pt idx="0">
                  <c:v>2021</c:v>
                </c:pt>
              </c:strCache>
            </c:strRef>
          </c:tx>
          <c:spPr>
            <a:ln>
              <a:solidFill>
                <a:sysClr val="window" lastClr="FFFFFF">
                  <a:lumMod val="75000"/>
                </a:sysClr>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4.1'!$J$5:$J$16</c:f>
              <c:numCache>
                <c:formatCode>#,##0</c:formatCode>
                <c:ptCount val="12"/>
                <c:pt idx="0">
                  <c:v>1531.6890000000001</c:v>
                </c:pt>
                <c:pt idx="1">
                  <c:v>1536.2470000000001</c:v>
                </c:pt>
                <c:pt idx="2">
                  <c:v>1546.9369999999999</c:v>
                </c:pt>
                <c:pt idx="3">
                  <c:v>1557.6869999999999</c:v>
                </c:pt>
                <c:pt idx="4">
                  <c:v>1573.9490000000001</c:v>
                </c:pt>
                <c:pt idx="5">
                  <c:v>1596.1120000000001</c:v>
                </c:pt>
                <c:pt idx="6">
                  <c:v>1606.5329999999999</c:v>
                </c:pt>
                <c:pt idx="7">
                  <c:v>1604.453</c:v>
                </c:pt>
                <c:pt idx="8">
                  <c:v>1600.41</c:v>
                </c:pt>
                <c:pt idx="9">
                  <c:v>1585.829</c:v>
                </c:pt>
                <c:pt idx="10">
                  <c:v>1583.1310000000001</c:v>
                </c:pt>
                <c:pt idx="11">
                  <c:v>1571.672</c:v>
                </c:pt>
              </c:numCache>
            </c:numRef>
          </c:val>
          <c:smooth val="0"/>
          <c:extLst>
            <c:ext xmlns:c16="http://schemas.microsoft.com/office/drawing/2014/chart" uri="{C3380CC4-5D6E-409C-BE32-E72D297353CC}">
              <c16:uniqueId val="{00000002-DF77-40BC-952D-17A8532FFE44}"/>
            </c:ext>
          </c:extLst>
        </c:ser>
        <c:ser>
          <c:idx val="3"/>
          <c:order val="3"/>
          <c:tx>
            <c:strRef>
              <c:f>'Slika 4.1. - Figure 4.1'!$K$1</c:f>
              <c:strCache>
                <c:ptCount val="1"/>
                <c:pt idx="0">
                  <c:v>2022</c:v>
                </c:pt>
              </c:strCache>
            </c:strRef>
          </c:tx>
          <c:spPr>
            <a:ln>
              <a:solidFill>
                <a:schemeClr val="bg1">
                  <a:lumMod val="50000"/>
                </a:schemeClr>
              </a:solidFill>
            </a:ln>
          </c:spPr>
          <c:marker>
            <c:symbol val="none"/>
          </c:marker>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4.1'!$K$5:$K$16</c:f>
              <c:numCache>
                <c:formatCode>#,##0</c:formatCode>
                <c:ptCount val="12"/>
                <c:pt idx="0">
                  <c:v>1568.9269999999999</c:v>
                </c:pt>
                <c:pt idx="1">
                  <c:v>1572.876</c:v>
                </c:pt>
                <c:pt idx="2">
                  <c:v>1582.8579999999999</c:v>
                </c:pt>
                <c:pt idx="3">
                  <c:v>1599.51</c:v>
                </c:pt>
                <c:pt idx="4">
                  <c:v>1622.421</c:v>
                </c:pt>
                <c:pt idx="5">
                  <c:v>1640.77</c:v>
                </c:pt>
                <c:pt idx="6">
                  <c:v>1645.75</c:v>
                </c:pt>
                <c:pt idx="7">
                  <c:v>1642.5509999999999</c:v>
                </c:pt>
                <c:pt idx="8">
                  <c:v>1636.971</c:v>
                </c:pt>
                <c:pt idx="9">
                  <c:v>1620.7909999999999</c:v>
                </c:pt>
                <c:pt idx="10">
                  <c:v>1617.0060000000001</c:v>
                </c:pt>
                <c:pt idx="11">
                  <c:v>1607.7339999999999</c:v>
                </c:pt>
              </c:numCache>
            </c:numRef>
          </c:val>
          <c:smooth val="0"/>
          <c:extLst>
            <c:ext xmlns:c16="http://schemas.microsoft.com/office/drawing/2014/chart" uri="{C3380CC4-5D6E-409C-BE32-E72D297353CC}">
              <c16:uniqueId val="{00000003-DF77-40BC-952D-17A8532FFE44}"/>
            </c:ext>
          </c:extLst>
        </c:ser>
        <c:ser>
          <c:idx val="4"/>
          <c:order val="4"/>
          <c:tx>
            <c:strRef>
              <c:f>'Slika 4.1. - Figure 4.1'!$L$1</c:f>
              <c:strCache>
                <c:ptCount val="1"/>
                <c:pt idx="0">
                  <c:v>2023</c:v>
                </c:pt>
              </c:strCache>
            </c:strRef>
          </c:tx>
          <c:spPr>
            <a:ln>
              <a:solidFill>
                <a:srgbClr val="FF0000"/>
              </a:solidFill>
            </a:ln>
          </c:spPr>
          <c:marker>
            <c:symbol val="none"/>
          </c:marker>
          <c:dPt>
            <c:idx val="0"/>
            <c:bubble3D val="0"/>
            <c:extLst>
              <c:ext xmlns:c16="http://schemas.microsoft.com/office/drawing/2014/chart" uri="{C3380CC4-5D6E-409C-BE32-E72D297353CC}">
                <c16:uniqueId val="{00000004-DF77-40BC-952D-17A8532FFE44}"/>
              </c:ext>
            </c:extLst>
          </c:dPt>
          <c:dPt>
            <c:idx val="1"/>
            <c:bubble3D val="0"/>
            <c:extLst>
              <c:ext xmlns:c16="http://schemas.microsoft.com/office/drawing/2014/chart" uri="{C3380CC4-5D6E-409C-BE32-E72D297353CC}">
                <c16:uniqueId val="{00000005-DF77-40BC-952D-17A8532FFE44}"/>
              </c:ext>
            </c:extLst>
          </c:dPt>
          <c:dPt>
            <c:idx val="4"/>
            <c:bubble3D val="0"/>
            <c:extLst>
              <c:ext xmlns:c16="http://schemas.microsoft.com/office/drawing/2014/chart" uri="{C3380CC4-5D6E-409C-BE32-E72D297353CC}">
                <c16:uniqueId val="{00000006-DF77-40BC-952D-17A8532FFE44}"/>
              </c:ext>
            </c:extLst>
          </c:dPt>
          <c:dPt>
            <c:idx val="6"/>
            <c:bubble3D val="0"/>
            <c:extLst>
              <c:ext xmlns:c16="http://schemas.microsoft.com/office/drawing/2014/chart" uri="{C3380CC4-5D6E-409C-BE32-E72D297353CC}">
                <c16:uniqueId val="{00000007-DF77-40BC-952D-17A8532FFE44}"/>
              </c:ext>
            </c:extLst>
          </c:dPt>
          <c:dPt>
            <c:idx val="7"/>
            <c:bubble3D val="0"/>
            <c:extLst>
              <c:ext xmlns:c16="http://schemas.microsoft.com/office/drawing/2014/chart" uri="{C3380CC4-5D6E-409C-BE32-E72D297353CC}">
                <c16:uniqueId val="{00000008-DF77-40BC-952D-17A8532FFE44}"/>
              </c:ext>
            </c:extLst>
          </c:dPt>
          <c:dPt>
            <c:idx val="8"/>
            <c:bubble3D val="0"/>
            <c:extLst>
              <c:ext xmlns:c16="http://schemas.microsoft.com/office/drawing/2014/chart" uri="{C3380CC4-5D6E-409C-BE32-E72D297353CC}">
                <c16:uniqueId val="{00000009-DF77-40BC-952D-17A8532FFE44}"/>
              </c:ext>
            </c:extLst>
          </c:dPt>
          <c:cat>
            <c:strRef>
              <c:f>'Slika 4.1. - Figure 4.1'!$E$5:$E$16</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'Slika 4.1. - Figure 4.1'!$L$5:$L$16</c:f>
              <c:numCache>
                <c:formatCode>#,##0</c:formatCode>
                <c:ptCount val="12"/>
                <c:pt idx="0">
                  <c:v>1604.163</c:v>
                </c:pt>
                <c:pt idx="1">
                  <c:v>1610.1569999999999</c:v>
                </c:pt>
                <c:pt idx="2">
                  <c:v>1621.3789999999999</c:v>
                </c:pt>
                <c:pt idx="3">
                  <c:v>1639.6980000000001</c:v>
                </c:pt>
                <c:pt idx="4">
                  <c:v>1664.1880000000001</c:v>
                </c:pt>
                <c:pt idx="5">
                  <c:v>1680.8140000000001</c:v>
                </c:pt>
                <c:pt idx="6">
                  <c:v>1686.6289999999999</c:v>
                </c:pt>
                <c:pt idx="7">
                  <c:v>1681.8140000000001</c:v>
                </c:pt>
                <c:pt idx="8">
                  <c:v>1677.607</c:v>
                </c:pt>
                <c:pt idx="9">
                  <c:v>1661.597</c:v>
                </c:pt>
                <c:pt idx="10">
                  <c:v>1658.116</c:v>
                </c:pt>
                <c:pt idx="11">
                  <c:v>1648.877</c:v>
                </c:pt>
              </c:numCache>
            </c:numRef>
          </c:val>
          <c:smooth val="0"/>
          <c:extLst>
            <c:ext xmlns:c16="http://schemas.microsoft.com/office/drawing/2014/chart" uri="{C3380CC4-5D6E-409C-BE32-E72D297353CC}">
              <c16:uniqueId val="{0000000A-DF77-40BC-952D-17A8532FFE44}"/>
            </c:ext>
          </c:extLst>
        </c:ser>
        <c:ser>
          <c:idx val="5"/>
          <c:order val="5"/>
          <c:tx>
            <c:strRef>
              <c:f>'Slika 4.1. - Figure 4.1'!$M$1</c:f>
              <c:strCache>
                <c:ptCount val="1"/>
                <c:pt idx="0">
                  <c:v>2024</c:v>
                </c:pt>
              </c:strCache>
            </c:strRef>
          </c:tx>
          <c:spPr>
            <a:ln>
              <a:solidFill>
                <a:srgbClr val="70AD47">
                  <a:lumMod val="60000"/>
                  <a:lumOff val="40000"/>
                </a:srgbClr>
              </a:solidFill>
            </a:ln>
          </c:spPr>
          <c:marker>
            <c:symbol val="none"/>
          </c:marker>
          <c:dPt>
            <c:idx val="0"/>
            <c:bubble3D val="0"/>
            <c:extLst>
              <c:ext xmlns:c16="http://schemas.microsoft.com/office/drawing/2014/chart" uri="{C3380CC4-5D6E-409C-BE32-E72D297353CC}">
                <c16:uniqueId val="{0000000B-DF77-40BC-952D-17A8532FFE44}"/>
              </c:ext>
            </c:extLst>
          </c:dPt>
          <c:val>
            <c:numRef>
              <c:f>'Slika 4.1. - Figure 4.1'!$M$5:$M$16</c:f>
              <c:numCache>
                <c:formatCode>0</c:formatCode>
                <c:ptCount val="12"/>
                <c:pt idx="0">
                  <c:v>1646.54</c:v>
                </c:pt>
                <c:pt idx="1">
                  <c:v>1653.88</c:v>
                </c:pt>
                <c:pt idx="2">
                  <c:v>1665.7170000000001</c:v>
                </c:pt>
                <c:pt idx="3">
                  <c:v>1691.566</c:v>
                </c:pt>
                <c:pt idx="4">
                  <c:v>1721.5260000000001</c:v>
                </c:pt>
                <c:pt idx="5">
                  <c:v>1739.2239999999999</c:v>
                </c:pt>
                <c:pt idx="6">
                  <c:v>1749.095</c:v>
                </c:pt>
                <c:pt idx="7">
                  <c:v>1744.13</c:v>
                </c:pt>
                <c:pt idx="8">
                  <c:v>1740.383</c:v>
                </c:pt>
                <c:pt idx="9">
                  <c:v>1724.665</c:v>
                </c:pt>
                <c:pt idx="10">
                  <c:v>1702.0419999999999</c:v>
                </c:pt>
                <c:pt idx="11">
                  <c:v>1708.8720000000001</c:v>
                </c:pt>
              </c:numCache>
            </c:numRef>
          </c:val>
          <c:smooth val="0"/>
          <c:extLst>
            <c:ext xmlns:c16="http://schemas.microsoft.com/office/drawing/2014/chart" uri="{C3380CC4-5D6E-409C-BE32-E72D297353CC}">
              <c16:uniqueId val="{0000000C-DF77-40BC-952D-17A8532FFE44}"/>
            </c:ext>
          </c:extLst>
        </c:ser>
        <c:ser>
          <c:idx val="6"/>
          <c:order val="6"/>
          <c:tx>
            <c:strRef>
              <c:f>'Slika 4.1. - Figure 4.1'!$N$1</c:f>
              <c:strCache>
                <c:ptCount val="1"/>
                <c:pt idx="0">
                  <c:v>2025</c:v>
                </c:pt>
              </c:strCache>
            </c:strRef>
          </c:tx>
          <c:marker>
            <c:symbol val="triangle"/>
            <c:size val="8"/>
            <c:spPr>
              <a:solidFill>
                <a:srgbClr val="FF0000"/>
              </a:solidFill>
              <a:ln>
                <a:noFill/>
              </a:ln>
            </c:spPr>
          </c:marker>
          <c:val>
            <c:numRef>
              <c:f>'Slika 4.1. - Figure 4.1'!$N$5:$N$16</c:f>
              <c:numCache>
                <c:formatCode>0</c:formatCode>
                <c:ptCount val="12"/>
                <c:pt idx="0">
                  <c:v>1705.2159999999999</c:v>
                </c:pt>
                <c:pt idx="1">
                  <c:v>1709.1849999999999</c:v>
                </c:pt>
                <c:pt idx="2">
                  <c:v>1720.212</c:v>
                </c:pt>
                <c:pt idx="3">
                  <c:v>1742.3119999999999</c:v>
                </c:pt>
                <c:pt idx="4">
                  <c:v>1763.8240000000001</c:v>
                </c:pt>
                <c:pt idx="5">
                  <c:v>1783.5160000000001</c:v>
                </c:pt>
                <c:pt idx="6">
                  <c:v>1788.24</c:v>
                </c:pt>
                <c:pt idx="7">
                  <c:v>1780.808</c:v>
                </c:pt>
                <c:pt idx="8">
                  <c:v>1772.0630000000001</c:v>
                </c:pt>
                <c:pt idx="9">
                  <c:v>1753.125</c:v>
                </c:pt>
                <c:pt idx="10">
                  <c:v>1741.4860000000001</c:v>
                </c:pt>
                <c:pt idx="11">
                  <c:v>1729.787</c:v>
                </c:pt>
              </c:numCache>
            </c:numRef>
          </c:val>
          <c:smooth val="0"/>
          <c:extLst>
            <c:ext xmlns:c16="http://schemas.microsoft.com/office/drawing/2014/chart" uri="{C3380CC4-5D6E-409C-BE32-E72D297353CC}">
              <c16:uniqueId val="{00000008-B54F-404C-BE3F-2D61637D0859}"/>
            </c:ext>
          </c:extLst>
        </c:ser>
        <c:dLbls>
          <c:showLegendKey val="0"/>
          <c:showVal val="0"/>
          <c:showCatName val="0"/>
          <c:showSerName val="0"/>
          <c:showPercent val="0"/>
          <c:showBubbleSize val="0"/>
        </c:dLbls>
        <c:smooth val="0"/>
        <c:axId val="1413061520"/>
        <c:axId val="1413062080"/>
      </c:lineChart>
      <c:catAx>
        <c:axId val="1413061520"/>
        <c:scaling>
          <c:orientation val="minMax"/>
        </c:scaling>
        <c:delete val="0"/>
        <c:axPos val="b"/>
        <c:majorGridlines>
          <c:spPr>
            <a:ln w="6350">
              <a:solidFill>
                <a:schemeClr val="bg1">
                  <a:lumMod val="75000"/>
                </a:schemeClr>
              </a:solidFill>
            </a:ln>
          </c:spPr>
        </c:majorGridlines>
        <c:numFmt formatCode="General" sourceLinked="0"/>
        <c:majorTickMark val="out"/>
        <c:minorTickMark val="none"/>
        <c:tickLblPos val="low"/>
        <c:spPr>
          <a:ln w="9525">
            <a:solidFill>
              <a:schemeClr val="bg1">
                <a:lumMod val="50000"/>
              </a:schemeClr>
            </a:solidFill>
          </a:ln>
        </c:spPr>
        <c:txPr>
          <a:bodyPr/>
          <a:lstStyle/>
          <a:p>
            <a:pPr>
              <a:defRPr sz="800"/>
            </a:pPr>
            <a:endParaRPr lang="sr-Latn-RS"/>
          </a:p>
        </c:txPr>
        <c:crossAx val="1413062080"/>
        <c:crosses val="autoZero"/>
        <c:auto val="1"/>
        <c:lblAlgn val="ctr"/>
        <c:lblOffset val="100"/>
        <c:tickLblSkip val="1"/>
        <c:tickMarkSkip val="1"/>
        <c:noMultiLvlLbl val="0"/>
      </c:catAx>
      <c:valAx>
        <c:axId val="1413062080"/>
        <c:scaling>
          <c:orientation val="minMax"/>
          <c:max val="1800"/>
          <c:min val="1450"/>
        </c:scaling>
        <c:delete val="0"/>
        <c:axPos val="l"/>
        <c:majorGridlines>
          <c:spPr>
            <a:ln w="6350">
              <a:solidFill>
                <a:schemeClr val="bg1">
                  <a:lumMod val="75000"/>
                </a:schemeClr>
              </a:solidFill>
            </a:ln>
          </c:spPr>
        </c:majorGridlines>
        <c:title>
          <c:tx>
            <c:rich>
              <a:bodyPr rot="-5400000" vert="horz"/>
              <a:lstStyle/>
              <a:p>
                <a:pPr>
                  <a:defRPr b="0">
                    <a:latin typeface="Arial" pitchFamily="34" charset="0"/>
                    <a:cs typeface="Arial" pitchFamily="34" charset="0"/>
                  </a:defRPr>
                </a:pPr>
                <a:r>
                  <a:rPr lang="hr-HR" b="0">
                    <a:latin typeface="Arial" pitchFamily="34" charset="0"/>
                    <a:cs typeface="Arial" pitchFamily="34" charset="0"/>
                  </a:rPr>
                  <a:t>in thous.</a:t>
                </a:r>
                <a:endParaRPr lang="en-US" b="0">
                  <a:latin typeface="Arial" pitchFamily="34" charset="0"/>
                  <a:cs typeface="Arial" pitchFamily="34" charset="0"/>
                </a:endParaRPr>
              </a:p>
            </c:rich>
          </c:tx>
          <c:layout>
            <c:manualLayout>
              <c:xMode val="edge"/>
              <c:yMode val="edge"/>
              <c:x val="2.5414835883317477E-3"/>
              <c:y val="0.38975298358529453"/>
            </c:manualLayout>
          </c:layout>
          <c:overlay val="0"/>
        </c:title>
        <c:numFmt formatCode="0" sourceLinked="0"/>
        <c:majorTickMark val="out"/>
        <c:minorTickMark val="none"/>
        <c:tickLblPos val="nextTo"/>
        <c:spPr>
          <a:ln w="9525">
            <a:solidFill>
              <a:schemeClr val="bg1">
                <a:lumMod val="50000"/>
              </a:schemeClr>
            </a:solidFill>
          </a:ln>
        </c:spPr>
        <c:crossAx val="1413061520"/>
        <c:crosses val="autoZero"/>
        <c:crossBetween val="between"/>
        <c:majorUnit val="50"/>
      </c:valAx>
      <c:spPr>
        <a:ln w="3175">
          <a:solidFill>
            <a:schemeClr val="bg1">
              <a:lumMod val="75000"/>
            </a:schemeClr>
          </a:solidFill>
        </a:ln>
      </c:spPr>
    </c:plotArea>
    <c:legend>
      <c:legendPos val="b"/>
      <c:layout>
        <c:manualLayout>
          <c:xMode val="edge"/>
          <c:yMode val="edge"/>
          <c:x val="0.10190539053905391"/>
          <c:y val="0.87734825870646771"/>
          <c:w val="0.88940705128205133"/>
          <c:h val="0.12265174129353233"/>
        </c:manualLayout>
      </c:layout>
      <c:overlay val="0"/>
      <c:txPr>
        <a:bodyPr/>
        <a:lstStyle/>
        <a:p>
          <a:pPr>
            <a:defRPr sz="800" kern="100" baseline="0"/>
          </a:pPr>
          <a:endParaRPr lang="sr-Latn-RS"/>
        </a:p>
      </c:txPr>
    </c:legend>
    <c:plotVisOnly val="1"/>
    <c:dispBlanksAs val="gap"/>
    <c:showDLblsOverMax val="0"/>
  </c:chart>
  <c:spPr>
    <a:ln w="3175">
      <a:solidFill>
        <a:schemeClr val="tx1"/>
      </a:solidFill>
    </a:ln>
  </c:spPr>
  <c:txPr>
    <a:bodyPr/>
    <a:lstStyle/>
    <a:p>
      <a:pPr>
        <a:defRPr sz="800">
          <a:latin typeface="Arial" pitchFamily="34" charset="0"/>
          <a:cs typeface="Arial" pitchFamily="34" charset="0"/>
        </a:defRPr>
      </a:pPr>
      <a:endParaRPr lang="sr-Latn-RS"/>
    </a:p>
  </c:txPr>
  <c:printSettings>
    <c:headerFooter/>
    <c:pageMargins b="0.7500000000000101" l="0.70000000000000062" r="0.70000000000000062" t="0.7500000000000101" header="0.30000000000000032" footer="0.30000000000000032"/>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63416542526778752"/>
        </c:manualLayout>
      </c:layout>
      <c:barChart>
        <c:barDir val="col"/>
        <c:grouping val="stacked"/>
        <c:varyColors val="0"/>
        <c:ser>
          <c:idx val="2"/>
          <c:order val="0"/>
          <c:tx>
            <c:strRef>
              <c:f>'Slika 6.10. - Figure 6.10'!$E$3</c:f>
              <c:strCache>
                <c:ptCount val="1"/>
                <c:pt idx="0">
                  <c:v>Loans to non-financial corporates</c:v>
                </c:pt>
              </c:strCache>
            </c:strRef>
          </c:tx>
          <c:spPr>
            <a:solidFill>
              <a:schemeClr val="accent1">
                <a:lumMod val="75000"/>
              </a:schemeClr>
            </a:solidFill>
            <a:ln>
              <a:noFill/>
            </a:ln>
            <a:effectLst/>
          </c:spPr>
          <c:invertIfNegative val="0"/>
          <c:cat>
            <c:strRef>
              <c:f>'Slika 6.10. - Figure 6.10'!$A$55:$A$174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6.10'!$E$55:$E$174</c:f>
              <c:numCache>
                <c:formatCode>0.0</c:formatCode>
                <c:ptCount val="120"/>
                <c:pt idx="0">
                  <c:v>-1.3427864676154224</c:v>
                </c:pt>
                <c:pt idx="1">
                  <c:v>-1.093155025374086</c:v>
                </c:pt>
                <c:pt idx="2">
                  <c:v>-1.1307755614748165</c:v>
                </c:pt>
                <c:pt idx="3">
                  <c:v>-0.5792366607718783</c:v>
                </c:pt>
                <c:pt idx="4">
                  <c:v>-0.44026662524490778</c:v>
                </c:pt>
                <c:pt idx="5">
                  <c:v>-0.20143532977246129</c:v>
                </c:pt>
                <c:pt idx="6">
                  <c:v>-0.35777079832751629</c:v>
                </c:pt>
                <c:pt idx="7">
                  <c:v>-0.16292081371164652</c:v>
                </c:pt>
                <c:pt idx="8">
                  <c:v>-0.33329729874085412</c:v>
                </c:pt>
                <c:pt idx="9">
                  <c:v>0.10679511001527853</c:v>
                </c:pt>
                <c:pt idx="10">
                  <c:v>0.13432684852760571</c:v>
                </c:pt>
                <c:pt idx="11">
                  <c:v>0.35319127347021279</c:v>
                </c:pt>
                <c:pt idx="12">
                  <c:v>-0.38814148977806984</c:v>
                </c:pt>
                <c:pt idx="13">
                  <c:v>-1.1022040929155945</c:v>
                </c:pt>
                <c:pt idx="14">
                  <c:v>-0.55073623625336199</c:v>
                </c:pt>
                <c:pt idx="15">
                  <c:v>-6.7711208604686476E-2</c:v>
                </c:pt>
                <c:pt idx="16">
                  <c:v>-3.2313906918086062E-2</c:v>
                </c:pt>
                <c:pt idx="17">
                  <c:v>0.63404838518829909</c:v>
                </c:pt>
                <c:pt idx="18">
                  <c:v>1.2623356471582643</c:v>
                </c:pt>
                <c:pt idx="19">
                  <c:v>1.4523365071602621</c:v>
                </c:pt>
                <c:pt idx="20">
                  <c:v>1.6925959604926581</c:v>
                </c:pt>
                <c:pt idx="21">
                  <c:v>1.36444447605421</c:v>
                </c:pt>
                <c:pt idx="22">
                  <c:v>1.6951061950581456</c:v>
                </c:pt>
                <c:pt idx="23">
                  <c:v>1.61190195915152</c:v>
                </c:pt>
                <c:pt idx="24">
                  <c:v>1.7440537694744815</c:v>
                </c:pt>
                <c:pt idx="25">
                  <c:v>2.1324525696719752</c:v>
                </c:pt>
                <c:pt idx="26">
                  <c:v>2.0486531354764757</c:v>
                </c:pt>
                <c:pt idx="27">
                  <c:v>1.5758995120098296</c:v>
                </c:pt>
                <c:pt idx="28">
                  <c:v>1.5104088704231142</c:v>
                </c:pt>
                <c:pt idx="29">
                  <c:v>1.6111689884184883</c:v>
                </c:pt>
                <c:pt idx="30">
                  <c:v>1.3486489706368201</c:v>
                </c:pt>
                <c:pt idx="31">
                  <c:v>1.4184709375972706</c:v>
                </c:pt>
                <c:pt idx="32">
                  <c:v>1.4678983754849486</c:v>
                </c:pt>
                <c:pt idx="33">
                  <c:v>1.5688904379191939</c:v>
                </c:pt>
                <c:pt idx="34">
                  <c:v>1.079861637960849</c:v>
                </c:pt>
                <c:pt idx="35">
                  <c:v>0.81992705981241554</c:v>
                </c:pt>
                <c:pt idx="36">
                  <c:v>1.3501288984129911</c:v>
                </c:pt>
                <c:pt idx="37">
                  <c:v>1.3457938539664678</c:v>
                </c:pt>
                <c:pt idx="38">
                  <c:v>1.0614835979796609</c:v>
                </c:pt>
                <c:pt idx="39">
                  <c:v>0.6006381929226835</c:v>
                </c:pt>
                <c:pt idx="40">
                  <c:v>0.82914120561881288</c:v>
                </c:pt>
                <c:pt idx="41">
                  <c:v>0.20047659908630786</c:v>
                </c:pt>
                <c:pt idx="42">
                  <c:v>-0.46564998943660529</c:v>
                </c:pt>
                <c:pt idx="43">
                  <c:v>-0.30875677000509144</c:v>
                </c:pt>
                <c:pt idx="44">
                  <c:v>-0.76345155800247144</c:v>
                </c:pt>
                <c:pt idx="45">
                  <c:v>-0.38014249428792757</c:v>
                </c:pt>
                <c:pt idx="46">
                  <c:v>0.33573073203668541</c:v>
                </c:pt>
                <c:pt idx="47">
                  <c:v>0.79909537063929281</c:v>
                </c:pt>
                <c:pt idx="48">
                  <c:v>0.86716422940780125</c:v>
                </c:pt>
                <c:pt idx="49">
                  <c:v>1.3231311499399669</c:v>
                </c:pt>
                <c:pt idx="50">
                  <c:v>2.9972530741966823</c:v>
                </c:pt>
                <c:pt idx="51">
                  <c:v>2.650299080211711</c:v>
                </c:pt>
                <c:pt idx="52">
                  <c:v>2.3396315186166268</c:v>
                </c:pt>
                <c:pt idx="53">
                  <c:v>2.3898102931756395</c:v>
                </c:pt>
                <c:pt idx="54">
                  <c:v>2.4673519735485501</c:v>
                </c:pt>
                <c:pt idx="55">
                  <c:v>2.1668706021204311</c:v>
                </c:pt>
                <c:pt idx="56">
                  <c:v>2.3207140597390787</c:v>
                </c:pt>
                <c:pt idx="57">
                  <c:v>2.0039834949824211</c:v>
                </c:pt>
                <c:pt idx="58">
                  <c:v>1.4296166495595728</c:v>
                </c:pt>
                <c:pt idx="59">
                  <c:v>2.3556497746358982</c:v>
                </c:pt>
                <c:pt idx="60">
                  <c:v>2.5050633474823663</c:v>
                </c:pt>
                <c:pt idx="61">
                  <c:v>1.8618440799532183</c:v>
                </c:pt>
                <c:pt idx="62">
                  <c:v>0.15667237765216743</c:v>
                </c:pt>
                <c:pt idx="63">
                  <c:v>0.29718396907494937</c:v>
                </c:pt>
                <c:pt idx="64">
                  <c:v>0.2994500185213293</c:v>
                </c:pt>
                <c:pt idx="65">
                  <c:v>0.2074993441670181</c:v>
                </c:pt>
                <c:pt idx="66">
                  <c:v>0.64579466047734357</c:v>
                </c:pt>
                <c:pt idx="67">
                  <c:v>0.41336074755907543</c:v>
                </c:pt>
                <c:pt idx="68">
                  <c:v>0.26037384241273182</c:v>
                </c:pt>
                <c:pt idx="69">
                  <c:v>0.52754462181882888</c:v>
                </c:pt>
                <c:pt idx="70">
                  <c:v>0.76017213436678721</c:v>
                </c:pt>
                <c:pt idx="71">
                  <c:v>0.37909917550252209</c:v>
                </c:pt>
                <c:pt idx="72">
                  <c:v>0.12602930559853096</c:v>
                </c:pt>
                <c:pt idx="73">
                  <c:v>0.85295803593294062</c:v>
                </c:pt>
                <c:pt idx="74">
                  <c:v>2.6124226658377387</c:v>
                </c:pt>
                <c:pt idx="75">
                  <c:v>3.6552716514215717</c:v>
                </c:pt>
                <c:pt idx="76">
                  <c:v>4.4770815658008347</c:v>
                </c:pt>
                <c:pt idx="77">
                  <c:v>4.7673617704382627</c:v>
                </c:pt>
                <c:pt idx="78">
                  <c:v>5.8802157989733947</c:v>
                </c:pt>
                <c:pt idx="79">
                  <c:v>6.4455466669506594</c:v>
                </c:pt>
                <c:pt idx="80">
                  <c:v>7.9640520166367175</c:v>
                </c:pt>
                <c:pt idx="81">
                  <c:v>8.2900441020886451</c:v>
                </c:pt>
                <c:pt idx="82">
                  <c:v>8.2227604315295171</c:v>
                </c:pt>
                <c:pt idx="83">
                  <c:v>7.7652379451875762</c:v>
                </c:pt>
                <c:pt idx="84">
                  <c:v>8.0518638851660977</c:v>
                </c:pt>
                <c:pt idx="85">
                  <c:v>7.5731768803863648</c:v>
                </c:pt>
                <c:pt idx="86">
                  <c:v>5.9188850269321502</c:v>
                </c:pt>
                <c:pt idx="87">
                  <c:v>5.8973350003306741</c:v>
                </c:pt>
                <c:pt idx="88">
                  <c:v>5.448287587385261</c:v>
                </c:pt>
                <c:pt idx="89">
                  <c:v>5.269894868852802</c:v>
                </c:pt>
                <c:pt idx="90">
                  <c:v>4.2682362170497399</c:v>
                </c:pt>
                <c:pt idx="91">
                  <c:v>4.2254606413818214</c:v>
                </c:pt>
                <c:pt idx="92">
                  <c:v>3.1071223204139469</c:v>
                </c:pt>
                <c:pt idx="93">
                  <c:v>2.6235830800780793</c:v>
                </c:pt>
                <c:pt idx="94">
                  <c:v>2.6096389713460293</c:v>
                </c:pt>
                <c:pt idx="95">
                  <c:v>2.5693459663232039</c:v>
                </c:pt>
                <c:pt idx="96">
                  <c:v>1.3900121613926992</c:v>
                </c:pt>
                <c:pt idx="97">
                  <c:v>1.1783039947488081</c:v>
                </c:pt>
                <c:pt idx="98">
                  <c:v>1.6164652365909171</c:v>
                </c:pt>
                <c:pt idx="99">
                  <c:v>1.6682619586225198</c:v>
                </c:pt>
                <c:pt idx="100">
                  <c:v>1.6719181796286309</c:v>
                </c:pt>
                <c:pt idx="101">
                  <c:v>2.0024371406468715</c:v>
                </c:pt>
                <c:pt idx="102">
                  <c:v>1.8093873727457437</c:v>
                </c:pt>
                <c:pt idx="103">
                  <c:v>1.5036563233141849</c:v>
                </c:pt>
                <c:pt idx="104">
                  <c:v>1.5473054463826788</c:v>
                </c:pt>
                <c:pt idx="105">
                  <c:v>1.8813389887038581</c:v>
                </c:pt>
                <c:pt idx="106">
                  <c:v>2.1814452659969814</c:v>
                </c:pt>
                <c:pt idx="107">
                  <c:v>2.5356152246153059</c:v>
                </c:pt>
                <c:pt idx="108">
                  <c:v>4.5328156402417239</c:v>
                </c:pt>
                <c:pt idx="109">
                  <c:v>5.0921095898315256</c:v>
                </c:pt>
                <c:pt idx="110">
                  <c:v>4.7848724110417402</c:v>
                </c:pt>
                <c:pt idx="111">
                  <c:v>4.6615895009228776</c:v>
                </c:pt>
                <c:pt idx="112">
                  <c:v>4.5828833580687753</c:v>
                </c:pt>
                <c:pt idx="113">
                  <c:v>4.7708512089629052</c:v>
                </c:pt>
                <c:pt idx="114">
                  <c:v>5.0932348848165567</c:v>
                </c:pt>
                <c:pt idx="115">
                  <c:v>4.8081904018829027</c:v>
                </c:pt>
                <c:pt idx="116">
                  <c:v>4.9468654115910997</c:v>
                </c:pt>
                <c:pt idx="117">
                  <c:v>5.0554443158957323</c:v>
                </c:pt>
                <c:pt idx="118">
                  <c:v>5.1538266518857032</c:v>
                </c:pt>
                <c:pt idx="119">
                  <c:v>4.9153154260169476</c:v>
                </c:pt>
              </c:numCache>
            </c:numRef>
          </c:val>
          <c:extLst>
            <c:ext xmlns:c16="http://schemas.microsoft.com/office/drawing/2014/chart" uri="{C3380CC4-5D6E-409C-BE32-E72D297353CC}">
              <c16:uniqueId val="{00000000-357E-48E1-AAD9-E0C02E824F1F}"/>
            </c:ext>
          </c:extLst>
        </c:ser>
        <c:ser>
          <c:idx val="1"/>
          <c:order val="1"/>
          <c:tx>
            <c:strRef>
              <c:f>'Slika 6.10. - Figure 6.10'!$F$3</c:f>
              <c:strCache>
                <c:ptCount val="1"/>
                <c:pt idx="0">
                  <c:v>Loans to households</c:v>
                </c:pt>
              </c:strCache>
            </c:strRef>
          </c:tx>
          <c:spPr>
            <a:solidFill>
              <a:schemeClr val="bg1">
                <a:lumMod val="65000"/>
              </a:schemeClr>
            </a:solidFill>
            <a:ln>
              <a:noFill/>
            </a:ln>
            <a:effectLst/>
          </c:spPr>
          <c:invertIfNegative val="0"/>
          <c:cat>
            <c:strRef>
              <c:f>'Slika 6.10. - Figure 6.10'!$A$55:$A$174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6.10'!$F$55:$F$174</c:f>
              <c:numCache>
                <c:formatCode>0.0</c:formatCode>
                <c:ptCount val="120"/>
                <c:pt idx="0">
                  <c:v>-1.1689888217798656</c:v>
                </c:pt>
                <c:pt idx="1">
                  <c:v>-1.0506596429731543</c:v>
                </c:pt>
                <c:pt idx="2">
                  <c:v>-1.2297166928685088</c:v>
                </c:pt>
                <c:pt idx="3">
                  <c:v>-0.9937584865025989</c:v>
                </c:pt>
                <c:pt idx="4">
                  <c:v>-0.86418695903744258</c:v>
                </c:pt>
                <c:pt idx="5">
                  <c:v>-0.58949725575965983</c:v>
                </c:pt>
                <c:pt idx="6">
                  <c:v>-0.6176417801448093</c:v>
                </c:pt>
                <c:pt idx="7">
                  <c:v>-0.41275397609785747</c:v>
                </c:pt>
                <c:pt idx="8">
                  <c:v>-0.63826687550131722</c:v>
                </c:pt>
                <c:pt idx="9">
                  <c:v>-0.38540087175321863</c:v>
                </c:pt>
                <c:pt idx="10">
                  <c:v>-0.18347837966756533</c:v>
                </c:pt>
                <c:pt idx="11">
                  <c:v>-0.12593682438589657</c:v>
                </c:pt>
                <c:pt idx="12">
                  <c:v>-0.34859146850214634</c:v>
                </c:pt>
                <c:pt idx="13">
                  <c:v>-0.33169664375792518</c:v>
                </c:pt>
                <c:pt idx="14">
                  <c:v>0.40871925144125482</c:v>
                </c:pt>
                <c:pt idx="15">
                  <c:v>0.77770797081026755</c:v>
                </c:pt>
                <c:pt idx="16">
                  <c:v>0.71461139210975755</c:v>
                </c:pt>
                <c:pt idx="17">
                  <c:v>0.62050766765701826</c:v>
                </c:pt>
                <c:pt idx="18">
                  <c:v>0.87994298917069902</c:v>
                </c:pt>
                <c:pt idx="19">
                  <c:v>1.0048325592484866</c:v>
                </c:pt>
                <c:pt idx="20">
                  <c:v>1.306391869960654</c:v>
                </c:pt>
                <c:pt idx="21">
                  <c:v>1.7364068532987968</c:v>
                </c:pt>
                <c:pt idx="22">
                  <c:v>1.9431035853793186</c:v>
                </c:pt>
                <c:pt idx="23">
                  <c:v>2.0381761223744186</c:v>
                </c:pt>
                <c:pt idx="24">
                  <c:v>2.0980875425312657</c:v>
                </c:pt>
                <c:pt idx="25">
                  <c:v>2.5106310841852117</c:v>
                </c:pt>
                <c:pt idx="26">
                  <c:v>2.5691545300183449</c:v>
                </c:pt>
                <c:pt idx="27">
                  <c:v>2.5373839003841847</c:v>
                </c:pt>
                <c:pt idx="28">
                  <c:v>2.868163961701701</c:v>
                </c:pt>
                <c:pt idx="29">
                  <c:v>3.0563946540900164</c:v>
                </c:pt>
                <c:pt idx="30">
                  <c:v>3.1843570522664493</c:v>
                </c:pt>
                <c:pt idx="31">
                  <c:v>3.4528759093569694</c:v>
                </c:pt>
                <c:pt idx="32">
                  <c:v>3.060811653179647</c:v>
                </c:pt>
                <c:pt idx="33">
                  <c:v>3.0642082034227229</c:v>
                </c:pt>
                <c:pt idx="34">
                  <c:v>3.0772255602690648</c:v>
                </c:pt>
                <c:pt idx="35">
                  <c:v>3.2126111357299103</c:v>
                </c:pt>
                <c:pt idx="36">
                  <c:v>3.7834862820495907</c:v>
                </c:pt>
                <c:pt idx="37">
                  <c:v>3.7828686971380332</c:v>
                </c:pt>
                <c:pt idx="38">
                  <c:v>3.8978459587321002</c:v>
                </c:pt>
                <c:pt idx="39">
                  <c:v>3.9695775233052322</c:v>
                </c:pt>
                <c:pt idx="40">
                  <c:v>4.1004858338810859</c:v>
                </c:pt>
                <c:pt idx="41">
                  <c:v>3.9401742294054514</c:v>
                </c:pt>
                <c:pt idx="42">
                  <c:v>4.0610443635912921</c:v>
                </c:pt>
                <c:pt idx="43">
                  <c:v>3.9599962665027482</c:v>
                </c:pt>
                <c:pt idx="44">
                  <c:v>4.02465046597188</c:v>
                </c:pt>
                <c:pt idx="45">
                  <c:v>4.1544243293373135</c:v>
                </c:pt>
                <c:pt idx="46">
                  <c:v>4.2042986947361261</c:v>
                </c:pt>
                <c:pt idx="47">
                  <c:v>4.4506153865719096</c:v>
                </c:pt>
                <c:pt idx="48">
                  <c:v>4.4529610554327013</c:v>
                </c:pt>
                <c:pt idx="49">
                  <c:v>4.4590533267373518</c:v>
                </c:pt>
                <c:pt idx="50">
                  <c:v>4.3294515994127822</c:v>
                </c:pt>
                <c:pt idx="51">
                  <c:v>3.2114796879541312</c:v>
                </c:pt>
                <c:pt idx="52">
                  <c:v>2.8592639483703057</c:v>
                </c:pt>
                <c:pt idx="53">
                  <c:v>2.853601177267084</c:v>
                </c:pt>
                <c:pt idx="54">
                  <c:v>2.7891640407883336</c:v>
                </c:pt>
                <c:pt idx="55">
                  <c:v>2.7393013103860331</c:v>
                </c:pt>
                <c:pt idx="56">
                  <c:v>2.7503683012671094</c:v>
                </c:pt>
                <c:pt idx="57">
                  <c:v>2.3263956455605483</c:v>
                </c:pt>
                <c:pt idx="58">
                  <c:v>1.9005206253448976</c:v>
                </c:pt>
                <c:pt idx="59">
                  <c:v>1.6300210293398272</c:v>
                </c:pt>
                <c:pt idx="60">
                  <c:v>1.5753542121469548</c:v>
                </c:pt>
                <c:pt idx="61">
                  <c:v>1.4570000947740529</c:v>
                </c:pt>
                <c:pt idx="62">
                  <c:v>1.1843620664935566</c:v>
                </c:pt>
                <c:pt idx="63">
                  <c:v>1.8471499788630639</c:v>
                </c:pt>
                <c:pt idx="64">
                  <c:v>1.8465919879336514</c:v>
                </c:pt>
                <c:pt idx="65">
                  <c:v>2.1882008043563492</c:v>
                </c:pt>
                <c:pt idx="66">
                  <c:v>2.6683773174528747</c:v>
                </c:pt>
                <c:pt idx="67">
                  <c:v>2.6657571666910989</c:v>
                </c:pt>
                <c:pt idx="68">
                  <c:v>2.7295671257083316</c:v>
                </c:pt>
                <c:pt idx="69">
                  <c:v>2.778477713339119</c:v>
                </c:pt>
                <c:pt idx="70">
                  <c:v>2.8011601822881884</c:v>
                </c:pt>
                <c:pt idx="71">
                  <c:v>2.6605870764225776</c:v>
                </c:pt>
                <c:pt idx="72">
                  <c:v>2.5368267308573498</c:v>
                </c:pt>
                <c:pt idx="73">
                  <c:v>2.5151865436298664</c:v>
                </c:pt>
                <c:pt idx="74">
                  <c:v>2.7407171100370693</c:v>
                </c:pt>
                <c:pt idx="75">
                  <c:v>2.9709691761523747</c:v>
                </c:pt>
                <c:pt idx="76">
                  <c:v>3.4167066534552033</c:v>
                </c:pt>
                <c:pt idx="77">
                  <c:v>3.5588176241686007</c:v>
                </c:pt>
                <c:pt idx="78">
                  <c:v>3.413312484704333</c:v>
                </c:pt>
                <c:pt idx="79">
                  <c:v>3.5140685139806216</c:v>
                </c:pt>
                <c:pt idx="80">
                  <c:v>3.5173810980743996</c:v>
                </c:pt>
                <c:pt idx="81">
                  <c:v>3.4821232972984215</c:v>
                </c:pt>
                <c:pt idx="82">
                  <c:v>3.6333764872832734</c:v>
                </c:pt>
                <c:pt idx="83">
                  <c:v>3.6444920666482119</c:v>
                </c:pt>
                <c:pt idx="84">
                  <c:v>3.4937835935215253</c:v>
                </c:pt>
                <c:pt idx="85">
                  <c:v>3.5295503020673622</c:v>
                </c:pt>
                <c:pt idx="86">
                  <c:v>3.6265301475798086</c:v>
                </c:pt>
                <c:pt idx="87">
                  <c:v>3.7489688264708549</c:v>
                </c:pt>
                <c:pt idx="88">
                  <c:v>3.876012266946435</c:v>
                </c:pt>
                <c:pt idx="89">
                  <c:v>3.9477282334659654</c:v>
                </c:pt>
                <c:pt idx="90">
                  <c:v>4.1057503296864404</c:v>
                </c:pt>
                <c:pt idx="91">
                  <c:v>4.5180385562786904</c:v>
                </c:pt>
                <c:pt idx="92">
                  <c:v>4.7799894230671516</c:v>
                </c:pt>
                <c:pt idx="93">
                  <c:v>5.0196884001989277</c:v>
                </c:pt>
                <c:pt idx="94">
                  <c:v>5.3003361148283679</c:v>
                </c:pt>
                <c:pt idx="95">
                  <c:v>5.5744932602647674</c:v>
                </c:pt>
                <c:pt idx="96">
                  <c:v>6.0528898168283378</c:v>
                </c:pt>
                <c:pt idx="97">
                  <c:v>6.3079456218232179</c:v>
                </c:pt>
                <c:pt idx="98">
                  <c:v>6.3340338043158928</c:v>
                </c:pt>
                <c:pt idx="99">
                  <c:v>6.660631809394518</c:v>
                </c:pt>
                <c:pt idx="100">
                  <c:v>6.5678973509453762</c:v>
                </c:pt>
                <c:pt idx="101">
                  <c:v>6.4589722557284386</c:v>
                </c:pt>
                <c:pt idx="102">
                  <c:v>6.4711455848567754</c:v>
                </c:pt>
                <c:pt idx="103">
                  <c:v>6.2796345196044472</c:v>
                </c:pt>
                <c:pt idx="104">
                  <c:v>6.3054574949871975</c:v>
                </c:pt>
                <c:pt idx="105">
                  <c:v>7.148819919708628</c:v>
                </c:pt>
                <c:pt idx="106">
                  <c:v>7.1068957679384273</c:v>
                </c:pt>
                <c:pt idx="107">
                  <c:v>7.1706399405770354</c:v>
                </c:pt>
                <c:pt idx="108">
                  <c:v>7.3511727799318951</c:v>
                </c:pt>
                <c:pt idx="109">
                  <c:v>7.3637675757026626</c:v>
                </c:pt>
                <c:pt idx="110">
                  <c:v>7.4891609817573075</c:v>
                </c:pt>
                <c:pt idx="111">
                  <c:v>7.5960641634199808</c:v>
                </c:pt>
                <c:pt idx="112">
                  <c:v>7.780279529561354</c:v>
                </c:pt>
                <c:pt idx="113">
                  <c:v>8.3538206815879015</c:v>
                </c:pt>
                <c:pt idx="114">
                  <c:v>8.5305830752675149</c:v>
                </c:pt>
                <c:pt idx="115">
                  <c:v>8.455107301369658</c:v>
                </c:pt>
                <c:pt idx="116">
                  <c:v>8.4655091637546018</c:v>
                </c:pt>
                <c:pt idx="117">
                  <c:v>7.8396962581835012</c:v>
                </c:pt>
                <c:pt idx="118">
                  <c:v>7.8009941121129387</c:v>
                </c:pt>
                <c:pt idx="119">
                  <c:v>7.9006731792112275</c:v>
                </c:pt>
              </c:numCache>
            </c:numRef>
          </c:val>
          <c:extLst>
            <c:ext xmlns:c16="http://schemas.microsoft.com/office/drawing/2014/chart" uri="{C3380CC4-5D6E-409C-BE32-E72D297353CC}">
              <c16:uniqueId val="{00000001-357E-48E1-AAD9-E0C02E824F1F}"/>
            </c:ext>
          </c:extLst>
        </c:ser>
        <c:ser>
          <c:idx val="0"/>
          <c:order val="2"/>
          <c:tx>
            <c:strRef>
              <c:f>'Slika 6.10. - Figure 6.10'!$G$3</c:f>
              <c:strCache>
                <c:ptCount val="1"/>
                <c:pt idx="0">
                  <c:v>Loans to other financial institutions</c:v>
                </c:pt>
              </c:strCache>
            </c:strRef>
          </c:tx>
          <c:spPr>
            <a:solidFill>
              <a:srgbClr val="92D050"/>
            </a:solidFill>
            <a:ln>
              <a:noFill/>
            </a:ln>
            <a:effectLst/>
          </c:spPr>
          <c:invertIfNegative val="0"/>
          <c:cat>
            <c:strRef>
              <c:f>'Slika 6.10. - Figure 6.10'!$A$55:$A$174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6.10'!$G$55:$G$174</c:f>
              <c:numCache>
                <c:formatCode>0.0</c:formatCode>
                <c:ptCount val="120"/>
                <c:pt idx="0">
                  <c:v>-8.1328338136092068E-2</c:v>
                </c:pt>
                <c:pt idx="1">
                  <c:v>-8.0466019088895085E-2</c:v>
                </c:pt>
                <c:pt idx="2">
                  <c:v>0.25885323682197892</c:v>
                </c:pt>
                <c:pt idx="3">
                  <c:v>0.13663939548447687</c:v>
                </c:pt>
                <c:pt idx="4">
                  <c:v>0.21205133879319055</c:v>
                </c:pt>
                <c:pt idx="5">
                  <c:v>9.5704917666871045E-2</c:v>
                </c:pt>
                <c:pt idx="6">
                  <c:v>-0.31432912987910611</c:v>
                </c:pt>
                <c:pt idx="7">
                  <c:v>-0.29264681326849773</c:v>
                </c:pt>
                <c:pt idx="8">
                  <c:v>-0.1803481904572887</c:v>
                </c:pt>
                <c:pt idx="9">
                  <c:v>0.1405952802215053</c:v>
                </c:pt>
                <c:pt idx="10">
                  <c:v>-0.12227749430571346</c:v>
                </c:pt>
                <c:pt idx="11">
                  <c:v>-0.38129026521233672</c:v>
                </c:pt>
                <c:pt idx="12">
                  <c:v>-0.31305526583682547</c:v>
                </c:pt>
                <c:pt idx="13">
                  <c:v>0.21776796566470277</c:v>
                </c:pt>
                <c:pt idx="14">
                  <c:v>-0.10198160496845952</c:v>
                </c:pt>
                <c:pt idx="15">
                  <c:v>-0.15582830247549831</c:v>
                </c:pt>
                <c:pt idx="16">
                  <c:v>-0.48094727912465213</c:v>
                </c:pt>
                <c:pt idx="17">
                  <c:v>-0.50025222252856338</c:v>
                </c:pt>
                <c:pt idx="18">
                  <c:v>-0.64412212948862613</c:v>
                </c:pt>
                <c:pt idx="19">
                  <c:v>-0.7146294270729171</c:v>
                </c:pt>
                <c:pt idx="20">
                  <c:v>-0.64828159562046339</c:v>
                </c:pt>
                <c:pt idx="21">
                  <c:v>-0.66848824215209313</c:v>
                </c:pt>
                <c:pt idx="22">
                  <c:v>-0.19313619977334437</c:v>
                </c:pt>
                <c:pt idx="23">
                  <c:v>-0.3218831139097944</c:v>
                </c:pt>
                <c:pt idx="24">
                  <c:v>-0.3294402522184911</c:v>
                </c:pt>
                <c:pt idx="25">
                  <c:v>-0.78697982407609746</c:v>
                </c:pt>
                <c:pt idx="26">
                  <c:v>-0.74324004074822048</c:v>
                </c:pt>
                <c:pt idx="27">
                  <c:v>-0.68578565025137539</c:v>
                </c:pt>
                <c:pt idx="28">
                  <c:v>-0.42275836526033206</c:v>
                </c:pt>
                <c:pt idx="29">
                  <c:v>-0.14579038161968408</c:v>
                </c:pt>
                <c:pt idx="30">
                  <c:v>-0.11929804640543296</c:v>
                </c:pt>
                <c:pt idx="31">
                  <c:v>-8.1255722599432645E-2</c:v>
                </c:pt>
                <c:pt idx="32">
                  <c:v>-0.11738798924830186</c:v>
                </c:pt>
                <c:pt idx="33">
                  <c:v>-7.0043746800835275E-3</c:v>
                </c:pt>
                <c:pt idx="34">
                  <c:v>-0.22384894524070861</c:v>
                </c:pt>
                <c:pt idx="35">
                  <c:v>8.5106922881743569E-2</c:v>
                </c:pt>
                <c:pt idx="36">
                  <c:v>0.12081514100161132</c:v>
                </c:pt>
                <c:pt idx="37">
                  <c:v>6.6971052477017554E-2</c:v>
                </c:pt>
                <c:pt idx="38">
                  <c:v>9.6602002614104301E-2</c:v>
                </c:pt>
                <c:pt idx="39">
                  <c:v>0.20467555926162184</c:v>
                </c:pt>
                <c:pt idx="40">
                  <c:v>0.26675790932206911</c:v>
                </c:pt>
                <c:pt idx="41">
                  <c:v>0.39191840085686613</c:v>
                </c:pt>
                <c:pt idx="42">
                  <c:v>0.47477175441489944</c:v>
                </c:pt>
                <c:pt idx="43">
                  <c:v>0.47518649140884572</c:v>
                </c:pt>
                <c:pt idx="44">
                  <c:v>0.3486968186974061</c:v>
                </c:pt>
                <c:pt idx="45">
                  <c:v>0.21616178166577471</c:v>
                </c:pt>
                <c:pt idx="46">
                  <c:v>8.7569203340562327E-2</c:v>
                </c:pt>
                <c:pt idx="47">
                  <c:v>-0.13858343375356158</c:v>
                </c:pt>
                <c:pt idx="48">
                  <c:v>-0.12968598919365576</c:v>
                </c:pt>
                <c:pt idx="49">
                  <c:v>0.10466097046248012</c:v>
                </c:pt>
                <c:pt idx="50">
                  <c:v>0.31878473576428012</c:v>
                </c:pt>
                <c:pt idx="51">
                  <c:v>0.28025869568213246</c:v>
                </c:pt>
                <c:pt idx="52">
                  <c:v>0.10603990961577368</c:v>
                </c:pt>
                <c:pt idx="53">
                  <c:v>-0.4509071231292493</c:v>
                </c:pt>
                <c:pt idx="54">
                  <c:v>-0.31773339531437883</c:v>
                </c:pt>
                <c:pt idx="55">
                  <c:v>-0.33943540738457711</c:v>
                </c:pt>
                <c:pt idx="56">
                  <c:v>-0.25960176956723491</c:v>
                </c:pt>
                <c:pt idx="57">
                  <c:v>-0.12964282936666613</c:v>
                </c:pt>
                <c:pt idx="58">
                  <c:v>-0.10601999593677641</c:v>
                </c:pt>
                <c:pt idx="59">
                  <c:v>0.2780796450789132</c:v>
                </c:pt>
                <c:pt idx="60">
                  <c:v>0.32967537820904869</c:v>
                </c:pt>
                <c:pt idx="61">
                  <c:v>0.14462362862623485</c:v>
                </c:pt>
                <c:pt idx="62">
                  <c:v>0.23657114685384026</c:v>
                </c:pt>
                <c:pt idx="63">
                  <c:v>-4.5522135729714718E-2</c:v>
                </c:pt>
                <c:pt idx="64">
                  <c:v>0.21151799643884586</c:v>
                </c:pt>
                <c:pt idx="65">
                  <c:v>0.33667748009892529</c:v>
                </c:pt>
                <c:pt idx="66">
                  <c:v>0.26870222451486597</c:v>
                </c:pt>
                <c:pt idx="67">
                  <c:v>0.24979969202544591</c:v>
                </c:pt>
                <c:pt idx="68">
                  <c:v>0.19521270972180929</c:v>
                </c:pt>
                <c:pt idx="69">
                  <c:v>0.23598706264709901</c:v>
                </c:pt>
                <c:pt idx="70">
                  <c:v>0.26158215565642784</c:v>
                </c:pt>
                <c:pt idx="71">
                  <c:v>-1.8398044860724473E-2</c:v>
                </c:pt>
                <c:pt idx="72">
                  <c:v>6.2385483912964931E-2</c:v>
                </c:pt>
                <c:pt idx="73">
                  <c:v>-0.17232524095260895</c:v>
                </c:pt>
                <c:pt idx="74">
                  <c:v>-0.64864061773366199</c:v>
                </c:pt>
                <c:pt idx="75">
                  <c:v>-0.26904246260227188</c:v>
                </c:pt>
                <c:pt idx="76">
                  <c:v>-0.40803245816220435</c:v>
                </c:pt>
                <c:pt idx="77">
                  <c:v>-0.31289779966610859</c:v>
                </c:pt>
                <c:pt idx="78">
                  <c:v>-0.19619122395548297</c:v>
                </c:pt>
                <c:pt idx="79">
                  <c:v>-0.17579943642757551</c:v>
                </c:pt>
                <c:pt idx="80">
                  <c:v>-0.16845963585309734</c:v>
                </c:pt>
                <c:pt idx="81">
                  <c:v>-0.18901320249570633</c:v>
                </c:pt>
                <c:pt idx="82">
                  <c:v>-0.34330641602306355</c:v>
                </c:pt>
                <c:pt idx="83">
                  <c:v>-0.37219747956343407</c:v>
                </c:pt>
                <c:pt idx="84">
                  <c:v>-0.51262996673408445</c:v>
                </c:pt>
                <c:pt idx="85">
                  <c:v>-0.2921840471342973</c:v>
                </c:pt>
                <c:pt idx="86">
                  <c:v>-1.709578853543426E-2</c:v>
                </c:pt>
                <c:pt idx="87">
                  <c:v>-5.2543336571660375E-2</c:v>
                </c:pt>
                <c:pt idx="88">
                  <c:v>-4.6555710646030486E-2</c:v>
                </c:pt>
                <c:pt idx="89">
                  <c:v>-1.2590210083798178E-2</c:v>
                </c:pt>
                <c:pt idx="90">
                  <c:v>-0.13112356266664424</c:v>
                </c:pt>
                <c:pt idx="91">
                  <c:v>-0.15704154494579359</c:v>
                </c:pt>
                <c:pt idx="92">
                  <c:v>-6.879429116980168E-2</c:v>
                </c:pt>
                <c:pt idx="93">
                  <c:v>-0.16660700239348541</c:v>
                </c:pt>
                <c:pt idx="94">
                  <c:v>-6.8585997201227447E-2</c:v>
                </c:pt>
                <c:pt idx="95">
                  <c:v>7.2568734915185945E-3</c:v>
                </c:pt>
                <c:pt idx="96">
                  <c:v>6.2138376185260531E-2</c:v>
                </c:pt>
                <c:pt idx="97">
                  <c:v>0.12573769628760376</c:v>
                </c:pt>
                <c:pt idx="98">
                  <c:v>1.4269955045417624E-2</c:v>
                </c:pt>
                <c:pt idx="99">
                  <c:v>-6.9499578517334307E-2</c:v>
                </c:pt>
                <c:pt idx="100">
                  <c:v>3.3193771935039313E-3</c:v>
                </c:pt>
                <c:pt idx="101">
                  <c:v>-6.9685442068198877E-2</c:v>
                </c:pt>
                <c:pt idx="102">
                  <c:v>-4.404937680904919E-2</c:v>
                </c:pt>
                <c:pt idx="103">
                  <c:v>3.0496500777430616E-2</c:v>
                </c:pt>
                <c:pt idx="104">
                  <c:v>3.8214606855524855E-3</c:v>
                </c:pt>
                <c:pt idx="105">
                  <c:v>7.4012831487445141E-2</c:v>
                </c:pt>
                <c:pt idx="106">
                  <c:v>0.11218903461937252</c:v>
                </c:pt>
                <c:pt idx="107">
                  <c:v>7.8990674746530154E-2</c:v>
                </c:pt>
                <c:pt idx="108">
                  <c:v>5.031749831802846E-2</c:v>
                </c:pt>
                <c:pt idx="109">
                  <c:v>4.1243645481483576E-3</c:v>
                </c:pt>
                <c:pt idx="110">
                  <c:v>1.3290246103205455E-2</c:v>
                </c:pt>
                <c:pt idx="111">
                  <c:v>0.20832915507020888</c:v>
                </c:pt>
                <c:pt idx="112">
                  <c:v>0.24702631835644276</c:v>
                </c:pt>
                <c:pt idx="113">
                  <c:v>0.31771895778448289</c:v>
                </c:pt>
                <c:pt idx="114">
                  <c:v>0.29929215844676865</c:v>
                </c:pt>
                <c:pt idx="115">
                  <c:v>0.28228465410636117</c:v>
                </c:pt>
                <c:pt idx="116">
                  <c:v>0.21300319891704239</c:v>
                </c:pt>
                <c:pt idx="117">
                  <c:v>0.26765829009430231</c:v>
                </c:pt>
                <c:pt idx="118">
                  <c:v>0.24206661443115041</c:v>
                </c:pt>
                <c:pt idx="119">
                  <c:v>0.3632084215140774</c:v>
                </c:pt>
              </c:numCache>
            </c:numRef>
          </c:val>
          <c:extLst>
            <c:ext xmlns:c16="http://schemas.microsoft.com/office/drawing/2014/chart" uri="{C3380CC4-5D6E-409C-BE32-E72D297353CC}">
              <c16:uniqueId val="{00000002-357E-48E1-AAD9-E0C02E824F1F}"/>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6.10. - Figure 6.10'!$H$3</c:f>
              <c:strCache>
                <c:ptCount val="1"/>
                <c:pt idx="0">
                  <c:v>Annual rate of change of loans to the domestic sectors (excel. general government)</c:v>
                </c:pt>
              </c:strCache>
            </c:strRef>
          </c:tx>
          <c:spPr>
            <a:ln w="25400" cap="rnd">
              <a:solidFill>
                <a:srgbClr val="FF0000"/>
              </a:solidFill>
              <a:round/>
            </a:ln>
            <a:effectLst/>
          </c:spPr>
          <c:marker>
            <c:symbol val="none"/>
          </c:marker>
          <c:cat>
            <c:strRef>
              <c:f>'Slika 6.10. - Figure 6.10'!$A$55:$A$174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6.10'!$H$55:$H$174</c:f>
              <c:numCache>
                <c:formatCode>0.0</c:formatCode>
                <c:ptCount val="120"/>
                <c:pt idx="0">
                  <c:v>-2.5931036275313915</c:v>
                </c:pt>
                <c:pt idx="1">
                  <c:v>-2.2242806874361349</c:v>
                </c:pt>
                <c:pt idx="2">
                  <c:v>-2.1016390175213502</c:v>
                </c:pt>
                <c:pt idx="3">
                  <c:v>-1.4363557517900034</c:v>
                </c:pt>
                <c:pt idx="4">
                  <c:v>-1.0924022454891542</c:v>
                </c:pt>
                <c:pt idx="5">
                  <c:v>-0.69522766786525381</c:v>
                </c:pt>
                <c:pt idx="6">
                  <c:v>-1.2897417083514284</c:v>
                </c:pt>
                <c:pt idx="7">
                  <c:v>-0.86832160307800166</c:v>
                </c:pt>
                <c:pt idx="8">
                  <c:v>-1.1519123646994558</c:v>
                </c:pt>
                <c:pt idx="9">
                  <c:v>-0.13801048151643158</c:v>
                </c:pt>
                <c:pt idx="10">
                  <c:v>-0.17142902544566141</c:v>
                </c:pt>
                <c:pt idx="11">
                  <c:v>-0.15403581612801531</c:v>
                </c:pt>
                <c:pt idx="12">
                  <c:v>-1.0497882241170373</c:v>
                </c:pt>
                <c:pt idx="13">
                  <c:v>-1.2161327710088301</c:v>
                </c:pt>
                <c:pt idx="14">
                  <c:v>-0.24399858978057409</c:v>
                </c:pt>
                <c:pt idx="15">
                  <c:v>0.55416845973009288</c:v>
                </c:pt>
                <c:pt idx="16">
                  <c:v>0.20135020606701914</c:v>
                </c:pt>
                <c:pt idx="17">
                  <c:v>0.75430383031674353</c:v>
                </c:pt>
                <c:pt idx="18">
                  <c:v>1.4981565068403313</c:v>
                </c:pt>
                <c:pt idx="19">
                  <c:v>1.7425396393358312</c:v>
                </c:pt>
                <c:pt idx="20">
                  <c:v>2.3507062348328418</c:v>
                </c:pt>
                <c:pt idx="21">
                  <c:v>2.4323630872009119</c:v>
                </c:pt>
                <c:pt idx="22">
                  <c:v>3.4450735806641006</c:v>
                </c:pt>
                <c:pt idx="23">
                  <c:v>3.3281949676161418</c:v>
                </c:pt>
                <c:pt idx="24">
                  <c:v>3.5127010597872754</c:v>
                </c:pt>
                <c:pt idx="25">
                  <c:v>3.8561038297811052</c:v>
                </c:pt>
                <c:pt idx="26">
                  <c:v>3.8745676247466037</c:v>
                </c:pt>
                <c:pt idx="27">
                  <c:v>3.4274977621426359</c:v>
                </c:pt>
                <c:pt idx="28">
                  <c:v>3.9558144668644815</c:v>
                </c:pt>
                <c:pt idx="29">
                  <c:v>4.5217732608888355</c:v>
                </c:pt>
                <c:pt idx="30">
                  <c:v>4.4137079764978466</c:v>
                </c:pt>
                <c:pt idx="31">
                  <c:v>4.7900911243548165</c:v>
                </c:pt>
                <c:pt idx="32">
                  <c:v>4.4113220394163051</c:v>
                </c:pt>
                <c:pt idx="33">
                  <c:v>4.6260942666618234</c:v>
                </c:pt>
                <c:pt idx="34">
                  <c:v>3.9332382529892129</c:v>
                </c:pt>
                <c:pt idx="35">
                  <c:v>4.117645118424079</c:v>
                </c:pt>
                <c:pt idx="36">
                  <c:v>5.2544303214641701</c:v>
                </c:pt>
                <c:pt idx="37">
                  <c:v>5.1956336035815269</c:v>
                </c:pt>
                <c:pt idx="38">
                  <c:v>5.0559315593258702</c:v>
                </c:pt>
                <c:pt idx="39">
                  <c:v>4.7748912754895372</c:v>
                </c:pt>
                <c:pt idx="40">
                  <c:v>5.1963849488219722</c:v>
                </c:pt>
                <c:pt idx="41">
                  <c:v>4.5325692293486384</c:v>
                </c:pt>
                <c:pt idx="42">
                  <c:v>4.070166128569582</c:v>
                </c:pt>
                <c:pt idx="43">
                  <c:v>4.126425987906515</c:v>
                </c:pt>
                <c:pt idx="44">
                  <c:v>3.6098957266668066</c:v>
                </c:pt>
                <c:pt idx="45">
                  <c:v>3.9904436167151687</c:v>
                </c:pt>
                <c:pt idx="46">
                  <c:v>4.6275986301133685</c:v>
                </c:pt>
                <c:pt idx="47">
                  <c:v>5.1111273234576373</c:v>
                </c:pt>
                <c:pt idx="48">
                  <c:v>5.1904392956468399</c:v>
                </c:pt>
                <c:pt idx="49">
                  <c:v>5.8868454471397769</c:v>
                </c:pt>
                <c:pt idx="50">
                  <c:v>7.6454894093737522</c:v>
                </c:pt>
                <c:pt idx="51">
                  <c:v>6.1420374638479842</c:v>
                </c:pt>
                <c:pt idx="52">
                  <c:v>5.3049353766026996</c:v>
                </c:pt>
                <c:pt idx="53">
                  <c:v>4.7925043473134679</c:v>
                </c:pt>
                <c:pt idx="54">
                  <c:v>4.9387826190225184</c:v>
                </c:pt>
                <c:pt idx="55">
                  <c:v>4.5667365051218951</c:v>
                </c:pt>
                <c:pt idx="56">
                  <c:v>4.8114805914389649</c:v>
                </c:pt>
                <c:pt idx="57">
                  <c:v>4.2007363111763283</c:v>
                </c:pt>
                <c:pt idx="58">
                  <c:v>3.2241172789676682</c:v>
                </c:pt>
                <c:pt idx="59">
                  <c:v>4.2637504490546547</c:v>
                </c:pt>
                <c:pt idx="60">
                  <c:v>4.4100929378383569</c:v>
                </c:pt>
                <c:pt idx="61">
                  <c:v>3.4634678033535096</c:v>
                </c:pt>
                <c:pt idx="62">
                  <c:v>1.5776055909995534</c:v>
                </c:pt>
                <c:pt idx="63">
                  <c:v>2.0988118122082966</c:v>
                </c:pt>
                <c:pt idx="64">
                  <c:v>2.3575600028938197</c:v>
                </c:pt>
                <c:pt idx="65">
                  <c:v>2.7323776286222881</c:v>
                </c:pt>
                <c:pt idx="66">
                  <c:v>3.582874202445069</c:v>
                </c:pt>
                <c:pt idx="67">
                  <c:v>3.3289176062756241</c:v>
                </c:pt>
                <c:pt idx="68">
                  <c:v>3.1851536778428908</c:v>
                </c:pt>
                <c:pt idx="69">
                  <c:v>3.542009397805046</c:v>
                </c:pt>
                <c:pt idx="70">
                  <c:v>3.8229144723113961</c:v>
                </c:pt>
                <c:pt idx="71">
                  <c:v>3.021288207064373</c:v>
                </c:pt>
                <c:pt idx="72">
                  <c:v>2.7252415203688543</c:v>
                </c:pt>
                <c:pt idx="73">
                  <c:v>3.1958193386102209</c:v>
                </c:pt>
                <c:pt idx="74">
                  <c:v>4.7044991581411466</c:v>
                </c:pt>
                <c:pt idx="75">
                  <c:v>6.3571983649716799</c:v>
                </c:pt>
                <c:pt idx="76">
                  <c:v>7.4857557610938272</c:v>
                </c:pt>
                <c:pt idx="77">
                  <c:v>8.0132815949407501</c:v>
                </c:pt>
                <c:pt idx="78">
                  <c:v>9.0973370597222498</c:v>
                </c:pt>
                <c:pt idx="79">
                  <c:v>9.7838157445036842</c:v>
                </c:pt>
                <c:pt idx="80">
                  <c:v>11.312973478857998</c:v>
                </c:pt>
                <c:pt idx="81">
                  <c:v>11.583154196891357</c:v>
                </c:pt>
                <c:pt idx="82">
                  <c:v>11.512830502789754</c:v>
                </c:pt>
                <c:pt idx="83">
                  <c:v>11.037532532272351</c:v>
                </c:pt>
                <c:pt idx="84">
                  <c:v>11.033017511953531</c:v>
                </c:pt>
                <c:pt idx="85">
                  <c:v>10.810543135319421</c:v>
                </c:pt>
                <c:pt idx="86">
                  <c:v>9.5283193859765305</c:v>
                </c:pt>
                <c:pt idx="87">
                  <c:v>9.5937604902298688</c:v>
                </c:pt>
                <c:pt idx="88">
                  <c:v>9.2777441436856805</c:v>
                </c:pt>
                <c:pt idx="89">
                  <c:v>9.2050328922349536</c:v>
                </c:pt>
                <c:pt idx="90">
                  <c:v>8.2428629840695322</c:v>
                </c:pt>
                <c:pt idx="91">
                  <c:v>8.5864576527147136</c:v>
                </c:pt>
                <c:pt idx="92">
                  <c:v>7.818317452311291</c:v>
                </c:pt>
                <c:pt idx="93">
                  <c:v>7.4766644778835314</c:v>
                </c:pt>
                <c:pt idx="94">
                  <c:v>7.8413890889731874</c:v>
                </c:pt>
                <c:pt idx="95">
                  <c:v>8.1510961000795135</c:v>
                </c:pt>
                <c:pt idx="96">
                  <c:v>7.5050403544062902</c:v>
                </c:pt>
                <c:pt idx="97">
                  <c:v>7.6119873128596396</c:v>
                </c:pt>
                <c:pt idx="98">
                  <c:v>7.9647689959522268</c:v>
                </c:pt>
                <c:pt idx="99">
                  <c:v>8.2593941894997016</c:v>
                </c:pt>
                <c:pt idx="100">
                  <c:v>8.2431349077674838</c:v>
                </c:pt>
                <c:pt idx="101">
                  <c:v>8.3917239543071105</c:v>
                </c:pt>
                <c:pt idx="102">
                  <c:v>8.2364835807934753</c:v>
                </c:pt>
                <c:pt idx="103">
                  <c:v>7.8137873436960632</c:v>
                </c:pt>
                <c:pt idx="104">
                  <c:v>7.8565844020554039</c:v>
                </c:pt>
                <c:pt idx="105">
                  <c:v>9.1041717398999253</c:v>
                </c:pt>
                <c:pt idx="106">
                  <c:v>9.4005300685547866</c:v>
                </c:pt>
                <c:pt idx="107">
                  <c:v>9.7852458399388524</c:v>
                </c:pt>
                <c:pt idx="108">
                  <c:v>11.934305918491674</c:v>
                </c:pt>
                <c:pt idx="109">
                  <c:v>12.460001530082337</c:v>
                </c:pt>
                <c:pt idx="110">
                  <c:v>12.287323638902265</c:v>
                </c:pt>
                <c:pt idx="111">
                  <c:v>12.465982819413071</c:v>
                </c:pt>
                <c:pt idx="112">
                  <c:v>12.610189205986572</c:v>
                </c:pt>
                <c:pt idx="113">
                  <c:v>13.442390848335293</c:v>
                </c:pt>
                <c:pt idx="114">
                  <c:v>13.923110118530843</c:v>
                </c:pt>
                <c:pt idx="115">
                  <c:v>13.545582357358924</c:v>
                </c:pt>
                <c:pt idx="116">
                  <c:v>13.625377774262731</c:v>
                </c:pt>
                <c:pt idx="117">
                  <c:v>13.162798864173524</c:v>
                </c:pt>
                <c:pt idx="118">
                  <c:v>13.196887378429793</c:v>
                </c:pt>
                <c:pt idx="119">
                  <c:v>13.179197026742258</c:v>
                </c:pt>
              </c:numCache>
            </c:numRef>
          </c:val>
          <c:smooth val="0"/>
          <c:extLst>
            <c:ext xmlns:c16="http://schemas.microsoft.com/office/drawing/2014/chart" uri="{C3380CC4-5D6E-409C-BE32-E72D297353CC}">
              <c16:uniqueId val="{00000003-357E-48E1-AAD9-E0C02E824F1F}"/>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4"/>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spPr>
        <a:ln>
          <a:solidFill>
            <a:schemeClr val="bg1">
              <a:lumMod val="75000"/>
            </a:schemeClr>
          </a:solidFill>
        </a:ln>
      </c:spPr>
    </c:plotArea>
    <c:legend>
      <c:legendPos val="b"/>
      <c:layout>
        <c:manualLayout>
          <c:xMode val="edge"/>
          <c:yMode val="edge"/>
          <c:x val="0"/>
          <c:y val="0.79737310378575543"/>
          <c:w val="0.97905789362536588"/>
          <c:h val="0.190520323473079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63416542526778752"/>
        </c:manualLayout>
      </c:layout>
      <c:barChart>
        <c:barDir val="col"/>
        <c:grouping val="stacked"/>
        <c:varyColors val="0"/>
        <c:ser>
          <c:idx val="2"/>
          <c:order val="0"/>
          <c:tx>
            <c:strRef>
              <c:f>'Slika 6.10. - Figure 6.10'!$E$2</c:f>
              <c:strCache>
                <c:ptCount val="1"/>
                <c:pt idx="0">
                  <c:v>Krediti nefinancijskim poduzećima</c:v>
                </c:pt>
              </c:strCache>
            </c:strRef>
          </c:tx>
          <c:spPr>
            <a:solidFill>
              <a:schemeClr val="accent1">
                <a:lumMod val="75000"/>
              </a:schemeClr>
            </a:solidFill>
            <a:ln>
              <a:noFill/>
            </a:ln>
            <a:effectLst/>
          </c:spPr>
          <c:invertIfNegative val="0"/>
          <c:cat>
            <c:strRef>
              <c:f>'Slika 6.10. - Figure 6.10'!$B$55:$B$174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6.10'!$E$55:$E$174</c:f>
              <c:numCache>
                <c:formatCode>0.0</c:formatCode>
                <c:ptCount val="120"/>
                <c:pt idx="0">
                  <c:v>-1.3427864676154224</c:v>
                </c:pt>
                <c:pt idx="1">
                  <c:v>-1.093155025374086</c:v>
                </c:pt>
                <c:pt idx="2">
                  <c:v>-1.1307755614748165</c:v>
                </c:pt>
                <c:pt idx="3">
                  <c:v>-0.5792366607718783</c:v>
                </c:pt>
                <c:pt idx="4">
                  <c:v>-0.44026662524490778</c:v>
                </c:pt>
                <c:pt idx="5">
                  <c:v>-0.20143532977246129</c:v>
                </c:pt>
                <c:pt idx="6">
                  <c:v>-0.35777079832751629</c:v>
                </c:pt>
                <c:pt idx="7">
                  <c:v>-0.16292081371164652</c:v>
                </c:pt>
                <c:pt idx="8">
                  <c:v>-0.33329729874085412</c:v>
                </c:pt>
                <c:pt idx="9">
                  <c:v>0.10679511001527853</c:v>
                </c:pt>
                <c:pt idx="10">
                  <c:v>0.13432684852760571</c:v>
                </c:pt>
                <c:pt idx="11">
                  <c:v>0.35319127347021279</c:v>
                </c:pt>
                <c:pt idx="12">
                  <c:v>-0.38814148977806984</c:v>
                </c:pt>
                <c:pt idx="13">
                  <c:v>-1.1022040929155945</c:v>
                </c:pt>
                <c:pt idx="14">
                  <c:v>-0.55073623625336199</c:v>
                </c:pt>
                <c:pt idx="15">
                  <c:v>-6.7711208604686476E-2</c:v>
                </c:pt>
                <c:pt idx="16">
                  <c:v>-3.2313906918086062E-2</c:v>
                </c:pt>
                <c:pt idx="17">
                  <c:v>0.63404838518829909</c:v>
                </c:pt>
                <c:pt idx="18">
                  <c:v>1.2623356471582643</c:v>
                </c:pt>
                <c:pt idx="19">
                  <c:v>1.4523365071602621</c:v>
                </c:pt>
                <c:pt idx="20">
                  <c:v>1.6925959604926581</c:v>
                </c:pt>
                <c:pt idx="21">
                  <c:v>1.36444447605421</c:v>
                </c:pt>
                <c:pt idx="22">
                  <c:v>1.6951061950581456</c:v>
                </c:pt>
                <c:pt idx="23">
                  <c:v>1.61190195915152</c:v>
                </c:pt>
                <c:pt idx="24">
                  <c:v>1.7440537694744815</c:v>
                </c:pt>
                <c:pt idx="25">
                  <c:v>2.1324525696719752</c:v>
                </c:pt>
                <c:pt idx="26">
                  <c:v>2.0486531354764757</c:v>
                </c:pt>
                <c:pt idx="27">
                  <c:v>1.5758995120098296</c:v>
                </c:pt>
                <c:pt idx="28">
                  <c:v>1.5104088704231142</c:v>
                </c:pt>
                <c:pt idx="29">
                  <c:v>1.6111689884184883</c:v>
                </c:pt>
                <c:pt idx="30">
                  <c:v>1.3486489706368201</c:v>
                </c:pt>
                <c:pt idx="31">
                  <c:v>1.4184709375972706</c:v>
                </c:pt>
                <c:pt idx="32">
                  <c:v>1.4678983754849486</c:v>
                </c:pt>
                <c:pt idx="33">
                  <c:v>1.5688904379191939</c:v>
                </c:pt>
                <c:pt idx="34">
                  <c:v>1.079861637960849</c:v>
                </c:pt>
                <c:pt idx="35">
                  <c:v>0.81992705981241554</c:v>
                </c:pt>
                <c:pt idx="36">
                  <c:v>1.3501288984129911</c:v>
                </c:pt>
                <c:pt idx="37">
                  <c:v>1.3457938539664678</c:v>
                </c:pt>
                <c:pt idx="38">
                  <c:v>1.0614835979796609</c:v>
                </c:pt>
                <c:pt idx="39">
                  <c:v>0.6006381929226835</c:v>
                </c:pt>
                <c:pt idx="40">
                  <c:v>0.82914120561881288</c:v>
                </c:pt>
                <c:pt idx="41">
                  <c:v>0.20047659908630786</c:v>
                </c:pt>
                <c:pt idx="42">
                  <c:v>-0.46564998943660529</c:v>
                </c:pt>
                <c:pt idx="43">
                  <c:v>-0.30875677000509144</c:v>
                </c:pt>
                <c:pt idx="44">
                  <c:v>-0.76345155800247144</c:v>
                </c:pt>
                <c:pt idx="45">
                  <c:v>-0.38014249428792757</c:v>
                </c:pt>
                <c:pt idx="46">
                  <c:v>0.33573073203668541</c:v>
                </c:pt>
                <c:pt idx="47">
                  <c:v>0.79909537063929281</c:v>
                </c:pt>
                <c:pt idx="48">
                  <c:v>0.86716422940780125</c:v>
                </c:pt>
                <c:pt idx="49">
                  <c:v>1.3231311499399669</c:v>
                </c:pt>
                <c:pt idx="50">
                  <c:v>2.9972530741966823</c:v>
                </c:pt>
                <c:pt idx="51">
                  <c:v>2.650299080211711</c:v>
                </c:pt>
                <c:pt idx="52">
                  <c:v>2.3396315186166268</c:v>
                </c:pt>
                <c:pt idx="53">
                  <c:v>2.3898102931756395</c:v>
                </c:pt>
                <c:pt idx="54">
                  <c:v>2.4673519735485501</c:v>
                </c:pt>
                <c:pt idx="55">
                  <c:v>2.1668706021204311</c:v>
                </c:pt>
                <c:pt idx="56">
                  <c:v>2.3207140597390787</c:v>
                </c:pt>
                <c:pt idx="57">
                  <c:v>2.0039834949824211</c:v>
                </c:pt>
                <c:pt idx="58">
                  <c:v>1.4296166495595728</c:v>
                </c:pt>
                <c:pt idx="59">
                  <c:v>2.3556497746358982</c:v>
                </c:pt>
                <c:pt idx="60">
                  <c:v>2.5050633474823663</c:v>
                </c:pt>
                <c:pt idx="61">
                  <c:v>1.8618440799532183</c:v>
                </c:pt>
                <c:pt idx="62">
                  <c:v>0.15667237765216743</c:v>
                </c:pt>
                <c:pt idx="63">
                  <c:v>0.29718396907494937</c:v>
                </c:pt>
                <c:pt idx="64">
                  <c:v>0.2994500185213293</c:v>
                </c:pt>
                <c:pt idx="65">
                  <c:v>0.2074993441670181</c:v>
                </c:pt>
                <c:pt idx="66">
                  <c:v>0.64579466047734357</c:v>
                </c:pt>
                <c:pt idx="67">
                  <c:v>0.41336074755907543</c:v>
                </c:pt>
                <c:pt idx="68">
                  <c:v>0.26037384241273182</c:v>
                </c:pt>
                <c:pt idx="69">
                  <c:v>0.52754462181882888</c:v>
                </c:pt>
                <c:pt idx="70">
                  <c:v>0.76017213436678721</c:v>
                </c:pt>
                <c:pt idx="71">
                  <c:v>0.37909917550252209</c:v>
                </c:pt>
                <c:pt idx="72">
                  <c:v>0.12602930559853096</c:v>
                </c:pt>
                <c:pt idx="73">
                  <c:v>0.85295803593294062</c:v>
                </c:pt>
                <c:pt idx="74">
                  <c:v>2.6124226658377387</c:v>
                </c:pt>
                <c:pt idx="75">
                  <c:v>3.6552716514215717</c:v>
                </c:pt>
                <c:pt idx="76">
                  <c:v>4.4770815658008347</c:v>
                </c:pt>
                <c:pt idx="77">
                  <c:v>4.7673617704382627</c:v>
                </c:pt>
                <c:pt idx="78">
                  <c:v>5.8802157989733947</c:v>
                </c:pt>
                <c:pt idx="79">
                  <c:v>6.4455466669506594</c:v>
                </c:pt>
                <c:pt idx="80">
                  <c:v>7.9640520166367175</c:v>
                </c:pt>
                <c:pt idx="81">
                  <c:v>8.2900441020886451</c:v>
                </c:pt>
                <c:pt idx="82">
                  <c:v>8.2227604315295171</c:v>
                </c:pt>
                <c:pt idx="83">
                  <c:v>7.7652379451875762</c:v>
                </c:pt>
                <c:pt idx="84">
                  <c:v>8.0518638851660977</c:v>
                </c:pt>
                <c:pt idx="85">
                  <c:v>7.5731768803863648</c:v>
                </c:pt>
                <c:pt idx="86">
                  <c:v>5.9188850269321502</c:v>
                </c:pt>
                <c:pt idx="87">
                  <c:v>5.8973350003306741</c:v>
                </c:pt>
                <c:pt idx="88">
                  <c:v>5.448287587385261</c:v>
                </c:pt>
                <c:pt idx="89">
                  <c:v>5.269894868852802</c:v>
                </c:pt>
                <c:pt idx="90">
                  <c:v>4.2682362170497399</c:v>
                </c:pt>
                <c:pt idx="91">
                  <c:v>4.2254606413818214</c:v>
                </c:pt>
                <c:pt idx="92">
                  <c:v>3.1071223204139469</c:v>
                </c:pt>
                <c:pt idx="93">
                  <c:v>2.6235830800780793</c:v>
                </c:pt>
                <c:pt idx="94">
                  <c:v>2.6096389713460293</c:v>
                </c:pt>
                <c:pt idx="95">
                  <c:v>2.5693459663232039</c:v>
                </c:pt>
                <c:pt idx="96">
                  <c:v>1.3900121613926992</c:v>
                </c:pt>
                <c:pt idx="97">
                  <c:v>1.1783039947488081</c:v>
                </c:pt>
                <c:pt idx="98">
                  <c:v>1.6164652365909171</c:v>
                </c:pt>
                <c:pt idx="99">
                  <c:v>1.6682619586225198</c:v>
                </c:pt>
                <c:pt idx="100">
                  <c:v>1.6719181796286309</c:v>
                </c:pt>
                <c:pt idx="101">
                  <c:v>2.0024371406468715</c:v>
                </c:pt>
                <c:pt idx="102">
                  <c:v>1.8093873727457437</c:v>
                </c:pt>
                <c:pt idx="103">
                  <c:v>1.5036563233141849</c:v>
                </c:pt>
                <c:pt idx="104">
                  <c:v>1.5473054463826788</c:v>
                </c:pt>
                <c:pt idx="105">
                  <c:v>1.8813389887038581</c:v>
                </c:pt>
                <c:pt idx="106">
                  <c:v>2.1814452659969814</c:v>
                </c:pt>
                <c:pt idx="107">
                  <c:v>2.5356152246153059</c:v>
                </c:pt>
                <c:pt idx="108">
                  <c:v>4.5328156402417239</c:v>
                </c:pt>
                <c:pt idx="109">
                  <c:v>5.0921095898315256</c:v>
                </c:pt>
                <c:pt idx="110">
                  <c:v>4.7848724110417402</c:v>
                </c:pt>
                <c:pt idx="111">
                  <c:v>4.6615895009228776</c:v>
                </c:pt>
                <c:pt idx="112">
                  <c:v>4.5828833580687753</c:v>
                </c:pt>
                <c:pt idx="113">
                  <c:v>4.7708512089629052</c:v>
                </c:pt>
                <c:pt idx="114">
                  <c:v>5.0932348848165567</c:v>
                </c:pt>
                <c:pt idx="115">
                  <c:v>4.8081904018829027</c:v>
                </c:pt>
                <c:pt idx="116">
                  <c:v>4.9468654115910997</c:v>
                </c:pt>
                <c:pt idx="117">
                  <c:v>5.0554443158957323</c:v>
                </c:pt>
                <c:pt idx="118">
                  <c:v>5.1538266518857032</c:v>
                </c:pt>
                <c:pt idx="119">
                  <c:v>4.9153154260169476</c:v>
                </c:pt>
              </c:numCache>
            </c:numRef>
          </c:val>
          <c:extLst>
            <c:ext xmlns:c16="http://schemas.microsoft.com/office/drawing/2014/chart" uri="{C3380CC4-5D6E-409C-BE32-E72D297353CC}">
              <c16:uniqueId val="{00000000-61B3-45FF-9C68-FAF1F68F7209}"/>
            </c:ext>
          </c:extLst>
        </c:ser>
        <c:ser>
          <c:idx val="1"/>
          <c:order val="1"/>
          <c:tx>
            <c:strRef>
              <c:f>'Slika 6.10. - Figure 6.10'!$F$2</c:f>
              <c:strCache>
                <c:ptCount val="1"/>
                <c:pt idx="0">
                  <c:v>Krediti stanovništvu</c:v>
                </c:pt>
              </c:strCache>
            </c:strRef>
          </c:tx>
          <c:spPr>
            <a:solidFill>
              <a:schemeClr val="bg1">
                <a:lumMod val="65000"/>
              </a:schemeClr>
            </a:solidFill>
            <a:ln>
              <a:noFill/>
            </a:ln>
            <a:effectLst/>
          </c:spPr>
          <c:invertIfNegative val="0"/>
          <c:cat>
            <c:strRef>
              <c:f>'Slika 6.10. - Figure 6.10'!$B$55:$B$174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6.10'!$F$55:$F$174</c:f>
              <c:numCache>
                <c:formatCode>0.0</c:formatCode>
                <c:ptCount val="120"/>
                <c:pt idx="0">
                  <c:v>-1.1689888217798656</c:v>
                </c:pt>
                <c:pt idx="1">
                  <c:v>-1.0506596429731543</c:v>
                </c:pt>
                <c:pt idx="2">
                  <c:v>-1.2297166928685088</c:v>
                </c:pt>
                <c:pt idx="3">
                  <c:v>-0.9937584865025989</c:v>
                </c:pt>
                <c:pt idx="4">
                  <c:v>-0.86418695903744258</c:v>
                </c:pt>
                <c:pt idx="5">
                  <c:v>-0.58949725575965983</c:v>
                </c:pt>
                <c:pt idx="6">
                  <c:v>-0.6176417801448093</c:v>
                </c:pt>
                <c:pt idx="7">
                  <c:v>-0.41275397609785747</c:v>
                </c:pt>
                <c:pt idx="8">
                  <c:v>-0.63826687550131722</c:v>
                </c:pt>
                <c:pt idx="9">
                  <c:v>-0.38540087175321863</c:v>
                </c:pt>
                <c:pt idx="10">
                  <c:v>-0.18347837966756533</c:v>
                </c:pt>
                <c:pt idx="11">
                  <c:v>-0.12593682438589657</c:v>
                </c:pt>
                <c:pt idx="12">
                  <c:v>-0.34859146850214634</c:v>
                </c:pt>
                <c:pt idx="13">
                  <c:v>-0.33169664375792518</c:v>
                </c:pt>
                <c:pt idx="14">
                  <c:v>0.40871925144125482</c:v>
                </c:pt>
                <c:pt idx="15">
                  <c:v>0.77770797081026755</c:v>
                </c:pt>
                <c:pt idx="16">
                  <c:v>0.71461139210975755</c:v>
                </c:pt>
                <c:pt idx="17">
                  <c:v>0.62050766765701826</c:v>
                </c:pt>
                <c:pt idx="18">
                  <c:v>0.87994298917069902</c:v>
                </c:pt>
                <c:pt idx="19">
                  <c:v>1.0048325592484866</c:v>
                </c:pt>
                <c:pt idx="20">
                  <c:v>1.306391869960654</c:v>
                </c:pt>
                <c:pt idx="21">
                  <c:v>1.7364068532987968</c:v>
                </c:pt>
                <c:pt idx="22">
                  <c:v>1.9431035853793186</c:v>
                </c:pt>
                <c:pt idx="23">
                  <c:v>2.0381761223744186</c:v>
                </c:pt>
                <c:pt idx="24">
                  <c:v>2.0980875425312657</c:v>
                </c:pt>
                <c:pt idx="25">
                  <c:v>2.5106310841852117</c:v>
                </c:pt>
                <c:pt idx="26">
                  <c:v>2.5691545300183449</c:v>
                </c:pt>
                <c:pt idx="27">
                  <c:v>2.5373839003841847</c:v>
                </c:pt>
                <c:pt idx="28">
                  <c:v>2.868163961701701</c:v>
                </c:pt>
                <c:pt idx="29">
                  <c:v>3.0563946540900164</c:v>
                </c:pt>
                <c:pt idx="30">
                  <c:v>3.1843570522664493</c:v>
                </c:pt>
                <c:pt idx="31">
                  <c:v>3.4528759093569694</c:v>
                </c:pt>
                <c:pt idx="32">
                  <c:v>3.060811653179647</c:v>
                </c:pt>
                <c:pt idx="33">
                  <c:v>3.0642082034227229</c:v>
                </c:pt>
                <c:pt idx="34">
                  <c:v>3.0772255602690648</c:v>
                </c:pt>
                <c:pt idx="35">
                  <c:v>3.2126111357299103</c:v>
                </c:pt>
                <c:pt idx="36">
                  <c:v>3.7834862820495907</c:v>
                </c:pt>
                <c:pt idx="37">
                  <c:v>3.7828686971380332</c:v>
                </c:pt>
                <c:pt idx="38">
                  <c:v>3.8978459587321002</c:v>
                </c:pt>
                <c:pt idx="39">
                  <c:v>3.9695775233052322</c:v>
                </c:pt>
                <c:pt idx="40">
                  <c:v>4.1004858338810859</c:v>
                </c:pt>
                <c:pt idx="41">
                  <c:v>3.9401742294054514</c:v>
                </c:pt>
                <c:pt idx="42">
                  <c:v>4.0610443635912921</c:v>
                </c:pt>
                <c:pt idx="43">
                  <c:v>3.9599962665027482</c:v>
                </c:pt>
                <c:pt idx="44">
                  <c:v>4.02465046597188</c:v>
                </c:pt>
                <c:pt idx="45">
                  <c:v>4.1544243293373135</c:v>
                </c:pt>
                <c:pt idx="46">
                  <c:v>4.2042986947361261</c:v>
                </c:pt>
                <c:pt idx="47">
                  <c:v>4.4506153865719096</c:v>
                </c:pt>
                <c:pt idx="48">
                  <c:v>4.4529610554327013</c:v>
                </c:pt>
                <c:pt idx="49">
                  <c:v>4.4590533267373518</c:v>
                </c:pt>
                <c:pt idx="50">
                  <c:v>4.3294515994127822</c:v>
                </c:pt>
                <c:pt idx="51">
                  <c:v>3.2114796879541312</c:v>
                </c:pt>
                <c:pt idx="52">
                  <c:v>2.8592639483703057</c:v>
                </c:pt>
                <c:pt idx="53">
                  <c:v>2.853601177267084</c:v>
                </c:pt>
                <c:pt idx="54">
                  <c:v>2.7891640407883336</c:v>
                </c:pt>
                <c:pt idx="55">
                  <c:v>2.7393013103860331</c:v>
                </c:pt>
                <c:pt idx="56">
                  <c:v>2.7503683012671094</c:v>
                </c:pt>
                <c:pt idx="57">
                  <c:v>2.3263956455605483</c:v>
                </c:pt>
                <c:pt idx="58">
                  <c:v>1.9005206253448976</c:v>
                </c:pt>
                <c:pt idx="59">
                  <c:v>1.6300210293398272</c:v>
                </c:pt>
                <c:pt idx="60">
                  <c:v>1.5753542121469548</c:v>
                </c:pt>
                <c:pt idx="61">
                  <c:v>1.4570000947740529</c:v>
                </c:pt>
                <c:pt idx="62">
                  <c:v>1.1843620664935566</c:v>
                </c:pt>
                <c:pt idx="63">
                  <c:v>1.8471499788630639</c:v>
                </c:pt>
                <c:pt idx="64">
                  <c:v>1.8465919879336514</c:v>
                </c:pt>
                <c:pt idx="65">
                  <c:v>2.1882008043563492</c:v>
                </c:pt>
                <c:pt idx="66">
                  <c:v>2.6683773174528747</c:v>
                </c:pt>
                <c:pt idx="67">
                  <c:v>2.6657571666910989</c:v>
                </c:pt>
                <c:pt idx="68">
                  <c:v>2.7295671257083316</c:v>
                </c:pt>
                <c:pt idx="69">
                  <c:v>2.778477713339119</c:v>
                </c:pt>
                <c:pt idx="70">
                  <c:v>2.8011601822881884</c:v>
                </c:pt>
                <c:pt idx="71">
                  <c:v>2.6605870764225776</c:v>
                </c:pt>
                <c:pt idx="72">
                  <c:v>2.5368267308573498</c:v>
                </c:pt>
                <c:pt idx="73">
                  <c:v>2.5151865436298664</c:v>
                </c:pt>
                <c:pt idx="74">
                  <c:v>2.7407171100370693</c:v>
                </c:pt>
                <c:pt idx="75">
                  <c:v>2.9709691761523747</c:v>
                </c:pt>
                <c:pt idx="76">
                  <c:v>3.4167066534552033</c:v>
                </c:pt>
                <c:pt idx="77">
                  <c:v>3.5588176241686007</c:v>
                </c:pt>
                <c:pt idx="78">
                  <c:v>3.413312484704333</c:v>
                </c:pt>
                <c:pt idx="79">
                  <c:v>3.5140685139806216</c:v>
                </c:pt>
                <c:pt idx="80">
                  <c:v>3.5173810980743996</c:v>
                </c:pt>
                <c:pt idx="81">
                  <c:v>3.4821232972984215</c:v>
                </c:pt>
                <c:pt idx="82">
                  <c:v>3.6333764872832734</c:v>
                </c:pt>
                <c:pt idx="83">
                  <c:v>3.6444920666482119</c:v>
                </c:pt>
                <c:pt idx="84">
                  <c:v>3.4937835935215253</c:v>
                </c:pt>
                <c:pt idx="85">
                  <c:v>3.5295503020673622</c:v>
                </c:pt>
                <c:pt idx="86">
                  <c:v>3.6265301475798086</c:v>
                </c:pt>
                <c:pt idx="87">
                  <c:v>3.7489688264708549</c:v>
                </c:pt>
                <c:pt idx="88">
                  <c:v>3.876012266946435</c:v>
                </c:pt>
                <c:pt idx="89">
                  <c:v>3.9477282334659654</c:v>
                </c:pt>
                <c:pt idx="90">
                  <c:v>4.1057503296864404</c:v>
                </c:pt>
                <c:pt idx="91">
                  <c:v>4.5180385562786904</c:v>
                </c:pt>
                <c:pt idx="92">
                  <c:v>4.7799894230671516</c:v>
                </c:pt>
                <c:pt idx="93">
                  <c:v>5.0196884001989277</c:v>
                </c:pt>
                <c:pt idx="94">
                  <c:v>5.3003361148283679</c:v>
                </c:pt>
                <c:pt idx="95">
                  <c:v>5.5744932602647674</c:v>
                </c:pt>
                <c:pt idx="96">
                  <c:v>6.0528898168283378</c:v>
                </c:pt>
                <c:pt idx="97">
                  <c:v>6.3079456218232179</c:v>
                </c:pt>
                <c:pt idx="98">
                  <c:v>6.3340338043158928</c:v>
                </c:pt>
                <c:pt idx="99">
                  <c:v>6.660631809394518</c:v>
                </c:pt>
                <c:pt idx="100">
                  <c:v>6.5678973509453762</c:v>
                </c:pt>
                <c:pt idx="101">
                  <c:v>6.4589722557284386</c:v>
                </c:pt>
                <c:pt idx="102">
                  <c:v>6.4711455848567754</c:v>
                </c:pt>
                <c:pt idx="103">
                  <c:v>6.2796345196044472</c:v>
                </c:pt>
                <c:pt idx="104">
                  <c:v>6.3054574949871975</c:v>
                </c:pt>
                <c:pt idx="105">
                  <c:v>7.148819919708628</c:v>
                </c:pt>
                <c:pt idx="106">
                  <c:v>7.1068957679384273</c:v>
                </c:pt>
                <c:pt idx="107">
                  <c:v>7.1706399405770354</c:v>
                </c:pt>
                <c:pt idx="108">
                  <c:v>7.3511727799318951</c:v>
                </c:pt>
                <c:pt idx="109">
                  <c:v>7.3637675757026626</c:v>
                </c:pt>
                <c:pt idx="110">
                  <c:v>7.4891609817573075</c:v>
                </c:pt>
                <c:pt idx="111">
                  <c:v>7.5960641634199808</c:v>
                </c:pt>
                <c:pt idx="112">
                  <c:v>7.780279529561354</c:v>
                </c:pt>
                <c:pt idx="113">
                  <c:v>8.3538206815879015</c:v>
                </c:pt>
                <c:pt idx="114">
                  <c:v>8.5305830752675149</c:v>
                </c:pt>
                <c:pt idx="115">
                  <c:v>8.455107301369658</c:v>
                </c:pt>
                <c:pt idx="116">
                  <c:v>8.4655091637546018</c:v>
                </c:pt>
                <c:pt idx="117">
                  <c:v>7.8396962581835012</c:v>
                </c:pt>
                <c:pt idx="118">
                  <c:v>7.8009941121129387</c:v>
                </c:pt>
                <c:pt idx="119">
                  <c:v>7.9006731792112275</c:v>
                </c:pt>
              </c:numCache>
            </c:numRef>
          </c:val>
          <c:extLst>
            <c:ext xmlns:c16="http://schemas.microsoft.com/office/drawing/2014/chart" uri="{C3380CC4-5D6E-409C-BE32-E72D297353CC}">
              <c16:uniqueId val="{00000001-61B3-45FF-9C68-FAF1F68F7209}"/>
            </c:ext>
          </c:extLst>
        </c:ser>
        <c:ser>
          <c:idx val="0"/>
          <c:order val="2"/>
          <c:tx>
            <c:strRef>
              <c:f>'Slika 6.10. - Figure 6.10'!$G$2</c:f>
              <c:strCache>
                <c:ptCount val="1"/>
                <c:pt idx="0">
                  <c:v>Krediti ostalim nebankovnim financijskim institucijama</c:v>
                </c:pt>
              </c:strCache>
            </c:strRef>
          </c:tx>
          <c:spPr>
            <a:solidFill>
              <a:srgbClr val="92D050"/>
            </a:solidFill>
            <a:ln>
              <a:noFill/>
            </a:ln>
            <a:effectLst/>
          </c:spPr>
          <c:invertIfNegative val="0"/>
          <c:cat>
            <c:strRef>
              <c:f>'Slika 6.10. - Figure 6.10'!$B$55:$B$174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6.10'!$G$55:$G$174</c:f>
              <c:numCache>
                <c:formatCode>0.0</c:formatCode>
                <c:ptCount val="120"/>
                <c:pt idx="0">
                  <c:v>-8.1328338136092068E-2</c:v>
                </c:pt>
                <c:pt idx="1">
                  <c:v>-8.0466019088895085E-2</c:v>
                </c:pt>
                <c:pt idx="2">
                  <c:v>0.25885323682197892</c:v>
                </c:pt>
                <c:pt idx="3">
                  <c:v>0.13663939548447687</c:v>
                </c:pt>
                <c:pt idx="4">
                  <c:v>0.21205133879319055</c:v>
                </c:pt>
                <c:pt idx="5">
                  <c:v>9.5704917666871045E-2</c:v>
                </c:pt>
                <c:pt idx="6">
                  <c:v>-0.31432912987910611</c:v>
                </c:pt>
                <c:pt idx="7">
                  <c:v>-0.29264681326849773</c:v>
                </c:pt>
                <c:pt idx="8">
                  <c:v>-0.1803481904572887</c:v>
                </c:pt>
                <c:pt idx="9">
                  <c:v>0.1405952802215053</c:v>
                </c:pt>
                <c:pt idx="10">
                  <c:v>-0.12227749430571346</c:v>
                </c:pt>
                <c:pt idx="11">
                  <c:v>-0.38129026521233672</c:v>
                </c:pt>
                <c:pt idx="12">
                  <c:v>-0.31305526583682547</c:v>
                </c:pt>
                <c:pt idx="13">
                  <c:v>0.21776796566470277</c:v>
                </c:pt>
                <c:pt idx="14">
                  <c:v>-0.10198160496845952</c:v>
                </c:pt>
                <c:pt idx="15">
                  <c:v>-0.15582830247549831</c:v>
                </c:pt>
                <c:pt idx="16">
                  <c:v>-0.48094727912465213</c:v>
                </c:pt>
                <c:pt idx="17">
                  <c:v>-0.50025222252856338</c:v>
                </c:pt>
                <c:pt idx="18">
                  <c:v>-0.64412212948862613</c:v>
                </c:pt>
                <c:pt idx="19">
                  <c:v>-0.7146294270729171</c:v>
                </c:pt>
                <c:pt idx="20">
                  <c:v>-0.64828159562046339</c:v>
                </c:pt>
                <c:pt idx="21">
                  <c:v>-0.66848824215209313</c:v>
                </c:pt>
                <c:pt idx="22">
                  <c:v>-0.19313619977334437</c:v>
                </c:pt>
                <c:pt idx="23">
                  <c:v>-0.3218831139097944</c:v>
                </c:pt>
                <c:pt idx="24">
                  <c:v>-0.3294402522184911</c:v>
                </c:pt>
                <c:pt idx="25">
                  <c:v>-0.78697982407609746</c:v>
                </c:pt>
                <c:pt idx="26">
                  <c:v>-0.74324004074822048</c:v>
                </c:pt>
                <c:pt idx="27">
                  <c:v>-0.68578565025137539</c:v>
                </c:pt>
                <c:pt idx="28">
                  <c:v>-0.42275836526033206</c:v>
                </c:pt>
                <c:pt idx="29">
                  <c:v>-0.14579038161968408</c:v>
                </c:pt>
                <c:pt idx="30">
                  <c:v>-0.11929804640543296</c:v>
                </c:pt>
                <c:pt idx="31">
                  <c:v>-8.1255722599432645E-2</c:v>
                </c:pt>
                <c:pt idx="32">
                  <c:v>-0.11738798924830186</c:v>
                </c:pt>
                <c:pt idx="33">
                  <c:v>-7.0043746800835275E-3</c:v>
                </c:pt>
                <c:pt idx="34">
                  <c:v>-0.22384894524070861</c:v>
                </c:pt>
                <c:pt idx="35">
                  <c:v>8.5106922881743569E-2</c:v>
                </c:pt>
                <c:pt idx="36">
                  <c:v>0.12081514100161132</c:v>
                </c:pt>
                <c:pt idx="37">
                  <c:v>6.6971052477017554E-2</c:v>
                </c:pt>
                <c:pt idx="38">
                  <c:v>9.6602002614104301E-2</c:v>
                </c:pt>
                <c:pt idx="39">
                  <c:v>0.20467555926162184</c:v>
                </c:pt>
                <c:pt idx="40">
                  <c:v>0.26675790932206911</c:v>
                </c:pt>
                <c:pt idx="41">
                  <c:v>0.39191840085686613</c:v>
                </c:pt>
                <c:pt idx="42">
                  <c:v>0.47477175441489944</c:v>
                </c:pt>
                <c:pt idx="43">
                  <c:v>0.47518649140884572</c:v>
                </c:pt>
                <c:pt idx="44">
                  <c:v>0.3486968186974061</c:v>
                </c:pt>
                <c:pt idx="45">
                  <c:v>0.21616178166577471</c:v>
                </c:pt>
                <c:pt idx="46">
                  <c:v>8.7569203340562327E-2</c:v>
                </c:pt>
                <c:pt idx="47">
                  <c:v>-0.13858343375356158</c:v>
                </c:pt>
                <c:pt idx="48">
                  <c:v>-0.12968598919365576</c:v>
                </c:pt>
                <c:pt idx="49">
                  <c:v>0.10466097046248012</c:v>
                </c:pt>
                <c:pt idx="50">
                  <c:v>0.31878473576428012</c:v>
                </c:pt>
                <c:pt idx="51">
                  <c:v>0.28025869568213246</c:v>
                </c:pt>
                <c:pt idx="52">
                  <c:v>0.10603990961577368</c:v>
                </c:pt>
                <c:pt idx="53">
                  <c:v>-0.4509071231292493</c:v>
                </c:pt>
                <c:pt idx="54">
                  <c:v>-0.31773339531437883</c:v>
                </c:pt>
                <c:pt idx="55">
                  <c:v>-0.33943540738457711</c:v>
                </c:pt>
                <c:pt idx="56">
                  <c:v>-0.25960176956723491</c:v>
                </c:pt>
                <c:pt idx="57">
                  <c:v>-0.12964282936666613</c:v>
                </c:pt>
                <c:pt idx="58">
                  <c:v>-0.10601999593677641</c:v>
                </c:pt>
                <c:pt idx="59">
                  <c:v>0.2780796450789132</c:v>
                </c:pt>
                <c:pt idx="60">
                  <c:v>0.32967537820904869</c:v>
                </c:pt>
                <c:pt idx="61">
                  <c:v>0.14462362862623485</c:v>
                </c:pt>
                <c:pt idx="62">
                  <c:v>0.23657114685384026</c:v>
                </c:pt>
                <c:pt idx="63">
                  <c:v>-4.5522135729714718E-2</c:v>
                </c:pt>
                <c:pt idx="64">
                  <c:v>0.21151799643884586</c:v>
                </c:pt>
                <c:pt idx="65">
                  <c:v>0.33667748009892529</c:v>
                </c:pt>
                <c:pt idx="66">
                  <c:v>0.26870222451486597</c:v>
                </c:pt>
                <c:pt idx="67">
                  <c:v>0.24979969202544591</c:v>
                </c:pt>
                <c:pt idx="68">
                  <c:v>0.19521270972180929</c:v>
                </c:pt>
                <c:pt idx="69">
                  <c:v>0.23598706264709901</c:v>
                </c:pt>
                <c:pt idx="70">
                  <c:v>0.26158215565642784</c:v>
                </c:pt>
                <c:pt idx="71">
                  <c:v>-1.8398044860724473E-2</c:v>
                </c:pt>
                <c:pt idx="72">
                  <c:v>6.2385483912964931E-2</c:v>
                </c:pt>
                <c:pt idx="73">
                  <c:v>-0.17232524095260895</c:v>
                </c:pt>
                <c:pt idx="74">
                  <c:v>-0.64864061773366199</c:v>
                </c:pt>
                <c:pt idx="75">
                  <c:v>-0.26904246260227188</c:v>
                </c:pt>
                <c:pt idx="76">
                  <c:v>-0.40803245816220435</c:v>
                </c:pt>
                <c:pt idx="77">
                  <c:v>-0.31289779966610859</c:v>
                </c:pt>
                <c:pt idx="78">
                  <c:v>-0.19619122395548297</c:v>
                </c:pt>
                <c:pt idx="79">
                  <c:v>-0.17579943642757551</c:v>
                </c:pt>
                <c:pt idx="80">
                  <c:v>-0.16845963585309734</c:v>
                </c:pt>
                <c:pt idx="81">
                  <c:v>-0.18901320249570633</c:v>
                </c:pt>
                <c:pt idx="82">
                  <c:v>-0.34330641602306355</c:v>
                </c:pt>
                <c:pt idx="83">
                  <c:v>-0.37219747956343407</c:v>
                </c:pt>
                <c:pt idx="84">
                  <c:v>-0.51262996673408445</c:v>
                </c:pt>
                <c:pt idx="85">
                  <c:v>-0.2921840471342973</c:v>
                </c:pt>
                <c:pt idx="86">
                  <c:v>-1.709578853543426E-2</c:v>
                </c:pt>
                <c:pt idx="87">
                  <c:v>-5.2543336571660375E-2</c:v>
                </c:pt>
                <c:pt idx="88">
                  <c:v>-4.6555710646030486E-2</c:v>
                </c:pt>
                <c:pt idx="89">
                  <c:v>-1.2590210083798178E-2</c:v>
                </c:pt>
                <c:pt idx="90">
                  <c:v>-0.13112356266664424</c:v>
                </c:pt>
                <c:pt idx="91">
                  <c:v>-0.15704154494579359</c:v>
                </c:pt>
                <c:pt idx="92">
                  <c:v>-6.879429116980168E-2</c:v>
                </c:pt>
                <c:pt idx="93">
                  <c:v>-0.16660700239348541</c:v>
                </c:pt>
                <c:pt idx="94">
                  <c:v>-6.8585997201227447E-2</c:v>
                </c:pt>
                <c:pt idx="95">
                  <c:v>7.2568734915185945E-3</c:v>
                </c:pt>
                <c:pt idx="96">
                  <c:v>6.2138376185260531E-2</c:v>
                </c:pt>
                <c:pt idx="97">
                  <c:v>0.12573769628760376</c:v>
                </c:pt>
                <c:pt idx="98">
                  <c:v>1.4269955045417624E-2</c:v>
                </c:pt>
                <c:pt idx="99">
                  <c:v>-6.9499578517334307E-2</c:v>
                </c:pt>
                <c:pt idx="100">
                  <c:v>3.3193771935039313E-3</c:v>
                </c:pt>
                <c:pt idx="101">
                  <c:v>-6.9685442068198877E-2</c:v>
                </c:pt>
                <c:pt idx="102">
                  <c:v>-4.404937680904919E-2</c:v>
                </c:pt>
                <c:pt idx="103">
                  <c:v>3.0496500777430616E-2</c:v>
                </c:pt>
                <c:pt idx="104">
                  <c:v>3.8214606855524855E-3</c:v>
                </c:pt>
                <c:pt idx="105">
                  <c:v>7.4012831487445141E-2</c:v>
                </c:pt>
                <c:pt idx="106">
                  <c:v>0.11218903461937252</c:v>
                </c:pt>
                <c:pt idx="107">
                  <c:v>7.8990674746530154E-2</c:v>
                </c:pt>
                <c:pt idx="108">
                  <c:v>5.031749831802846E-2</c:v>
                </c:pt>
                <c:pt idx="109">
                  <c:v>4.1243645481483576E-3</c:v>
                </c:pt>
                <c:pt idx="110">
                  <c:v>1.3290246103205455E-2</c:v>
                </c:pt>
                <c:pt idx="111">
                  <c:v>0.20832915507020888</c:v>
                </c:pt>
                <c:pt idx="112">
                  <c:v>0.24702631835644276</c:v>
                </c:pt>
                <c:pt idx="113">
                  <c:v>0.31771895778448289</c:v>
                </c:pt>
                <c:pt idx="114">
                  <c:v>0.29929215844676865</c:v>
                </c:pt>
                <c:pt idx="115">
                  <c:v>0.28228465410636117</c:v>
                </c:pt>
                <c:pt idx="116">
                  <c:v>0.21300319891704239</c:v>
                </c:pt>
                <c:pt idx="117">
                  <c:v>0.26765829009430231</c:v>
                </c:pt>
                <c:pt idx="118">
                  <c:v>0.24206661443115041</c:v>
                </c:pt>
                <c:pt idx="119">
                  <c:v>0.3632084215140774</c:v>
                </c:pt>
              </c:numCache>
            </c:numRef>
          </c:val>
          <c:extLst>
            <c:ext xmlns:c16="http://schemas.microsoft.com/office/drawing/2014/chart" uri="{C3380CC4-5D6E-409C-BE32-E72D297353CC}">
              <c16:uniqueId val="{00000002-61B3-45FF-9C68-FAF1F68F7209}"/>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6.10. - Figure 6.10'!$H$2</c:f>
              <c:strCache>
                <c:ptCount val="1"/>
                <c:pt idx="0">
                  <c:v>Godišnja stopa promjene kredita domaćim sektorima (isklj. državu)</c:v>
                </c:pt>
              </c:strCache>
            </c:strRef>
          </c:tx>
          <c:spPr>
            <a:ln w="25400" cap="rnd">
              <a:solidFill>
                <a:srgbClr val="FF0000"/>
              </a:solidFill>
              <a:round/>
            </a:ln>
            <a:effectLst/>
          </c:spPr>
          <c:marker>
            <c:symbol val="none"/>
          </c:marker>
          <c:cat>
            <c:strRef>
              <c:f>'Slika 6.10. - Figure 6.10'!$B$55:$B$174</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6.10. - Figure 6.10'!$H$55:$H$174</c:f>
              <c:numCache>
                <c:formatCode>0.0</c:formatCode>
                <c:ptCount val="120"/>
                <c:pt idx="0">
                  <c:v>-2.5931036275313915</c:v>
                </c:pt>
                <c:pt idx="1">
                  <c:v>-2.2242806874361349</c:v>
                </c:pt>
                <c:pt idx="2">
                  <c:v>-2.1016390175213502</c:v>
                </c:pt>
                <c:pt idx="3">
                  <c:v>-1.4363557517900034</c:v>
                </c:pt>
                <c:pt idx="4">
                  <c:v>-1.0924022454891542</c:v>
                </c:pt>
                <c:pt idx="5">
                  <c:v>-0.69522766786525381</c:v>
                </c:pt>
                <c:pt idx="6">
                  <c:v>-1.2897417083514284</c:v>
                </c:pt>
                <c:pt idx="7">
                  <c:v>-0.86832160307800166</c:v>
                </c:pt>
                <c:pt idx="8">
                  <c:v>-1.1519123646994558</c:v>
                </c:pt>
                <c:pt idx="9">
                  <c:v>-0.13801048151643158</c:v>
                </c:pt>
                <c:pt idx="10">
                  <c:v>-0.17142902544566141</c:v>
                </c:pt>
                <c:pt idx="11">
                  <c:v>-0.15403581612801531</c:v>
                </c:pt>
                <c:pt idx="12">
                  <c:v>-1.0497882241170373</c:v>
                </c:pt>
                <c:pt idx="13">
                  <c:v>-1.2161327710088301</c:v>
                </c:pt>
                <c:pt idx="14">
                  <c:v>-0.24399858978057409</c:v>
                </c:pt>
                <c:pt idx="15">
                  <c:v>0.55416845973009288</c:v>
                </c:pt>
                <c:pt idx="16">
                  <c:v>0.20135020606701914</c:v>
                </c:pt>
                <c:pt idx="17">
                  <c:v>0.75430383031674353</c:v>
                </c:pt>
                <c:pt idx="18">
                  <c:v>1.4981565068403313</c:v>
                </c:pt>
                <c:pt idx="19">
                  <c:v>1.7425396393358312</c:v>
                </c:pt>
                <c:pt idx="20">
                  <c:v>2.3507062348328418</c:v>
                </c:pt>
                <c:pt idx="21">
                  <c:v>2.4323630872009119</c:v>
                </c:pt>
                <c:pt idx="22">
                  <c:v>3.4450735806641006</c:v>
                </c:pt>
                <c:pt idx="23">
                  <c:v>3.3281949676161418</c:v>
                </c:pt>
                <c:pt idx="24">
                  <c:v>3.5127010597872754</c:v>
                </c:pt>
                <c:pt idx="25">
                  <c:v>3.8561038297811052</c:v>
                </c:pt>
                <c:pt idx="26">
                  <c:v>3.8745676247466037</c:v>
                </c:pt>
                <c:pt idx="27">
                  <c:v>3.4274977621426359</c:v>
                </c:pt>
                <c:pt idx="28">
                  <c:v>3.9558144668644815</c:v>
                </c:pt>
                <c:pt idx="29">
                  <c:v>4.5217732608888355</c:v>
                </c:pt>
                <c:pt idx="30">
                  <c:v>4.4137079764978466</c:v>
                </c:pt>
                <c:pt idx="31">
                  <c:v>4.7900911243548165</c:v>
                </c:pt>
                <c:pt idx="32">
                  <c:v>4.4113220394163051</c:v>
                </c:pt>
                <c:pt idx="33">
                  <c:v>4.6260942666618234</c:v>
                </c:pt>
                <c:pt idx="34">
                  <c:v>3.9332382529892129</c:v>
                </c:pt>
                <c:pt idx="35">
                  <c:v>4.117645118424079</c:v>
                </c:pt>
                <c:pt idx="36">
                  <c:v>5.2544303214641701</c:v>
                </c:pt>
                <c:pt idx="37">
                  <c:v>5.1956336035815269</c:v>
                </c:pt>
                <c:pt idx="38">
                  <c:v>5.0559315593258702</c:v>
                </c:pt>
                <c:pt idx="39">
                  <c:v>4.7748912754895372</c:v>
                </c:pt>
                <c:pt idx="40">
                  <c:v>5.1963849488219722</c:v>
                </c:pt>
                <c:pt idx="41">
                  <c:v>4.5325692293486384</c:v>
                </c:pt>
                <c:pt idx="42">
                  <c:v>4.070166128569582</c:v>
                </c:pt>
                <c:pt idx="43">
                  <c:v>4.126425987906515</c:v>
                </c:pt>
                <c:pt idx="44">
                  <c:v>3.6098957266668066</c:v>
                </c:pt>
                <c:pt idx="45">
                  <c:v>3.9904436167151687</c:v>
                </c:pt>
                <c:pt idx="46">
                  <c:v>4.6275986301133685</c:v>
                </c:pt>
                <c:pt idx="47">
                  <c:v>5.1111273234576373</c:v>
                </c:pt>
                <c:pt idx="48">
                  <c:v>5.1904392956468399</c:v>
                </c:pt>
                <c:pt idx="49">
                  <c:v>5.8868454471397769</c:v>
                </c:pt>
                <c:pt idx="50">
                  <c:v>7.6454894093737522</c:v>
                </c:pt>
                <c:pt idx="51">
                  <c:v>6.1420374638479842</c:v>
                </c:pt>
                <c:pt idx="52">
                  <c:v>5.3049353766026996</c:v>
                </c:pt>
                <c:pt idx="53">
                  <c:v>4.7925043473134679</c:v>
                </c:pt>
                <c:pt idx="54">
                  <c:v>4.9387826190225184</c:v>
                </c:pt>
                <c:pt idx="55">
                  <c:v>4.5667365051218951</c:v>
                </c:pt>
                <c:pt idx="56">
                  <c:v>4.8114805914389649</c:v>
                </c:pt>
                <c:pt idx="57">
                  <c:v>4.2007363111763283</c:v>
                </c:pt>
                <c:pt idx="58">
                  <c:v>3.2241172789676682</c:v>
                </c:pt>
                <c:pt idx="59">
                  <c:v>4.2637504490546547</c:v>
                </c:pt>
                <c:pt idx="60">
                  <c:v>4.4100929378383569</c:v>
                </c:pt>
                <c:pt idx="61">
                  <c:v>3.4634678033535096</c:v>
                </c:pt>
                <c:pt idx="62">
                  <c:v>1.5776055909995534</c:v>
                </c:pt>
                <c:pt idx="63">
                  <c:v>2.0988118122082966</c:v>
                </c:pt>
                <c:pt idx="64">
                  <c:v>2.3575600028938197</c:v>
                </c:pt>
                <c:pt idx="65">
                  <c:v>2.7323776286222881</c:v>
                </c:pt>
                <c:pt idx="66">
                  <c:v>3.582874202445069</c:v>
                </c:pt>
                <c:pt idx="67">
                  <c:v>3.3289176062756241</c:v>
                </c:pt>
                <c:pt idx="68">
                  <c:v>3.1851536778428908</c:v>
                </c:pt>
                <c:pt idx="69">
                  <c:v>3.542009397805046</c:v>
                </c:pt>
                <c:pt idx="70">
                  <c:v>3.8229144723113961</c:v>
                </c:pt>
                <c:pt idx="71">
                  <c:v>3.021288207064373</c:v>
                </c:pt>
                <c:pt idx="72">
                  <c:v>2.7252415203688543</c:v>
                </c:pt>
                <c:pt idx="73">
                  <c:v>3.1958193386102209</c:v>
                </c:pt>
                <c:pt idx="74">
                  <c:v>4.7044991581411466</c:v>
                </c:pt>
                <c:pt idx="75">
                  <c:v>6.3571983649716799</c:v>
                </c:pt>
                <c:pt idx="76">
                  <c:v>7.4857557610938272</c:v>
                </c:pt>
                <c:pt idx="77">
                  <c:v>8.0132815949407501</c:v>
                </c:pt>
                <c:pt idx="78">
                  <c:v>9.0973370597222498</c:v>
                </c:pt>
                <c:pt idx="79">
                  <c:v>9.7838157445036842</c:v>
                </c:pt>
                <c:pt idx="80">
                  <c:v>11.312973478857998</c:v>
                </c:pt>
                <c:pt idx="81">
                  <c:v>11.583154196891357</c:v>
                </c:pt>
                <c:pt idx="82">
                  <c:v>11.512830502789754</c:v>
                </c:pt>
                <c:pt idx="83">
                  <c:v>11.037532532272351</c:v>
                </c:pt>
                <c:pt idx="84">
                  <c:v>11.033017511953531</c:v>
                </c:pt>
                <c:pt idx="85">
                  <c:v>10.810543135319421</c:v>
                </c:pt>
                <c:pt idx="86">
                  <c:v>9.5283193859765305</c:v>
                </c:pt>
                <c:pt idx="87">
                  <c:v>9.5937604902298688</c:v>
                </c:pt>
                <c:pt idx="88">
                  <c:v>9.2777441436856805</c:v>
                </c:pt>
                <c:pt idx="89">
                  <c:v>9.2050328922349536</c:v>
                </c:pt>
                <c:pt idx="90">
                  <c:v>8.2428629840695322</c:v>
                </c:pt>
                <c:pt idx="91">
                  <c:v>8.5864576527147136</c:v>
                </c:pt>
                <c:pt idx="92">
                  <c:v>7.818317452311291</c:v>
                </c:pt>
                <c:pt idx="93">
                  <c:v>7.4766644778835314</c:v>
                </c:pt>
                <c:pt idx="94">
                  <c:v>7.8413890889731874</c:v>
                </c:pt>
                <c:pt idx="95">
                  <c:v>8.1510961000795135</c:v>
                </c:pt>
                <c:pt idx="96">
                  <c:v>7.5050403544062902</c:v>
                </c:pt>
                <c:pt idx="97">
                  <c:v>7.6119873128596396</c:v>
                </c:pt>
                <c:pt idx="98">
                  <c:v>7.9647689959522268</c:v>
                </c:pt>
                <c:pt idx="99">
                  <c:v>8.2593941894997016</c:v>
                </c:pt>
                <c:pt idx="100">
                  <c:v>8.2431349077674838</c:v>
                </c:pt>
                <c:pt idx="101">
                  <c:v>8.3917239543071105</c:v>
                </c:pt>
                <c:pt idx="102">
                  <c:v>8.2364835807934753</c:v>
                </c:pt>
                <c:pt idx="103">
                  <c:v>7.8137873436960632</c:v>
                </c:pt>
                <c:pt idx="104">
                  <c:v>7.8565844020554039</c:v>
                </c:pt>
                <c:pt idx="105">
                  <c:v>9.1041717398999253</c:v>
                </c:pt>
                <c:pt idx="106">
                  <c:v>9.4005300685547866</c:v>
                </c:pt>
                <c:pt idx="107">
                  <c:v>9.7852458399388524</c:v>
                </c:pt>
                <c:pt idx="108">
                  <c:v>11.934305918491674</c:v>
                </c:pt>
                <c:pt idx="109">
                  <c:v>12.460001530082337</c:v>
                </c:pt>
                <c:pt idx="110">
                  <c:v>12.287323638902265</c:v>
                </c:pt>
                <c:pt idx="111">
                  <c:v>12.465982819413071</c:v>
                </c:pt>
                <c:pt idx="112">
                  <c:v>12.610189205986572</c:v>
                </c:pt>
                <c:pt idx="113">
                  <c:v>13.442390848335293</c:v>
                </c:pt>
                <c:pt idx="114">
                  <c:v>13.923110118530843</c:v>
                </c:pt>
                <c:pt idx="115">
                  <c:v>13.545582357358924</c:v>
                </c:pt>
                <c:pt idx="116">
                  <c:v>13.625377774262731</c:v>
                </c:pt>
                <c:pt idx="117">
                  <c:v>13.162798864173524</c:v>
                </c:pt>
                <c:pt idx="118">
                  <c:v>13.196887378429793</c:v>
                </c:pt>
                <c:pt idx="119">
                  <c:v>13.179197026742258</c:v>
                </c:pt>
              </c:numCache>
            </c:numRef>
          </c:val>
          <c:smooth val="0"/>
          <c:extLst>
            <c:ext xmlns:c16="http://schemas.microsoft.com/office/drawing/2014/chart" uri="{C3380CC4-5D6E-409C-BE32-E72D297353CC}">
              <c16:uniqueId val="{00000003-61B3-45FF-9C68-FAF1F68F7209}"/>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4"/>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spPr>
        <a:ln>
          <a:solidFill>
            <a:schemeClr val="bg1">
              <a:lumMod val="75000"/>
            </a:schemeClr>
          </a:solidFill>
        </a:ln>
      </c:spPr>
    </c:plotArea>
    <c:legend>
      <c:legendPos val="b"/>
      <c:layout>
        <c:manualLayout>
          <c:xMode val="edge"/>
          <c:yMode val="edge"/>
          <c:x val="1.6235519198232518E-2"/>
          <c:y val="0.80947956271821164"/>
          <c:w val="0.97905789362536588"/>
          <c:h val="0.190520323473079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none"/>
          </c:marker>
          <c:cat>
            <c:numLit>
              <c:formatCode>General</c:formatCode>
              <c:ptCount val="24"/>
              <c:pt idx="0">
                <c:v>35034</c:v>
              </c:pt>
              <c:pt idx="1">
                <c:v>35065</c:v>
              </c:pt>
              <c:pt idx="2">
                <c:v>35096</c:v>
              </c:pt>
              <c:pt idx="3">
                <c:v>35125</c:v>
              </c:pt>
              <c:pt idx="4">
                <c:v>35156</c:v>
              </c:pt>
              <c:pt idx="5">
                <c:v>35186</c:v>
              </c:pt>
              <c:pt idx="6">
                <c:v>35217</c:v>
              </c:pt>
              <c:pt idx="7">
                <c:v>35247</c:v>
              </c:pt>
              <c:pt idx="8">
                <c:v>35278</c:v>
              </c:pt>
              <c:pt idx="9">
                <c:v>35309</c:v>
              </c:pt>
              <c:pt idx="10">
                <c:v>35339</c:v>
              </c:pt>
              <c:pt idx="11">
                <c:v>35370</c:v>
              </c:pt>
              <c:pt idx="12">
                <c:v>35400</c:v>
              </c:pt>
              <c:pt idx="13">
                <c:v>35431</c:v>
              </c:pt>
              <c:pt idx="14">
                <c:v>35462</c:v>
              </c:pt>
              <c:pt idx="15">
                <c:v>35490</c:v>
              </c:pt>
              <c:pt idx="16">
                <c:v>35521</c:v>
              </c:pt>
              <c:pt idx="17">
                <c:v>35551</c:v>
              </c:pt>
              <c:pt idx="18">
                <c:v>35582</c:v>
              </c:pt>
              <c:pt idx="19">
                <c:v>35612</c:v>
              </c:pt>
              <c:pt idx="20">
                <c:v>35643</c:v>
              </c:pt>
              <c:pt idx="21">
                <c:v>35674</c:v>
              </c:pt>
              <c:pt idx="22">
                <c:v>35704</c:v>
              </c:pt>
              <c:pt idx="23">
                <c:v>35735</c:v>
              </c:pt>
            </c:numLit>
          </c:cat>
          <c:val>
            <c:numLit>
              <c:formatCode>General</c:formatCode>
              <c:ptCount val="24"/>
              <c:pt idx="0">
                <c:v>0.65775401893691265</c:v>
              </c:pt>
              <c:pt idx="1">
                <c:v>0.61009022927034984</c:v>
              </c:pt>
              <c:pt idx="2">
                <c:v>0.61953358606786946</c:v>
              </c:pt>
              <c:pt idx="3">
                <c:v>0.62956525606910618</c:v>
              </c:pt>
              <c:pt idx="4">
                <c:v>0.68720782917895351</c:v>
              </c:pt>
              <c:pt idx="5">
                <c:v>0.66993619410439165</c:v>
              </c:pt>
              <c:pt idx="6">
                <c:v>0.67521753712457511</c:v>
              </c:pt>
              <c:pt idx="7">
                <c:v>0.65376956465492064</c:v>
              </c:pt>
              <c:pt idx="8">
                <c:v>0.64705275659908379</c:v>
              </c:pt>
              <c:pt idx="9">
                <c:v>0.64996207540856465</c:v>
              </c:pt>
              <c:pt idx="10">
                <c:v>0.62543983238603473</c:v>
              </c:pt>
              <c:pt idx="11">
                <c:v>0.60917826749690063</c:v>
              </c:pt>
              <c:pt idx="12">
                <c:v>0.57416582233845315</c:v>
              </c:pt>
              <c:pt idx="13">
                <c:v>0.52274598910883063</c:v>
              </c:pt>
              <c:pt idx="14">
                <c:v>0.58226883822569186</c:v>
              </c:pt>
              <c:pt idx="15">
                <c:v>0.55269839624674577</c:v>
              </c:pt>
              <c:pt idx="16">
                <c:v>0.52599831989988965</c:v>
              </c:pt>
              <c:pt idx="17">
                <c:v>0.51393963748772575</c:v>
              </c:pt>
              <c:pt idx="18">
                <c:v>0.52683993759713565</c:v>
              </c:pt>
              <c:pt idx="19">
                <c:v>0.58071411988410648</c:v>
              </c:pt>
              <c:pt idx="20">
                <c:v>0.59545308889745308</c:v>
              </c:pt>
              <c:pt idx="21">
                <c:v>0.56878064986825638</c:v>
              </c:pt>
              <c:pt idx="22">
                <c:v>0.52349983005754264</c:v>
              </c:pt>
              <c:pt idx="23">
                <c:v>0.51198339389114556</c:v>
              </c:pt>
            </c:numLit>
          </c:val>
          <c:smooth val="1"/>
          <c:extLst>
            <c:ext xmlns:c16="http://schemas.microsoft.com/office/drawing/2014/chart" uri="{C3380CC4-5D6E-409C-BE32-E72D297353CC}">
              <c16:uniqueId val="{00000000-BBAE-4EC0-9917-7661E2C8F19F}"/>
            </c:ext>
          </c:extLst>
        </c:ser>
        <c:dLbls>
          <c:showLegendKey val="0"/>
          <c:showVal val="0"/>
          <c:showCatName val="0"/>
          <c:showSerName val="0"/>
          <c:showPercent val="0"/>
          <c:showBubbleSize val="0"/>
        </c:dLbls>
        <c:smooth val="0"/>
        <c:axId val="1362358208"/>
        <c:axId val="1362358768"/>
      </c:lineChart>
      <c:catAx>
        <c:axId val="13623582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E"/>
                <a:ea typeface="Arial CE"/>
                <a:cs typeface="Arial CE"/>
              </a:defRPr>
            </a:pPr>
            <a:endParaRPr lang="sr-Latn-RS"/>
          </a:p>
        </c:txPr>
        <c:crossAx val="1362358768"/>
        <c:crosses val="autoZero"/>
        <c:auto val="0"/>
        <c:lblAlgn val="ctr"/>
        <c:lblOffset val="100"/>
        <c:tickLblSkip val="23"/>
        <c:tickMarkSkip val="1"/>
        <c:noMultiLvlLbl val="0"/>
      </c:catAx>
      <c:valAx>
        <c:axId val="1362358768"/>
        <c:scaling>
          <c:orientation val="minMax"/>
          <c:min val="0.5"/>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E"/>
                <a:ea typeface="Arial CE"/>
                <a:cs typeface="Arial CE"/>
              </a:defRPr>
            </a:pPr>
            <a:endParaRPr lang="sr-Latn-RS"/>
          </a:p>
        </c:txPr>
        <c:crossAx val="1362358208"/>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Arial CE"/>
          <a:ea typeface="Arial CE"/>
          <a:cs typeface="Arial CE"/>
        </a:defRPr>
      </a:pPr>
      <a:endParaRPr lang="sr-Latn-RS"/>
    </a:p>
  </c:txPr>
  <c:printSettings>
    <c:headerFooter alignWithMargins="0">
      <c:oddHeader>&amp;A</c:oddHeader>
      <c:oddFooter>Page &amp;P</c:oddFooter>
    </c:headerFooter>
    <c:pageMargins b="1" l="0.75000000000001465" r="0.75000000000001465" t="1" header="0.5" footer="0.5"/>
    <c:pageSetup/>
  </c:printSettings>
  <c:userShapes r:id="rId1"/>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7273359911796"/>
          <c:y val="5.1507238580862293E-2"/>
          <c:w val="0.77299169807318435"/>
          <c:h val="0.7288830509122074"/>
        </c:manualLayout>
      </c:layout>
      <c:barChart>
        <c:barDir val="col"/>
        <c:grouping val="clustered"/>
        <c:varyColors val="0"/>
        <c:ser>
          <c:idx val="3"/>
          <c:order val="1"/>
          <c:tx>
            <c:strRef>
              <c:f>'Slika 6.11. - Figure 6.11'!$F$2</c:f>
              <c:strCache>
                <c:ptCount val="1"/>
                <c:pt idx="0">
                  <c:v>Godišnja stopa promjene - desno</c:v>
                </c:pt>
              </c:strCache>
            </c:strRef>
          </c:tx>
          <c:spPr>
            <a:solidFill>
              <a:schemeClr val="tx2">
                <a:lumMod val="40000"/>
                <a:lumOff val="60000"/>
              </a:schemeClr>
            </a:solidFill>
            <a:ln w="12700">
              <a:solidFill>
                <a:schemeClr val="tx2">
                  <a:lumMod val="40000"/>
                  <a:lumOff val="60000"/>
                </a:schemeClr>
              </a:solidFill>
              <a:prstDash val="solid"/>
            </a:ln>
          </c:spPr>
          <c:invertIfNegative val="0"/>
          <c:cat>
            <c:strRef>
              <c:f>'Slika 6.11. - Figure 6.11'!$B$66:$B$185</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6.11. - Figure 6.11'!$F$66:$F$185</c:f>
              <c:numCache>
                <c:formatCode>#,##0.0</c:formatCode>
                <c:ptCount val="120"/>
                <c:pt idx="0">
                  <c:v>0.3436979443447683</c:v>
                </c:pt>
                <c:pt idx="1">
                  <c:v>-4.4154147673605308</c:v>
                </c:pt>
                <c:pt idx="2">
                  <c:v>-2.3523070510547512</c:v>
                </c:pt>
                <c:pt idx="3">
                  <c:v>-2.5915035262368207</c:v>
                </c:pt>
                <c:pt idx="4">
                  <c:v>-3.3118527847664581</c:v>
                </c:pt>
                <c:pt idx="5">
                  <c:v>3.7974370606022489E-2</c:v>
                </c:pt>
                <c:pt idx="6">
                  <c:v>-5.4807489572970667</c:v>
                </c:pt>
                <c:pt idx="7">
                  <c:v>-5.3739653994169032</c:v>
                </c:pt>
                <c:pt idx="8">
                  <c:v>-8.0259579970138617</c:v>
                </c:pt>
                <c:pt idx="9">
                  <c:v>-9.164833341801554</c:v>
                </c:pt>
                <c:pt idx="10">
                  <c:v>-7.4012515215653565</c:v>
                </c:pt>
                <c:pt idx="11">
                  <c:v>-11.460078513406089</c:v>
                </c:pt>
                <c:pt idx="12">
                  <c:v>-13.743858933241086</c:v>
                </c:pt>
                <c:pt idx="13">
                  <c:v>-11.708678395126071</c:v>
                </c:pt>
                <c:pt idx="14">
                  <c:v>-7.8141425092791224</c:v>
                </c:pt>
                <c:pt idx="15">
                  <c:v>-7.0361275139357389</c:v>
                </c:pt>
                <c:pt idx="16">
                  <c:v>-7.2216802563738014</c:v>
                </c:pt>
                <c:pt idx="17">
                  <c:v>-8.5789007580139014</c:v>
                </c:pt>
                <c:pt idx="18">
                  <c:v>-11.200944354229819</c:v>
                </c:pt>
                <c:pt idx="19">
                  <c:v>-12.037760287457985</c:v>
                </c:pt>
                <c:pt idx="20">
                  <c:v>-8.1443314335096346</c:v>
                </c:pt>
                <c:pt idx="21">
                  <c:v>-8.2635687090850638</c:v>
                </c:pt>
                <c:pt idx="22">
                  <c:v>-10.934604824807806</c:v>
                </c:pt>
                <c:pt idx="23">
                  <c:v>-21.793487321763038</c:v>
                </c:pt>
                <c:pt idx="24">
                  <c:v>-22.470859249696446</c:v>
                </c:pt>
                <c:pt idx="25">
                  <c:v>-23.583875998750187</c:v>
                </c:pt>
                <c:pt idx="26">
                  <c:v>-22.807756756830628</c:v>
                </c:pt>
                <c:pt idx="27">
                  <c:v>-23.710163036284158</c:v>
                </c:pt>
                <c:pt idx="28">
                  <c:v>-19.790740528451096</c:v>
                </c:pt>
                <c:pt idx="29">
                  <c:v>-18.44695475137928</c:v>
                </c:pt>
                <c:pt idx="30">
                  <c:v>-19.378065400074689</c:v>
                </c:pt>
                <c:pt idx="31">
                  <c:v>-17.673126316346938</c:v>
                </c:pt>
                <c:pt idx="32">
                  <c:v>-18.647648413906225</c:v>
                </c:pt>
                <c:pt idx="33">
                  <c:v>-17.961776153989518</c:v>
                </c:pt>
                <c:pt idx="34">
                  <c:v>-17.104954576939861</c:v>
                </c:pt>
                <c:pt idx="35">
                  <c:v>1.7478768532815963</c:v>
                </c:pt>
                <c:pt idx="36">
                  <c:v>4.8825609764217006</c:v>
                </c:pt>
                <c:pt idx="37">
                  <c:v>4.3530636252657047</c:v>
                </c:pt>
                <c:pt idx="38">
                  <c:v>0.67964730337874357</c:v>
                </c:pt>
                <c:pt idx="39">
                  <c:v>3.275484758063385E-2</c:v>
                </c:pt>
                <c:pt idx="40">
                  <c:v>-3.5325563298842013</c:v>
                </c:pt>
                <c:pt idx="41">
                  <c:v>-7.1058691525513922</c:v>
                </c:pt>
                <c:pt idx="42">
                  <c:v>-5.9851067098348807</c:v>
                </c:pt>
                <c:pt idx="43">
                  <c:v>-5.4701733642592529</c:v>
                </c:pt>
                <c:pt idx="44">
                  <c:v>-1.783773922124567</c:v>
                </c:pt>
                <c:pt idx="45">
                  <c:v>0.567685563284968</c:v>
                </c:pt>
                <c:pt idx="46">
                  <c:v>7.2607901229301888</c:v>
                </c:pt>
                <c:pt idx="47">
                  <c:v>3.2839168278309074</c:v>
                </c:pt>
                <c:pt idx="48">
                  <c:v>2.3240252466147666</c:v>
                </c:pt>
                <c:pt idx="49">
                  <c:v>4.2597295995255138</c:v>
                </c:pt>
                <c:pt idx="50">
                  <c:v>9.2185781414323884</c:v>
                </c:pt>
                <c:pt idx="51">
                  <c:v>22.945521480145189</c:v>
                </c:pt>
                <c:pt idx="52">
                  <c:v>21.511134064348283</c:v>
                </c:pt>
                <c:pt idx="53">
                  <c:v>26.781921378954877</c:v>
                </c:pt>
                <c:pt idx="54">
                  <c:v>29.170485378197498</c:v>
                </c:pt>
                <c:pt idx="55">
                  <c:v>28.174718074547798</c:v>
                </c:pt>
                <c:pt idx="56">
                  <c:v>23.796896968026132</c:v>
                </c:pt>
                <c:pt idx="57">
                  <c:v>22.974403752879653</c:v>
                </c:pt>
                <c:pt idx="58">
                  <c:v>15.580198492923444</c:v>
                </c:pt>
                <c:pt idx="59">
                  <c:v>17.917905893697821</c:v>
                </c:pt>
                <c:pt idx="60">
                  <c:v>19.184073134614607</c:v>
                </c:pt>
                <c:pt idx="61">
                  <c:v>13.656129703321355</c:v>
                </c:pt>
                <c:pt idx="62">
                  <c:v>9.0062605656325871</c:v>
                </c:pt>
                <c:pt idx="63">
                  <c:v>-2.205516199535964</c:v>
                </c:pt>
                <c:pt idx="64">
                  <c:v>-2.7745675347839409</c:v>
                </c:pt>
                <c:pt idx="65">
                  <c:v>4.4571431075259369</c:v>
                </c:pt>
                <c:pt idx="66">
                  <c:v>5.0451662422083672</c:v>
                </c:pt>
                <c:pt idx="67">
                  <c:v>4.6023108040108553</c:v>
                </c:pt>
                <c:pt idx="68">
                  <c:v>3.6282932419071017</c:v>
                </c:pt>
                <c:pt idx="69">
                  <c:v>2.5532107259845986</c:v>
                </c:pt>
                <c:pt idx="70">
                  <c:v>2.7660805452607065</c:v>
                </c:pt>
                <c:pt idx="71">
                  <c:v>-1.0388493715164202</c:v>
                </c:pt>
                <c:pt idx="72">
                  <c:v>-1.696714710501368</c:v>
                </c:pt>
                <c:pt idx="73">
                  <c:v>2.1934888268103236</c:v>
                </c:pt>
                <c:pt idx="74">
                  <c:v>-0.58029396324459981</c:v>
                </c:pt>
                <c:pt idx="75">
                  <c:v>10.627103251951041</c:v>
                </c:pt>
                <c:pt idx="76">
                  <c:v>9.5101338646000215</c:v>
                </c:pt>
                <c:pt idx="77">
                  <c:v>0.92389140607946274</c:v>
                </c:pt>
                <c:pt idx="78">
                  <c:v>0.23743070415474676</c:v>
                </c:pt>
                <c:pt idx="79">
                  <c:v>0.32865762123068976</c:v>
                </c:pt>
                <c:pt idx="80">
                  <c:v>-0.22895987284702812</c:v>
                </c:pt>
                <c:pt idx="81">
                  <c:v>-1.2688347199713235E-2</c:v>
                </c:pt>
                <c:pt idx="82">
                  <c:v>-3.896459996318697</c:v>
                </c:pt>
                <c:pt idx="83">
                  <c:v>1.8705197384900458</c:v>
                </c:pt>
                <c:pt idx="84">
                  <c:v>11.855289633318719</c:v>
                </c:pt>
                <c:pt idx="85">
                  <c:v>12.110324535967564</c:v>
                </c:pt>
                <c:pt idx="86">
                  <c:v>13.395699827921874</c:v>
                </c:pt>
                <c:pt idx="87">
                  <c:v>1.6367387298036533</c:v>
                </c:pt>
                <c:pt idx="88">
                  <c:v>1.2904603967905501</c:v>
                </c:pt>
                <c:pt idx="89">
                  <c:v>-2.1599382223134</c:v>
                </c:pt>
                <c:pt idx="90">
                  <c:v>-3.3037257239346758</c:v>
                </c:pt>
                <c:pt idx="91" formatCode="0.0">
                  <c:v>-2.304119645301256</c:v>
                </c:pt>
                <c:pt idx="92" formatCode="0.0">
                  <c:v>0.22793534646518765</c:v>
                </c:pt>
                <c:pt idx="93" formatCode="0.0">
                  <c:v>-2.9770718694738463</c:v>
                </c:pt>
                <c:pt idx="94" formatCode="0.0">
                  <c:v>1.5306359161417049</c:v>
                </c:pt>
                <c:pt idx="95" formatCode="0.0">
                  <c:v>-4.7430317292398172</c:v>
                </c:pt>
                <c:pt idx="96" formatCode="0.0">
                  <c:v>-13.644737333381215</c:v>
                </c:pt>
                <c:pt idx="97" formatCode="0.0">
                  <c:v>-13.681288852252166</c:v>
                </c:pt>
                <c:pt idx="98" formatCode="0.0">
                  <c:v>-10.548803166997843</c:v>
                </c:pt>
                <c:pt idx="99" formatCode="0.0">
                  <c:v>-11.892985956157986</c:v>
                </c:pt>
                <c:pt idx="100" formatCode="0.0">
                  <c:v>-10.020840197007487</c:v>
                </c:pt>
                <c:pt idx="101" formatCode="0.0">
                  <c:v>-7.041010841287104</c:v>
                </c:pt>
                <c:pt idx="102" formatCode="0.0">
                  <c:v>-7.6757367507792651</c:v>
                </c:pt>
                <c:pt idx="103" formatCode="0.0">
                  <c:v>-8.3528977351467262</c:v>
                </c:pt>
                <c:pt idx="104" formatCode="0.0">
                  <c:v>-10.355006910057341</c:v>
                </c:pt>
                <c:pt idx="105" formatCode="0.0">
                  <c:v>-7.5949383921984719</c:v>
                </c:pt>
                <c:pt idx="106" formatCode="0.0">
                  <c:v>-7.9752441807302858</c:v>
                </c:pt>
                <c:pt idx="107" formatCode="0.0">
                  <c:v>-14.703829483878863</c:v>
                </c:pt>
                <c:pt idx="108" formatCode="0.0">
                  <c:v>-11.72106332502581</c:v>
                </c:pt>
                <c:pt idx="109" formatCode="0.0">
                  <c:v>-13.315647</c:v>
                </c:pt>
                <c:pt idx="110" formatCode="0.0">
                  <c:v>-15.085986</c:v>
                </c:pt>
                <c:pt idx="111" formatCode="0.0">
                  <c:v>-14.202052</c:v>
                </c:pt>
                <c:pt idx="112" formatCode="0.0">
                  <c:v>-16.273424802099044</c:v>
                </c:pt>
                <c:pt idx="113" formatCode="0.0">
                  <c:v>-17.964439227805087</c:v>
                </c:pt>
                <c:pt idx="114" formatCode="0.0">
                  <c:v>-15.821836916312776</c:v>
                </c:pt>
                <c:pt idx="115" formatCode="0.0">
                  <c:v>-15.770345944477853</c:v>
                </c:pt>
                <c:pt idx="116" formatCode="0.0">
                  <c:v>-14.443247870710707</c:v>
                </c:pt>
                <c:pt idx="117" formatCode="0.0">
                  <c:v>-12.77886063753283</c:v>
                </c:pt>
                <c:pt idx="118" formatCode="0.0">
                  <c:v>-12.274991203190694</c:v>
                </c:pt>
                <c:pt idx="119" formatCode="0.0">
                  <c:v>-3.3229502713301429</c:v>
                </c:pt>
              </c:numCache>
            </c:numRef>
          </c:val>
          <c:extLst>
            <c:ext xmlns:c16="http://schemas.microsoft.com/office/drawing/2014/chart" uri="{C3380CC4-5D6E-409C-BE32-E72D297353CC}">
              <c16:uniqueId val="{00000000-C1C5-4827-BEDD-745F45F8023A}"/>
            </c:ext>
          </c:extLst>
        </c:ser>
        <c:dLbls>
          <c:showLegendKey val="0"/>
          <c:showVal val="0"/>
          <c:showCatName val="0"/>
          <c:showSerName val="0"/>
          <c:showPercent val="0"/>
          <c:showBubbleSize val="0"/>
        </c:dLbls>
        <c:gapWidth val="150"/>
        <c:axId val="1362363248"/>
        <c:axId val="1362362688"/>
      </c:barChart>
      <c:lineChart>
        <c:grouping val="standard"/>
        <c:varyColors val="0"/>
        <c:ser>
          <c:idx val="0"/>
          <c:order val="0"/>
          <c:tx>
            <c:strRef>
              <c:f>'Slika 6.11. - Figure 6.11'!$E$2</c:f>
              <c:strCache>
                <c:ptCount val="1"/>
                <c:pt idx="0">
                  <c:v>Krediti općoj državi (stanje) - lijevo</c:v>
                </c:pt>
              </c:strCache>
            </c:strRef>
          </c:tx>
          <c:spPr>
            <a:ln w="25400">
              <a:solidFill>
                <a:srgbClr val="FF0000"/>
              </a:solidFill>
              <a:prstDash val="solid"/>
            </a:ln>
          </c:spPr>
          <c:marker>
            <c:symbol val="none"/>
          </c:marker>
          <c:cat>
            <c:strRef>
              <c:f>'Slika 6.11. - Figure 6.11'!$B$66:$B$185</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6.11. - Figure 6.11'!$E$66:$E$185</c:f>
              <c:numCache>
                <c:formatCode>#,##0.0</c:formatCode>
                <c:ptCount val="120"/>
                <c:pt idx="0">
                  <c:v>7.6804838632026007</c:v>
                </c:pt>
                <c:pt idx="1">
                  <c:v>7.5485554285327483</c:v>
                </c:pt>
                <c:pt idx="2">
                  <c:v>7.3486820009343683</c:v>
                </c:pt>
                <c:pt idx="3">
                  <c:v>7.2688179157316348</c:v>
                </c:pt>
                <c:pt idx="4">
                  <c:v>7.2736764835848424</c:v>
                </c:pt>
                <c:pt idx="5">
                  <c:v>7.2920755159161192</c:v>
                </c:pt>
                <c:pt idx="6">
                  <c:v>7.3315029599654906</c:v>
                </c:pt>
                <c:pt idx="7">
                  <c:v>7.2871254777384022</c:v>
                </c:pt>
                <c:pt idx="8">
                  <c:v>7.061385498794877</c:v>
                </c:pt>
                <c:pt idx="9">
                  <c:v>6.8948875383369828</c:v>
                </c:pt>
                <c:pt idx="10">
                  <c:v>7.012356360394187</c:v>
                </c:pt>
                <c:pt idx="11">
                  <c:v>6.7873982073475343</c:v>
                </c:pt>
                <c:pt idx="12">
                  <c:v>6.6277816004379853</c:v>
                </c:pt>
                <c:pt idx="13">
                  <c:v>6.6674914022323968</c:v>
                </c:pt>
                <c:pt idx="14">
                  <c:v>6.780795609019842</c:v>
                </c:pt>
                <c:pt idx="15">
                  <c:v>6.7630068453221837</c:v>
                </c:pt>
                <c:pt idx="16">
                  <c:v>6.7514109858490947</c:v>
                </c:pt>
                <c:pt idx="17">
                  <c:v>6.6681943186979886</c:v>
                </c:pt>
                <c:pt idx="18">
                  <c:v>6.5105425548410629</c:v>
                </c:pt>
                <c:pt idx="19">
                  <c:v>6.4100711332245011</c:v>
                </c:pt>
                <c:pt idx="20">
                  <c:v>6.4865679003278238</c:v>
                </c:pt>
                <c:pt idx="21">
                  <c:v>6.3232143170256814</c:v>
                </c:pt>
                <c:pt idx="22">
                  <c:v>6.241203881729378</c:v>
                </c:pt>
                <c:pt idx="23">
                  <c:v>5.303135841510386</c:v>
                </c:pt>
                <c:pt idx="24">
                  <c:v>5.1339217628150511</c:v>
                </c:pt>
                <c:pt idx="25">
                  <c:v>5.0902806677138486</c:v>
                </c:pt>
                <c:pt idx="26">
                  <c:v>5.2294959134647288</c:v>
                </c:pt>
                <c:pt idx="27">
                  <c:v>5.1560318468033701</c:v>
                </c:pt>
                <c:pt idx="28">
                  <c:v>5.4141063880576015</c:v>
                </c:pt>
                <c:pt idx="29">
                  <c:v>5.4375483730493066</c:v>
                </c:pt>
                <c:pt idx="30">
                  <c:v>5.249571176615567</c:v>
                </c:pt>
                <c:pt idx="31">
                  <c:v>5.2788523277244677</c:v>
                </c:pt>
                <c:pt idx="32">
                  <c:v>5.2788396734979095</c:v>
                </c:pt>
                <c:pt idx="33">
                  <c:v>5.1902470489149888</c:v>
                </c:pt>
                <c:pt idx="34">
                  <c:v>5.1765295552246346</c:v>
                </c:pt>
                <c:pt idx="35">
                  <c:v>5.3985207295640052</c:v>
                </c:pt>
                <c:pt idx="36">
                  <c:v>5.387140758363528</c:v>
                </c:pt>
                <c:pt idx="37">
                  <c:v>5.3145976020333139</c:v>
                </c:pt>
                <c:pt idx="38">
                  <c:v>5.2687995885646011</c:v>
                </c:pt>
                <c:pt idx="39">
                  <c:v>5.1609043612409584</c:v>
                </c:pt>
                <c:pt idx="40">
                  <c:v>5.2250365352379049</c:v>
                </c:pt>
                <c:pt idx="41">
                  <c:v>5.0529358380715363</c:v>
                </c:pt>
                <c:pt idx="42">
                  <c:v>4.9379605064211294</c:v>
                </c:pt>
                <c:pt idx="43">
                  <c:v>4.9924303159214274</c:v>
                </c:pt>
                <c:pt idx="44">
                  <c:v>5.1871253701944378</c:v>
                </c:pt>
                <c:pt idx="45">
                  <c:v>5.2206974548145197</c:v>
                </c:pt>
                <c:pt idx="46">
                  <c:v>5.5536930317114601</c:v>
                </c:pt>
                <c:pt idx="47">
                  <c:v>5.5771428746791427</c:v>
                </c:pt>
                <c:pt idx="48">
                  <c:v>5.5143882859274012</c:v>
                </c:pt>
                <c:pt idx="49">
                  <c:v>5.5426086296078045</c:v>
                </c:pt>
                <c:pt idx="50">
                  <c:v>5.7555032294073927</c:v>
                </c:pt>
                <c:pt idx="51">
                  <c:v>6.3463438115163573</c:v>
                </c:pt>
                <c:pt idx="52">
                  <c:v>6.34970123930984</c:v>
                </c:pt>
                <c:pt idx="53">
                  <c:v>6.4073665951410179</c:v>
                </c:pt>
                <c:pt idx="54">
                  <c:v>6.3788629361895275</c:v>
                </c:pt>
                <c:pt idx="55">
                  <c:v>6.3991064149445878</c:v>
                </c:pt>
                <c:pt idx="56">
                  <c:v>6.4211868599362933</c:v>
                </c:pt>
                <c:pt idx="57">
                  <c:v>6.4205239795447611</c:v>
                </c:pt>
                <c:pt idx="58">
                  <c:v>6.4190053355298948</c:v>
                </c:pt>
                <c:pt idx="59">
                  <c:v>6.5767204191678275</c:v>
                </c:pt>
                <c:pt idx="60">
                  <c:v>6.5721994304598841</c:v>
                </c:pt>
                <c:pt idx="61">
                  <c:v>6.2991837105474815</c:v>
                </c:pt>
                <c:pt idx="62">
                  <c:v>6.2734296719185076</c:v>
                </c:pt>
                <c:pt idx="63">
                  <c:v>6.2059743260203071</c:v>
                </c:pt>
                <c:pt idx="64">
                  <c:v>6.1732964971079705</c:v>
                </c:pt>
                <c:pt idx="65">
                  <c:v>6.6926607739053683</c:v>
                </c:pt>
                <c:pt idx="66">
                  <c:v>6.7006696378777617</c:v>
                </c:pt>
                <c:pt idx="67">
                  <c:v>6.6935785335589619</c:v>
                </c:pt>
                <c:pt idx="68">
                  <c:v>6.6541344603198622</c:v>
                </c:pt>
                <c:pt idx="69">
                  <c:v>6.5844941714659235</c:v>
                </c:pt>
                <c:pt idx="70">
                  <c:v>6.5968701456208105</c:v>
                </c:pt>
                <c:pt idx="71">
                  <c:v>6.5087541165545151</c:v>
                </c:pt>
                <c:pt idx="72">
                  <c:v>6.4610080029942267</c:v>
                </c:pt>
                <c:pt idx="73">
                  <c:v>6.4378564212475942</c:v>
                </c:pt>
                <c:pt idx="74">
                  <c:v>6.2376493782135505</c:v>
                </c:pt>
                <c:pt idx="75">
                  <c:v>6.8660858377583116</c:v>
                </c:pt>
                <c:pt idx="76">
                  <c:v>6.7609279833127607</c:v>
                </c:pt>
                <c:pt idx="77">
                  <c:v>6.7552385195115798</c:v>
                </c:pt>
                <c:pt idx="78">
                  <c:v>6.7173015680921093</c:v>
                </c:pt>
                <c:pt idx="79">
                  <c:v>6.7162879398088791</c:v>
                </c:pt>
                <c:pt idx="80">
                  <c:v>6.6397618858915646</c:v>
                </c:pt>
                <c:pt idx="81">
                  <c:v>6.5842441035171539</c:v>
                </c:pt>
                <c:pt idx="82">
                  <c:v>6.3402591320299955</c:v>
                </c:pt>
                <c:pt idx="83">
                  <c:v>6.6307347580038494</c:v>
                </c:pt>
                <c:pt idx="84">
                  <c:v>7.2203895772199997</c:v>
                </c:pt>
                <c:pt idx="85">
                  <c:v>7.2056663746100007</c:v>
                </c:pt>
                <c:pt idx="86">
                  <c:v>7.0750686685000002</c:v>
                </c:pt>
                <c:pt idx="87">
                  <c:v>6.9699163846299994</c:v>
                </c:pt>
                <c:pt idx="88">
                  <c:v>6.8237198500999998</c:v>
                </c:pt>
                <c:pt idx="89">
                  <c:v>6.5987419186399991</c:v>
                </c:pt>
                <c:pt idx="90">
                  <c:v>6.4813094917500003</c:v>
                </c:pt>
                <c:pt idx="91">
                  <c:v>6.5293600532799996</c:v>
                </c:pt>
                <c:pt idx="92">
                  <c:v>6.6549536636299997</c:v>
                </c:pt>
                <c:pt idx="93">
                  <c:v>6.3881523270600002</c:v>
                </c:pt>
                <c:pt idx="94">
                  <c:v>6.4375710980800012</c:v>
                </c:pt>
                <c:pt idx="95">
                  <c:v>6.3163821779099996</c:v>
                </c:pt>
                <c:pt idx="96">
                  <c:v>6.2350286836999995</c:v>
                </c:pt>
                <c:pt idx="97">
                  <c:v>6.2197307147400007</c:v>
                </c:pt>
                <c:pt idx="98">
                  <c:v>6.3286579845100004</c:v>
                </c:pt>
                <c:pt idx="99">
                  <c:v>6.1409289668399998</c:v>
                </c:pt>
                <c:pt idx="100">
                  <c:v>6.1399224053999992</c:v>
                </c:pt>
                <c:pt idx="101">
                  <c:v>6.1340648151400003</c:v>
                </c:pt>
                <c:pt idx="102">
                  <c:v>5.9838199677299997</c:v>
                </c:pt>
                <c:pt idx="103">
                  <c:v>5.983964695400001</c:v>
                </c:pt>
                <c:pt idx="104">
                  <c:v>5.9658127725099996</c:v>
                </c:pt>
                <c:pt idx="105">
                  <c:v>5.9029493977299996</c:v>
                </c:pt>
                <c:pt idx="106">
                  <c:v>5.9240955049400013</c:v>
                </c:pt>
                <c:pt idx="107">
                  <c:v>5.3876465469600001</c:v>
                </c:pt>
                <c:pt idx="108">
                  <c:v>5.504218346650001</c:v>
                </c:pt>
                <c:pt idx="109">
                  <c:v>5.3942815</c:v>
                </c:pt>
                <c:pt idx="110">
                  <c:v>5.3739270000000001</c:v>
                </c:pt>
                <c:pt idx="111">
                  <c:v>5.2687379999999999</c:v>
                </c:pt>
                <c:pt idx="112">
                  <c:v>5.1406739767099996</c:v>
                </c:pt>
                <c:pt idx="113">
                  <c:v>5.0320762208399996</c:v>
                </c:pt>
                <c:pt idx="114">
                  <c:v>5.03702403594</c:v>
                </c:pt>
                <c:pt idx="115">
                  <c:v>5.04022913823</c:v>
                </c:pt>
                <c:pt idx="116">
                  <c:v>5.1041506449699989</c:v>
                </c:pt>
                <c:pt idx="117">
                  <c:v>5.1485970082599994</c:v>
                </c:pt>
                <c:pt idx="118">
                  <c:v>5.1969152112399994</c:v>
                </c:pt>
                <c:pt idx="119">
                  <c:v>5.2086073665099999</c:v>
                </c:pt>
              </c:numCache>
            </c:numRef>
          </c:val>
          <c:smooth val="0"/>
          <c:extLst>
            <c:ext xmlns:c16="http://schemas.microsoft.com/office/drawing/2014/chart" uri="{C3380CC4-5D6E-409C-BE32-E72D297353CC}">
              <c16:uniqueId val="{00000001-C1C5-4827-BEDD-745F45F8023A}"/>
            </c:ext>
          </c:extLst>
        </c:ser>
        <c:dLbls>
          <c:showLegendKey val="0"/>
          <c:showVal val="0"/>
          <c:showCatName val="0"/>
          <c:showSerName val="0"/>
          <c:showPercent val="0"/>
          <c:showBubbleSize val="0"/>
        </c:dLbls>
        <c:marker val="1"/>
        <c:smooth val="0"/>
        <c:axId val="1362361568"/>
        <c:axId val="1362362128"/>
      </c:lineChart>
      <c:catAx>
        <c:axId val="1362361568"/>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low"/>
        <c:spPr>
          <a:ln w="9525">
            <a:solidFill>
              <a:schemeClr val="bg1">
                <a:lumMod val="50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362362128"/>
        <c:crosses val="autoZero"/>
        <c:auto val="0"/>
        <c:lblAlgn val="ctr"/>
        <c:lblOffset val="0"/>
        <c:tickLblSkip val="1"/>
        <c:tickMarkSkip val="12"/>
        <c:noMultiLvlLbl val="0"/>
      </c:catAx>
      <c:valAx>
        <c:axId val="1362362128"/>
        <c:scaling>
          <c:orientation val="minMax"/>
          <c:max val="8"/>
          <c:min val="4.5"/>
        </c:scaling>
        <c:delete val="0"/>
        <c:axPos val="l"/>
        <c:majorGridlines>
          <c:spPr>
            <a:ln w="6350">
              <a:solidFill>
                <a:schemeClr val="bg1">
                  <a:lumMod val="7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hr-HR"/>
                  <a:t>u mlrd. EUR</a:t>
                </a:r>
              </a:p>
            </c:rich>
          </c:tx>
          <c:layout>
            <c:manualLayout>
              <c:xMode val="edge"/>
              <c:yMode val="edge"/>
              <c:x val="5.3028365731948813E-3"/>
              <c:y val="0.30710755025811703"/>
            </c:manualLayout>
          </c:layout>
          <c:overlay val="0"/>
          <c:spPr>
            <a:noFill/>
            <a:ln w="25400">
              <a:noFill/>
            </a:ln>
          </c:spPr>
        </c:title>
        <c:numFmt formatCode="##,#0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62361568"/>
        <c:crosses val="autoZero"/>
        <c:crossBetween val="between"/>
        <c:majorUnit val="0.5"/>
      </c:valAx>
      <c:valAx>
        <c:axId val="1362362688"/>
        <c:scaling>
          <c:orientation val="minMax"/>
          <c:max val="30"/>
          <c:min val="-30"/>
        </c:scaling>
        <c:delete val="0"/>
        <c:axPos val="r"/>
        <c:title>
          <c:tx>
            <c:rich>
              <a:bodyPr rot="0" vert="horz"/>
              <a:lstStyle/>
              <a:p>
                <a:pPr>
                  <a:defRPr/>
                </a:pPr>
                <a:r>
                  <a:rPr lang="en-US" b="0"/>
                  <a:t>%</a:t>
                </a:r>
              </a:p>
            </c:rich>
          </c:tx>
          <c:overlay val="0"/>
        </c:title>
        <c:numFmt formatCode="#,##0" sourceLinked="0"/>
        <c:majorTickMark val="out"/>
        <c:minorTickMark val="none"/>
        <c:tickLblPos val="nextTo"/>
        <c:spPr>
          <a:ln w="6350">
            <a:solidFill>
              <a:schemeClr val="bg1">
                <a:lumMod val="75000"/>
              </a:schemeClr>
            </a:solidFill>
          </a:ln>
        </c:spPr>
        <c:crossAx val="1362363248"/>
        <c:crosses val="max"/>
        <c:crossBetween val="between"/>
        <c:majorUnit val="10"/>
        <c:minorUnit val="1"/>
      </c:valAx>
      <c:catAx>
        <c:axId val="1362363248"/>
        <c:scaling>
          <c:orientation val="minMax"/>
        </c:scaling>
        <c:delete val="1"/>
        <c:axPos val="b"/>
        <c:numFmt formatCode="General" sourceLinked="1"/>
        <c:majorTickMark val="out"/>
        <c:minorTickMark val="none"/>
        <c:tickLblPos val="none"/>
        <c:crossAx val="1362362688"/>
        <c:crosses val="autoZero"/>
        <c:auto val="0"/>
        <c:lblAlgn val="ctr"/>
        <c:lblOffset val="100"/>
        <c:noMultiLvlLbl val="0"/>
      </c:catAx>
      <c:spPr>
        <a:solidFill>
          <a:srgbClr val="FFFFFF"/>
        </a:solidFill>
        <a:ln w="3175">
          <a:solidFill>
            <a:schemeClr val="bg1">
              <a:lumMod val="75000"/>
            </a:schemeClr>
          </a:solidFill>
          <a:prstDash val="solid"/>
        </a:ln>
      </c:spPr>
    </c:plotArea>
    <c:legend>
      <c:legendPos val="b"/>
      <c:layout>
        <c:manualLayout>
          <c:xMode val="edge"/>
          <c:yMode val="edge"/>
          <c:x val="0"/>
          <c:y val="0.87353252732232956"/>
          <c:w val="0.99333787712291888"/>
          <c:h val="0.11518931361677145"/>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paperSize="9" orientation="landscape"/>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7273359911796"/>
          <c:y val="5.1507238580862293E-2"/>
          <c:w val="0.77299169807318435"/>
          <c:h val="0.70378245264522643"/>
        </c:manualLayout>
      </c:layout>
      <c:barChart>
        <c:barDir val="col"/>
        <c:grouping val="clustered"/>
        <c:varyColors val="0"/>
        <c:ser>
          <c:idx val="3"/>
          <c:order val="1"/>
          <c:tx>
            <c:strRef>
              <c:f>'Slika 6.11. - Figure 6.11'!$F$3</c:f>
              <c:strCache>
                <c:ptCount val="1"/>
                <c:pt idx="0">
                  <c:v>Year-on-year rate of change – right</c:v>
                </c:pt>
              </c:strCache>
            </c:strRef>
          </c:tx>
          <c:spPr>
            <a:solidFill>
              <a:schemeClr val="tx2">
                <a:lumMod val="40000"/>
                <a:lumOff val="60000"/>
              </a:schemeClr>
            </a:solidFill>
            <a:ln w="12700">
              <a:solidFill>
                <a:schemeClr val="tx2">
                  <a:lumMod val="40000"/>
                  <a:lumOff val="60000"/>
                </a:schemeClr>
              </a:solidFill>
              <a:prstDash val="solid"/>
            </a:ln>
          </c:spPr>
          <c:invertIfNegative val="0"/>
          <c:cat>
            <c:strRef>
              <c:f>'Slika 6.11. - Figure 6.11'!$A$66:$A$185</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6.11. - Figure 6.11'!$F$66:$F$185</c:f>
              <c:numCache>
                <c:formatCode>#,##0.0</c:formatCode>
                <c:ptCount val="120"/>
                <c:pt idx="0">
                  <c:v>0.3436979443447683</c:v>
                </c:pt>
                <c:pt idx="1">
                  <c:v>-4.4154147673605308</c:v>
                </c:pt>
                <c:pt idx="2">
                  <c:v>-2.3523070510547512</c:v>
                </c:pt>
                <c:pt idx="3">
                  <c:v>-2.5915035262368207</c:v>
                </c:pt>
                <c:pt idx="4">
                  <c:v>-3.3118527847664581</c:v>
                </c:pt>
                <c:pt idx="5">
                  <c:v>3.7974370606022489E-2</c:v>
                </c:pt>
                <c:pt idx="6">
                  <c:v>-5.4807489572970667</c:v>
                </c:pt>
                <c:pt idx="7">
                  <c:v>-5.3739653994169032</c:v>
                </c:pt>
                <c:pt idx="8">
                  <c:v>-8.0259579970138617</c:v>
                </c:pt>
                <c:pt idx="9">
                  <c:v>-9.164833341801554</c:v>
                </c:pt>
                <c:pt idx="10">
                  <c:v>-7.4012515215653565</c:v>
                </c:pt>
                <c:pt idx="11">
                  <c:v>-11.460078513406089</c:v>
                </c:pt>
                <c:pt idx="12">
                  <c:v>-13.743858933241086</c:v>
                </c:pt>
                <c:pt idx="13">
                  <c:v>-11.708678395126071</c:v>
                </c:pt>
                <c:pt idx="14">
                  <c:v>-7.8141425092791224</c:v>
                </c:pt>
                <c:pt idx="15">
                  <c:v>-7.0361275139357389</c:v>
                </c:pt>
                <c:pt idx="16">
                  <c:v>-7.2216802563738014</c:v>
                </c:pt>
                <c:pt idx="17">
                  <c:v>-8.5789007580139014</c:v>
                </c:pt>
                <c:pt idx="18">
                  <c:v>-11.200944354229819</c:v>
                </c:pt>
                <c:pt idx="19">
                  <c:v>-12.037760287457985</c:v>
                </c:pt>
                <c:pt idx="20">
                  <c:v>-8.1443314335096346</c:v>
                </c:pt>
                <c:pt idx="21">
                  <c:v>-8.2635687090850638</c:v>
                </c:pt>
                <c:pt idx="22">
                  <c:v>-10.934604824807806</c:v>
                </c:pt>
                <c:pt idx="23">
                  <c:v>-21.793487321763038</c:v>
                </c:pt>
                <c:pt idx="24">
                  <c:v>-22.470859249696446</c:v>
                </c:pt>
                <c:pt idx="25">
                  <c:v>-23.583875998750187</c:v>
                </c:pt>
                <c:pt idx="26">
                  <c:v>-22.807756756830628</c:v>
                </c:pt>
                <c:pt idx="27">
                  <c:v>-23.710163036284158</c:v>
                </c:pt>
                <c:pt idx="28">
                  <c:v>-19.790740528451096</c:v>
                </c:pt>
                <c:pt idx="29">
                  <c:v>-18.44695475137928</c:v>
                </c:pt>
                <c:pt idx="30">
                  <c:v>-19.378065400074689</c:v>
                </c:pt>
                <c:pt idx="31">
                  <c:v>-17.673126316346938</c:v>
                </c:pt>
                <c:pt idx="32">
                  <c:v>-18.647648413906225</c:v>
                </c:pt>
                <c:pt idx="33">
                  <c:v>-17.961776153989518</c:v>
                </c:pt>
                <c:pt idx="34">
                  <c:v>-17.104954576939861</c:v>
                </c:pt>
                <c:pt idx="35">
                  <c:v>1.7478768532815963</c:v>
                </c:pt>
                <c:pt idx="36">
                  <c:v>4.8825609764217006</c:v>
                </c:pt>
                <c:pt idx="37">
                  <c:v>4.3530636252657047</c:v>
                </c:pt>
                <c:pt idx="38">
                  <c:v>0.67964730337874357</c:v>
                </c:pt>
                <c:pt idx="39">
                  <c:v>3.275484758063385E-2</c:v>
                </c:pt>
                <c:pt idx="40">
                  <c:v>-3.5325563298842013</c:v>
                </c:pt>
                <c:pt idx="41">
                  <c:v>-7.1058691525513922</c:v>
                </c:pt>
                <c:pt idx="42">
                  <c:v>-5.9851067098348807</c:v>
                </c:pt>
                <c:pt idx="43">
                  <c:v>-5.4701733642592529</c:v>
                </c:pt>
                <c:pt idx="44">
                  <c:v>-1.783773922124567</c:v>
                </c:pt>
                <c:pt idx="45">
                  <c:v>0.567685563284968</c:v>
                </c:pt>
                <c:pt idx="46">
                  <c:v>7.2607901229301888</c:v>
                </c:pt>
                <c:pt idx="47">
                  <c:v>3.2839168278309074</c:v>
                </c:pt>
                <c:pt idx="48">
                  <c:v>2.3240252466147666</c:v>
                </c:pt>
                <c:pt idx="49">
                  <c:v>4.2597295995255138</c:v>
                </c:pt>
                <c:pt idx="50">
                  <c:v>9.2185781414323884</c:v>
                </c:pt>
                <c:pt idx="51">
                  <c:v>22.945521480145189</c:v>
                </c:pt>
                <c:pt idx="52">
                  <c:v>21.511134064348283</c:v>
                </c:pt>
                <c:pt idx="53">
                  <c:v>26.781921378954877</c:v>
                </c:pt>
                <c:pt idx="54">
                  <c:v>29.170485378197498</c:v>
                </c:pt>
                <c:pt idx="55">
                  <c:v>28.174718074547798</c:v>
                </c:pt>
                <c:pt idx="56">
                  <c:v>23.796896968026132</c:v>
                </c:pt>
                <c:pt idx="57">
                  <c:v>22.974403752879653</c:v>
                </c:pt>
                <c:pt idx="58">
                  <c:v>15.580198492923444</c:v>
                </c:pt>
                <c:pt idx="59">
                  <c:v>17.917905893697821</c:v>
                </c:pt>
                <c:pt idx="60">
                  <c:v>19.184073134614607</c:v>
                </c:pt>
                <c:pt idx="61">
                  <c:v>13.656129703321355</c:v>
                </c:pt>
                <c:pt idx="62">
                  <c:v>9.0062605656325871</c:v>
                </c:pt>
                <c:pt idx="63">
                  <c:v>-2.205516199535964</c:v>
                </c:pt>
                <c:pt idx="64">
                  <c:v>-2.7745675347839409</c:v>
                </c:pt>
                <c:pt idx="65">
                  <c:v>4.4571431075259369</c:v>
                </c:pt>
                <c:pt idx="66">
                  <c:v>5.0451662422083672</c:v>
                </c:pt>
                <c:pt idx="67">
                  <c:v>4.6023108040108553</c:v>
                </c:pt>
                <c:pt idx="68">
                  <c:v>3.6282932419071017</c:v>
                </c:pt>
                <c:pt idx="69">
                  <c:v>2.5532107259845986</c:v>
                </c:pt>
                <c:pt idx="70">
                  <c:v>2.7660805452607065</c:v>
                </c:pt>
                <c:pt idx="71">
                  <c:v>-1.0388493715164202</c:v>
                </c:pt>
                <c:pt idx="72">
                  <c:v>-1.696714710501368</c:v>
                </c:pt>
                <c:pt idx="73">
                  <c:v>2.1934888268103236</c:v>
                </c:pt>
                <c:pt idx="74">
                  <c:v>-0.58029396324459981</c:v>
                </c:pt>
                <c:pt idx="75">
                  <c:v>10.627103251951041</c:v>
                </c:pt>
                <c:pt idx="76">
                  <c:v>9.5101338646000215</c:v>
                </c:pt>
                <c:pt idx="77">
                  <c:v>0.92389140607946274</c:v>
                </c:pt>
                <c:pt idx="78">
                  <c:v>0.23743070415474676</c:v>
                </c:pt>
                <c:pt idx="79">
                  <c:v>0.32865762123068976</c:v>
                </c:pt>
                <c:pt idx="80">
                  <c:v>-0.22895987284702812</c:v>
                </c:pt>
                <c:pt idx="81">
                  <c:v>-1.2688347199713235E-2</c:v>
                </c:pt>
                <c:pt idx="82">
                  <c:v>-3.896459996318697</c:v>
                </c:pt>
                <c:pt idx="83">
                  <c:v>1.8705197384900458</c:v>
                </c:pt>
                <c:pt idx="84">
                  <c:v>11.855289633318719</c:v>
                </c:pt>
                <c:pt idx="85">
                  <c:v>12.110324535967564</c:v>
                </c:pt>
                <c:pt idx="86">
                  <c:v>13.395699827921874</c:v>
                </c:pt>
                <c:pt idx="87">
                  <c:v>1.6367387298036533</c:v>
                </c:pt>
                <c:pt idx="88">
                  <c:v>1.2904603967905501</c:v>
                </c:pt>
                <c:pt idx="89">
                  <c:v>-2.1599382223134</c:v>
                </c:pt>
                <c:pt idx="90">
                  <c:v>-3.3037257239346758</c:v>
                </c:pt>
                <c:pt idx="91" formatCode="0.0">
                  <c:v>-2.304119645301256</c:v>
                </c:pt>
                <c:pt idx="92" formatCode="0.0">
                  <c:v>0.22793534646518765</c:v>
                </c:pt>
                <c:pt idx="93" formatCode="0.0">
                  <c:v>-2.9770718694738463</c:v>
                </c:pt>
                <c:pt idx="94" formatCode="0.0">
                  <c:v>1.5306359161417049</c:v>
                </c:pt>
                <c:pt idx="95" formatCode="0.0">
                  <c:v>-4.7430317292398172</c:v>
                </c:pt>
                <c:pt idx="96" formatCode="0.0">
                  <c:v>-13.644737333381215</c:v>
                </c:pt>
                <c:pt idx="97" formatCode="0.0">
                  <c:v>-13.681288852252166</c:v>
                </c:pt>
                <c:pt idx="98" formatCode="0.0">
                  <c:v>-10.548803166997843</c:v>
                </c:pt>
                <c:pt idx="99" formatCode="0.0">
                  <c:v>-11.892985956157986</c:v>
                </c:pt>
                <c:pt idx="100" formatCode="0.0">
                  <c:v>-10.020840197007487</c:v>
                </c:pt>
                <c:pt idx="101" formatCode="0.0">
                  <c:v>-7.041010841287104</c:v>
                </c:pt>
                <c:pt idx="102" formatCode="0.0">
                  <c:v>-7.6757367507792651</c:v>
                </c:pt>
                <c:pt idx="103" formatCode="0.0">
                  <c:v>-8.3528977351467262</c:v>
                </c:pt>
                <c:pt idx="104" formatCode="0.0">
                  <c:v>-10.355006910057341</c:v>
                </c:pt>
                <c:pt idx="105" formatCode="0.0">
                  <c:v>-7.5949383921984719</c:v>
                </c:pt>
                <c:pt idx="106" formatCode="0.0">
                  <c:v>-7.9752441807302858</c:v>
                </c:pt>
                <c:pt idx="107" formatCode="0.0">
                  <c:v>-14.703829483878863</c:v>
                </c:pt>
                <c:pt idx="108" formatCode="0.0">
                  <c:v>-11.72106332502581</c:v>
                </c:pt>
                <c:pt idx="109" formatCode="0.0">
                  <c:v>-13.315647</c:v>
                </c:pt>
                <c:pt idx="110" formatCode="0.0">
                  <c:v>-15.085986</c:v>
                </c:pt>
                <c:pt idx="111" formatCode="0.0">
                  <c:v>-14.202052</c:v>
                </c:pt>
                <c:pt idx="112" formatCode="0.0">
                  <c:v>-16.273424802099044</c:v>
                </c:pt>
                <c:pt idx="113" formatCode="0.0">
                  <c:v>-17.964439227805087</c:v>
                </c:pt>
                <c:pt idx="114" formatCode="0.0">
                  <c:v>-15.821836916312776</c:v>
                </c:pt>
                <c:pt idx="115" formatCode="0.0">
                  <c:v>-15.770345944477853</c:v>
                </c:pt>
                <c:pt idx="116" formatCode="0.0">
                  <c:v>-14.443247870710707</c:v>
                </c:pt>
                <c:pt idx="117" formatCode="0.0">
                  <c:v>-12.77886063753283</c:v>
                </c:pt>
                <c:pt idx="118" formatCode="0.0">
                  <c:v>-12.274991203190694</c:v>
                </c:pt>
                <c:pt idx="119" formatCode="0.0">
                  <c:v>-3.3229502713301429</c:v>
                </c:pt>
              </c:numCache>
            </c:numRef>
          </c:val>
          <c:extLst>
            <c:ext xmlns:c16="http://schemas.microsoft.com/office/drawing/2014/chart" uri="{C3380CC4-5D6E-409C-BE32-E72D297353CC}">
              <c16:uniqueId val="{00000000-3CDB-4F94-8123-BF6C014BEF23}"/>
            </c:ext>
          </c:extLst>
        </c:ser>
        <c:dLbls>
          <c:showLegendKey val="0"/>
          <c:showVal val="0"/>
          <c:showCatName val="0"/>
          <c:showSerName val="0"/>
          <c:showPercent val="0"/>
          <c:showBubbleSize val="0"/>
        </c:dLbls>
        <c:gapWidth val="150"/>
        <c:axId val="1362363248"/>
        <c:axId val="1362362688"/>
      </c:barChart>
      <c:lineChart>
        <c:grouping val="standard"/>
        <c:varyColors val="0"/>
        <c:ser>
          <c:idx val="0"/>
          <c:order val="0"/>
          <c:tx>
            <c:strRef>
              <c:f>'Slika 6.11. - Figure 6.11'!$E$3</c:f>
              <c:strCache>
                <c:ptCount val="1"/>
                <c:pt idx="0">
                  <c:v>Placements to the general government (balance)</c:v>
                </c:pt>
              </c:strCache>
            </c:strRef>
          </c:tx>
          <c:spPr>
            <a:ln w="25400">
              <a:solidFill>
                <a:srgbClr val="FF0000"/>
              </a:solidFill>
              <a:prstDash val="solid"/>
            </a:ln>
          </c:spPr>
          <c:marker>
            <c:symbol val="none"/>
          </c:marker>
          <c:cat>
            <c:strRef>
              <c:f>'Slika 6.11. - Figure 6.11'!$A$66:$A$185</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6.11. - Figure 6.11'!$E$66:$E$185</c:f>
              <c:numCache>
                <c:formatCode>#,##0.0</c:formatCode>
                <c:ptCount val="120"/>
                <c:pt idx="0">
                  <c:v>7.6804838632026007</c:v>
                </c:pt>
                <c:pt idx="1">
                  <c:v>7.5485554285327483</c:v>
                </c:pt>
                <c:pt idx="2">
                  <c:v>7.3486820009343683</c:v>
                </c:pt>
                <c:pt idx="3">
                  <c:v>7.2688179157316348</c:v>
                </c:pt>
                <c:pt idx="4">
                  <c:v>7.2736764835848424</c:v>
                </c:pt>
                <c:pt idx="5">
                  <c:v>7.2920755159161192</c:v>
                </c:pt>
                <c:pt idx="6">
                  <c:v>7.3315029599654906</c:v>
                </c:pt>
                <c:pt idx="7">
                  <c:v>7.2871254777384022</c:v>
                </c:pt>
                <c:pt idx="8">
                  <c:v>7.061385498794877</c:v>
                </c:pt>
                <c:pt idx="9">
                  <c:v>6.8948875383369828</c:v>
                </c:pt>
                <c:pt idx="10">
                  <c:v>7.012356360394187</c:v>
                </c:pt>
                <c:pt idx="11">
                  <c:v>6.7873982073475343</c:v>
                </c:pt>
                <c:pt idx="12">
                  <c:v>6.6277816004379853</c:v>
                </c:pt>
                <c:pt idx="13">
                  <c:v>6.6674914022323968</c:v>
                </c:pt>
                <c:pt idx="14">
                  <c:v>6.780795609019842</c:v>
                </c:pt>
                <c:pt idx="15">
                  <c:v>6.7630068453221837</c:v>
                </c:pt>
                <c:pt idx="16">
                  <c:v>6.7514109858490947</c:v>
                </c:pt>
                <c:pt idx="17">
                  <c:v>6.6681943186979886</c:v>
                </c:pt>
                <c:pt idx="18">
                  <c:v>6.5105425548410629</c:v>
                </c:pt>
                <c:pt idx="19">
                  <c:v>6.4100711332245011</c:v>
                </c:pt>
                <c:pt idx="20">
                  <c:v>6.4865679003278238</c:v>
                </c:pt>
                <c:pt idx="21">
                  <c:v>6.3232143170256814</c:v>
                </c:pt>
                <c:pt idx="22">
                  <c:v>6.241203881729378</c:v>
                </c:pt>
                <c:pt idx="23">
                  <c:v>5.303135841510386</c:v>
                </c:pt>
                <c:pt idx="24">
                  <c:v>5.1339217628150511</c:v>
                </c:pt>
                <c:pt idx="25">
                  <c:v>5.0902806677138486</c:v>
                </c:pt>
                <c:pt idx="26">
                  <c:v>5.2294959134647288</c:v>
                </c:pt>
                <c:pt idx="27">
                  <c:v>5.1560318468033701</c:v>
                </c:pt>
                <c:pt idx="28">
                  <c:v>5.4141063880576015</c:v>
                </c:pt>
                <c:pt idx="29">
                  <c:v>5.4375483730493066</c:v>
                </c:pt>
                <c:pt idx="30">
                  <c:v>5.249571176615567</c:v>
                </c:pt>
                <c:pt idx="31">
                  <c:v>5.2788523277244677</c:v>
                </c:pt>
                <c:pt idx="32">
                  <c:v>5.2788396734979095</c:v>
                </c:pt>
                <c:pt idx="33">
                  <c:v>5.1902470489149888</c:v>
                </c:pt>
                <c:pt idx="34">
                  <c:v>5.1765295552246346</c:v>
                </c:pt>
                <c:pt idx="35">
                  <c:v>5.3985207295640052</c:v>
                </c:pt>
                <c:pt idx="36">
                  <c:v>5.387140758363528</c:v>
                </c:pt>
                <c:pt idx="37">
                  <c:v>5.3145976020333139</c:v>
                </c:pt>
                <c:pt idx="38">
                  <c:v>5.2687995885646011</c:v>
                </c:pt>
                <c:pt idx="39">
                  <c:v>5.1609043612409584</c:v>
                </c:pt>
                <c:pt idx="40">
                  <c:v>5.2250365352379049</c:v>
                </c:pt>
                <c:pt idx="41">
                  <c:v>5.0529358380715363</c:v>
                </c:pt>
                <c:pt idx="42">
                  <c:v>4.9379605064211294</c:v>
                </c:pt>
                <c:pt idx="43">
                  <c:v>4.9924303159214274</c:v>
                </c:pt>
                <c:pt idx="44">
                  <c:v>5.1871253701944378</c:v>
                </c:pt>
                <c:pt idx="45">
                  <c:v>5.2206974548145197</c:v>
                </c:pt>
                <c:pt idx="46">
                  <c:v>5.5536930317114601</c:v>
                </c:pt>
                <c:pt idx="47">
                  <c:v>5.5771428746791427</c:v>
                </c:pt>
                <c:pt idx="48">
                  <c:v>5.5143882859274012</c:v>
                </c:pt>
                <c:pt idx="49">
                  <c:v>5.5426086296078045</c:v>
                </c:pt>
                <c:pt idx="50">
                  <c:v>5.7555032294073927</c:v>
                </c:pt>
                <c:pt idx="51">
                  <c:v>6.3463438115163573</c:v>
                </c:pt>
                <c:pt idx="52">
                  <c:v>6.34970123930984</c:v>
                </c:pt>
                <c:pt idx="53">
                  <c:v>6.4073665951410179</c:v>
                </c:pt>
                <c:pt idx="54">
                  <c:v>6.3788629361895275</c:v>
                </c:pt>
                <c:pt idx="55">
                  <c:v>6.3991064149445878</c:v>
                </c:pt>
                <c:pt idx="56">
                  <c:v>6.4211868599362933</c:v>
                </c:pt>
                <c:pt idx="57">
                  <c:v>6.4205239795447611</c:v>
                </c:pt>
                <c:pt idx="58">
                  <c:v>6.4190053355298948</c:v>
                </c:pt>
                <c:pt idx="59">
                  <c:v>6.5767204191678275</c:v>
                </c:pt>
                <c:pt idx="60">
                  <c:v>6.5721994304598841</c:v>
                </c:pt>
                <c:pt idx="61">
                  <c:v>6.2991837105474815</c:v>
                </c:pt>
                <c:pt idx="62">
                  <c:v>6.2734296719185076</c:v>
                </c:pt>
                <c:pt idx="63">
                  <c:v>6.2059743260203071</c:v>
                </c:pt>
                <c:pt idx="64">
                  <c:v>6.1732964971079705</c:v>
                </c:pt>
                <c:pt idx="65">
                  <c:v>6.6926607739053683</c:v>
                </c:pt>
                <c:pt idx="66">
                  <c:v>6.7006696378777617</c:v>
                </c:pt>
                <c:pt idx="67">
                  <c:v>6.6935785335589619</c:v>
                </c:pt>
                <c:pt idx="68">
                  <c:v>6.6541344603198622</c:v>
                </c:pt>
                <c:pt idx="69">
                  <c:v>6.5844941714659235</c:v>
                </c:pt>
                <c:pt idx="70">
                  <c:v>6.5968701456208105</c:v>
                </c:pt>
                <c:pt idx="71">
                  <c:v>6.5087541165545151</c:v>
                </c:pt>
                <c:pt idx="72">
                  <c:v>6.4610080029942267</c:v>
                </c:pt>
                <c:pt idx="73">
                  <c:v>6.4378564212475942</c:v>
                </c:pt>
                <c:pt idx="74">
                  <c:v>6.2376493782135505</c:v>
                </c:pt>
                <c:pt idx="75">
                  <c:v>6.8660858377583116</c:v>
                </c:pt>
                <c:pt idx="76">
                  <c:v>6.7609279833127607</c:v>
                </c:pt>
                <c:pt idx="77">
                  <c:v>6.7552385195115798</c:v>
                </c:pt>
                <c:pt idx="78">
                  <c:v>6.7173015680921093</c:v>
                </c:pt>
                <c:pt idx="79">
                  <c:v>6.7162879398088791</c:v>
                </c:pt>
                <c:pt idx="80">
                  <c:v>6.6397618858915646</c:v>
                </c:pt>
                <c:pt idx="81">
                  <c:v>6.5842441035171539</c:v>
                </c:pt>
                <c:pt idx="82">
                  <c:v>6.3402591320299955</c:v>
                </c:pt>
                <c:pt idx="83">
                  <c:v>6.6307347580038494</c:v>
                </c:pt>
                <c:pt idx="84">
                  <c:v>7.2203895772199997</c:v>
                </c:pt>
                <c:pt idx="85">
                  <c:v>7.2056663746100007</c:v>
                </c:pt>
                <c:pt idx="86">
                  <c:v>7.0750686685000002</c:v>
                </c:pt>
                <c:pt idx="87">
                  <c:v>6.9699163846299994</c:v>
                </c:pt>
                <c:pt idx="88">
                  <c:v>6.8237198500999998</c:v>
                </c:pt>
                <c:pt idx="89">
                  <c:v>6.5987419186399991</c:v>
                </c:pt>
                <c:pt idx="90">
                  <c:v>6.4813094917500003</c:v>
                </c:pt>
                <c:pt idx="91">
                  <c:v>6.5293600532799996</c:v>
                </c:pt>
                <c:pt idx="92">
                  <c:v>6.6549536636299997</c:v>
                </c:pt>
                <c:pt idx="93">
                  <c:v>6.3881523270600002</c:v>
                </c:pt>
                <c:pt idx="94">
                  <c:v>6.4375710980800012</c:v>
                </c:pt>
                <c:pt idx="95">
                  <c:v>6.3163821779099996</c:v>
                </c:pt>
                <c:pt idx="96">
                  <c:v>6.2350286836999995</c:v>
                </c:pt>
                <c:pt idx="97">
                  <c:v>6.2197307147400007</c:v>
                </c:pt>
                <c:pt idx="98">
                  <c:v>6.3286579845100004</c:v>
                </c:pt>
                <c:pt idx="99">
                  <c:v>6.1409289668399998</c:v>
                </c:pt>
                <c:pt idx="100">
                  <c:v>6.1399224053999992</c:v>
                </c:pt>
                <c:pt idx="101">
                  <c:v>6.1340648151400003</c:v>
                </c:pt>
                <c:pt idx="102">
                  <c:v>5.9838199677299997</c:v>
                </c:pt>
                <c:pt idx="103">
                  <c:v>5.983964695400001</c:v>
                </c:pt>
                <c:pt idx="104">
                  <c:v>5.9658127725099996</c:v>
                </c:pt>
                <c:pt idx="105">
                  <c:v>5.9029493977299996</c:v>
                </c:pt>
                <c:pt idx="106">
                  <c:v>5.9240955049400013</c:v>
                </c:pt>
                <c:pt idx="107">
                  <c:v>5.3876465469600001</c:v>
                </c:pt>
                <c:pt idx="108">
                  <c:v>5.504218346650001</c:v>
                </c:pt>
                <c:pt idx="109">
                  <c:v>5.3942815</c:v>
                </c:pt>
                <c:pt idx="110">
                  <c:v>5.3739270000000001</c:v>
                </c:pt>
                <c:pt idx="111">
                  <c:v>5.2687379999999999</c:v>
                </c:pt>
                <c:pt idx="112">
                  <c:v>5.1406739767099996</c:v>
                </c:pt>
                <c:pt idx="113">
                  <c:v>5.0320762208399996</c:v>
                </c:pt>
                <c:pt idx="114">
                  <c:v>5.03702403594</c:v>
                </c:pt>
                <c:pt idx="115">
                  <c:v>5.04022913823</c:v>
                </c:pt>
                <c:pt idx="116">
                  <c:v>5.1041506449699989</c:v>
                </c:pt>
                <c:pt idx="117">
                  <c:v>5.1485970082599994</c:v>
                </c:pt>
                <c:pt idx="118">
                  <c:v>5.1969152112399994</c:v>
                </c:pt>
                <c:pt idx="119">
                  <c:v>5.2086073665099999</c:v>
                </c:pt>
              </c:numCache>
            </c:numRef>
          </c:val>
          <c:smooth val="0"/>
          <c:extLst>
            <c:ext xmlns:c16="http://schemas.microsoft.com/office/drawing/2014/chart" uri="{C3380CC4-5D6E-409C-BE32-E72D297353CC}">
              <c16:uniqueId val="{00000001-3CDB-4F94-8123-BF6C014BEF23}"/>
            </c:ext>
          </c:extLst>
        </c:ser>
        <c:dLbls>
          <c:showLegendKey val="0"/>
          <c:showVal val="0"/>
          <c:showCatName val="0"/>
          <c:showSerName val="0"/>
          <c:showPercent val="0"/>
          <c:showBubbleSize val="0"/>
        </c:dLbls>
        <c:marker val="1"/>
        <c:smooth val="0"/>
        <c:axId val="1362361568"/>
        <c:axId val="1362362128"/>
      </c:lineChart>
      <c:catAx>
        <c:axId val="1362361568"/>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low"/>
        <c:spPr>
          <a:ln w="9525">
            <a:solidFill>
              <a:schemeClr val="bg1">
                <a:lumMod val="50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362362128"/>
        <c:crosses val="autoZero"/>
        <c:auto val="0"/>
        <c:lblAlgn val="ctr"/>
        <c:lblOffset val="0"/>
        <c:tickLblSkip val="1"/>
        <c:tickMarkSkip val="12"/>
        <c:noMultiLvlLbl val="0"/>
      </c:catAx>
      <c:valAx>
        <c:axId val="1362362128"/>
        <c:scaling>
          <c:orientation val="minMax"/>
          <c:max val="8"/>
          <c:min val="4.5"/>
        </c:scaling>
        <c:delete val="0"/>
        <c:axPos val="l"/>
        <c:majorGridlines>
          <c:spPr>
            <a:ln w="6350">
              <a:solidFill>
                <a:schemeClr val="bg1">
                  <a:lumMod val="75000"/>
                </a:schemeClr>
              </a:solidFill>
              <a:prstDash val="solid"/>
            </a:ln>
          </c:spPr>
        </c:majorGridlines>
        <c:title>
          <c:tx>
            <c:rich>
              <a:bodyPr/>
              <a:lstStyle/>
              <a:p>
                <a:pPr>
                  <a:defRPr sz="800" b="0" i="0" u="none" strike="noStrike" baseline="0">
                    <a:solidFill>
                      <a:srgbClr val="000000"/>
                    </a:solidFill>
                    <a:latin typeface="Arial"/>
                    <a:ea typeface="Arial"/>
                    <a:cs typeface="Arial"/>
                  </a:defRPr>
                </a:pPr>
                <a:r>
                  <a:rPr lang="hr-HR"/>
                  <a:t>in</a:t>
                </a:r>
                <a:r>
                  <a:rPr lang="hr-HR" baseline="0"/>
                  <a:t> bn</a:t>
                </a:r>
                <a:r>
                  <a:rPr lang="hr-HR"/>
                  <a:t> EUR</a:t>
                </a:r>
              </a:p>
            </c:rich>
          </c:tx>
          <c:layout>
            <c:manualLayout>
              <c:xMode val="edge"/>
              <c:yMode val="edge"/>
              <c:x val="5.3028365731948813E-3"/>
              <c:y val="0.30710755025811703"/>
            </c:manualLayout>
          </c:layout>
          <c:overlay val="0"/>
          <c:spPr>
            <a:noFill/>
            <a:ln w="25400">
              <a:noFill/>
            </a:ln>
          </c:spPr>
        </c:title>
        <c:numFmt formatCode="##,#0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362361568"/>
        <c:crosses val="autoZero"/>
        <c:crossBetween val="between"/>
        <c:majorUnit val="0.5"/>
      </c:valAx>
      <c:valAx>
        <c:axId val="1362362688"/>
        <c:scaling>
          <c:orientation val="minMax"/>
          <c:max val="30"/>
          <c:min val="-30"/>
        </c:scaling>
        <c:delete val="0"/>
        <c:axPos val="r"/>
        <c:title>
          <c:tx>
            <c:rich>
              <a:bodyPr rot="0" vert="horz"/>
              <a:lstStyle/>
              <a:p>
                <a:pPr>
                  <a:defRPr/>
                </a:pPr>
                <a:r>
                  <a:rPr lang="en-US" b="0"/>
                  <a:t>%</a:t>
                </a:r>
              </a:p>
            </c:rich>
          </c:tx>
          <c:overlay val="0"/>
        </c:title>
        <c:numFmt formatCode="#,##0" sourceLinked="0"/>
        <c:majorTickMark val="out"/>
        <c:minorTickMark val="none"/>
        <c:tickLblPos val="nextTo"/>
        <c:spPr>
          <a:ln w="6350">
            <a:solidFill>
              <a:schemeClr val="bg1">
                <a:lumMod val="75000"/>
              </a:schemeClr>
            </a:solidFill>
          </a:ln>
        </c:spPr>
        <c:crossAx val="1362363248"/>
        <c:crosses val="max"/>
        <c:crossBetween val="between"/>
        <c:majorUnit val="10"/>
        <c:minorUnit val="1"/>
      </c:valAx>
      <c:catAx>
        <c:axId val="1362363248"/>
        <c:scaling>
          <c:orientation val="minMax"/>
        </c:scaling>
        <c:delete val="1"/>
        <c:axPos val="b"/>
        <c:numFmt formatCode="General" sourceLinked="1"/>
        <c:majorTickMark val="out"/>
        <c:minorTickMark val="none"/>
        <c:tickLblPos val="none"/>
        <c:crossAx val="1362362688"/>
        <c:crosses val="autoZero"/>
        <c:auto val="0"/>
        <c:lblAlgn val="ctr"/>
        <c:lblOffset val="100"/>
        <c:noMultiLvlLbl val="0"/>
      </c:catAx>
      <c:spPr>
        <a:solidFill>
          <a:srgbClr val="FFFFFF"/>
        </a:solidFill>
        <a:ln w="3175">
          <a:solidFill>
            <a:schemeClr val="bg1">
              <a:lumMod val="75000"/>
            </a:schemeClr>
          </a:solidFill>
          <a:prstDash val="solid"/>
        </a:ln>
      </c:spPr>
    </c:plotArea>
    <c:legend>
      <c:legendPos val="b"/>
      <c:layout>
        <c:manualLayout>
          <c:xMode val="edge"/>
          <c:yMode val="edge"/>
          <c:x val="0"/>
          <c:y val="0.87353252732232956"/>
          <c:w val="0.6823402529229301"/>
          <c:h val="0.12646758231720001"/>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sr-Latn-RS"/>
        </a:p>
      </c:txPr>
    </c:legend>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pageMargins b="1" l="0.75000000000001465" r="0.7500000000000146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57212173699526492"/>
        </c:manualLayout>
      </c:layout>
      <c:barChart>
        <c:barDir val="col"/>
        <c:grouping val="stacked"/>
        <c:varyColors val="0"/>
        <c:ser>
          <c:idx val="2"/>
          <c:order val="0"/>
          <c:tx>
            <c:strRef>
              <c:f>'Slika 6.12. - Figure 6.12'!$E$3</c:f>
              <c:strCache>
                <c:ptCount val="1"/>
                <c:pt idx="0">
                  <c:v>Deposits of non-financial corporates</c:v>
                </c:pt>
              </c:strCache>
            </c:strRef>
          </c:tx>
          <c:spPr>
            <a:solidFill>
              <a:schemeClr val="accent1">
                <a:lumMod val="75000"/>
              </a:schemeClr>
            </a:solidFill>
            <a:ln>
              <a:noFill/>
            </a:ln>
            <a:effectLst/>
          </c:spPr>
          <c:invertIfNegative val="0"/>
          <c:cat>
            <c:strRef>
              <c:f>'Slika 6.12. - Figure 6.12'!$A$54:$A$173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6.12'!$E$54:$E$173</c:f>
              <c:numCache>
                <c:formatCode>0.0</c:formatCode>
                <c:ptCount val="120"/>
                <c:pt idx="0">
                  <c:v>4.3004932121280008</c:v>
                </c:pt>
                <c:pt idx="1">
                  <c:v>3.3942413475074171</c:v>
                </c:pt>
                <c:pt idx="2">
                  <c:v>3.3887910500954779</c:v>
                </c:pt>
                <c:pt idx="3">
                  <c:v>4.1942248619095297</c:v>
                </c:pt>
                <c:pt idx="4">
                  <c:v>4.0809117689474768</c:v>
                </c:pt>
                <c:pt idx="5">
                  <c:v>3.8791346129493269</c:v>
                </c:pt>
                <c:pt idx="6">
                  <c:v>4.9477851083127176</c:v>
                </c:pt>
                <c:pt idx="7">
                  <c:v>4.5912897912423674</c:v>
                </c:pt>
                <c:pt idx="8">
                  <c:v>2.1194855917418089</c:v>
                </c:pt>
                <c:pt idx="9">
                  <c:v>1.5721094703623204</c:v>
                </c:pt>
                <c:pt idx="10">
                  <c:v>1.6412788071503002</c:v>
                </c:pt>
                <c:pt idx="11">
                  <c:v>1.7873689530321561</c:v>
                </c:pt>
                <c:pt idx="12">
                  <c:v>1.4174856090358772</c:v>
                </c:pt>
                <c:pt idx="13">
                  <c:v>1.7803282521737305</c:v>
                </c:pt>
                <c:pt idx="14">
                  <c:v>1.9847636647109599</c:v>
                </c:pt>
                <c:pt idx="15">
                  <c:v>1.6248153593191794</c:v>
                </c:pt>
                <c:pt idx="16">
                  <c:v>1.6561389354781899</c:v>
                </c:pt>
                <c:pt idx="17">
                  <c:v>2.0710843184849566</c:v>
                </c:pt>
                <c:pt idx="18">
                  <c:v>1.5979999146161905</c:v>
                </c:pt>
                <c:pt idx="19">
                  <c:v>2.0178662250277584</c:v>
                </c:pt>
                <c:pt idx="20">
                  <c:v>2.3004386679363953</c:v>
                </c:pt>
                <c:pt idx="21">
                  <c:v>2.1823847940806966</c:v>
                </c:pt>
                <c:pt idx="22">
                  <c:v>1.7975660934321036</c:v>
                </c:pt>
                <c:pt idx="23">
                  <c:v>1.9646266978784248</c:v>
                </c:pt>
                <c:pt idx="24">
                  <c:v>2.0506067495910334</c:v>
                </c:pt>
                <c:pt idx="25">
                  <c:v>1.9396981542022813</c:v>
                </c:pt>
                <c:pt idx="26">
                  <c:v>2.3730764166397651</c:v>
                </c:pt>
                <c:pt idx="27">
                  <c:v>1.7325120509914995</c:v>
                </c:pt>
                <c:pt idx="28">
                  <c:v>2.3241686585086438</c:v>
                </c:pt>
                <c:pt idx="29">
                  <c:v>1.4939402854325039</c:v>
                </c:pt>
                <c:pt idx="30">
                  <c:v>1.2663056021446464</c:v>
                </c:pt>
                <c:pt idx="31">
                  <c:v>1.4277992850749783</c:v>
                </c:pt>
                <c:pt idx="32">
                  <c:v>1.5050076647722068</c:v>
                </c:pt>
                <c:pt idx="33">
                  <c:v>1.2236065131280718</c:v>
                </c:pt>
                <c:pt idx="34">
                  <c:v>1.9645770241220937</c:v>
                </c:pt>
                <c:pt idx="35">
                  <c:v>1.6702074300236072</c:v>
                </c:pt>
                <c:pt idx="36">
                  <c:v>1.7281388860469291</c:v>
                </c:pt>
                <c:pt idx="37">
                  <c:v>1.0268938008640718</c:v>
                </c:pt>
                <c:pt idx="38">
                  <c:v>1.0328758289499524</c:v>
                </c:pt>
                <c:pt idx="39">
                  <c:v>1.5802629991826782</c:v>
                </c:pt>
                <c:pt idx="40">
                  <c:v>1.24380172495295</c:v>
                </c:pt>
                <c:pt idx="41">
                  <c:v>1.6763653903615763</c:v>
                </c:pt>
                <c:pt idx="42">
                  <c:v>1.864043564995008</c:v>
                </c:pt>
                <c:pt idx="43">
                  <c:v>1.8826068711504478</c:v>
                </c:pt>
                <c:pt idx="44">
                  <c:v>1.3097058494119433</c:v>
                </c:pt>
                <c:pt idx="45">
                  <c:v>1.8538232413107476</c:v>
                </c:pt>
                <c:pt idx="46">
                  <c:v>1.8259229678008377</c:v>
                </c:pt>
                <c:pt idx="47">
                  <c:v>1.3017655160641075</c:v>
                </c:pt>
                <c:pt idx="48">
                  <c:v>1.552979411915284</c:v>
                </c:pt>
                <c:pt idx="49">
                  <c:v>2.4744021365744064</c:v>
                </c:pt>
                <c:pt idx="50">
                  <c:v>3.0780648846848697</c:v>
                </c:pt>
                <c:pt idx="51">
                  <c:v>3.5068046311417516</c:v>
                </c:pt>
                <c:pt idx="52">
                  <c:v>4.3839873172608321</c:v>
                </c:pt>
                <c:pt idx="53">
                  <c:v>4.3596994819481933</c:v>
                </c:pt>
                <c:pt idx="54">
                  <c:v>4.2696491819203448</c:v>
                </c:pt>
                <c:pt idx="55">
                  <c:v>3.2225485437352765</c:v>
                </c:pt>
                <c:pt idx="56">
                  <c:v>3.3482783479104707</c:v>
                </c:pt>
                <c:pt idx="57">
                  <c:v>3.647619051170496</c:v>
                </c:pt>
                <c:pt idx="58">
                  <c:v>3.9763887126186059</c:v>
                </c:pt>
                <c:pt idx="59">
                  <c:v>4.1313013820607463</c:v>
                </c:pt>
                <c:pt idx="60">
                  <c:v>4.1612135964425727</c:v>
                </c:pt>
                <c:pt idx="61">
                  <c:v>3.5523072392953456</c:v>
                </c:pt>
                <c:pt idx="62">
                  <c:v>3.0890308271191809</c:v>
                </c:pt>
                <c:pt idx="63">
                  <c:v>3.1762923537201364</c:v>
                </c:pt>
                <c:pt idx="64">
                  <c:v>2.5703243550098511</c:v>
                </c:pt>
                <c:pt idx="65">
                  <c:v>2.3847473184983397</c:v>
                </c:pt>
                <c:pt idx="66">
                  <c:v>3.3649249530979617</c:v>
                </c:pt>
                <c:pt idx="67">
                  <c:v>4.567932672501442</c:v>
                </c:pt>
                <c:pt idx="68">
                  <c:v>4.7640242654846476</c:v>
                </c:pt>
                <c:pt idx="69">
                  <c:v>4.4513229910625736</c:v>
                </c:pt>
                <c:pt idx="70">
                  <c:v>4.039673836738352</c:v>
                </c:pt>
                <c:pt idx="71">
                  <c:v>4.3193797678264083</c:v>
                </c:pt>
                <c:pt idx="72">
                  <c:v>3.7052306420681087</c:v>
                </c:pt>
                <c:pt idx="73">
                  <c:v>3.8461602453216965</c:v>
                </c:pt>
                <c:pt idx="74">
                  <c:v>3.4457142020074634</c:v>
                </c:pt>
                <c:pt idx="75">
                  <c:v>3.4366106889770189</c:v>
                </c:pt>
                <c:pt idx="76">
                  <c:v>3.4793295181797093</c:v>
                </c:pt>
                <c:pt idx="77">
                  <c:v>5.2815311112412404</c:v>
                </c:pt>
                <c:pt idx="78">
                  <c:v>6.0698245644047555</c:v>
                </c:pt>
                <c:pt idx="79">
                  <c:v>5.7967731123818931</c:v>
                </c:pt>
                <c:pt idx="80">
                  <c:v>5.6893834103138214</c:v>
                </c:pt>
                <c:pt idx="81">
                  <c:v>4.3819071867272648</c:v>
                </c:pt>
                <c:pt idx="82">
                  <c:v>3.9272429725004798</c:v>
                </c:pt>
                <c:pt idx="83">
                  <c:v>5.1128824448239865</c:v>
                </c:pt>
                <c:pt idx="84">
                  <c:v>4.1290012368360536</c:v>
                </c:pt>
                <c:pt idx="85">
                  <c:v>4.1414522549460093</c:v>
                </c:pt>
                <c:pt idx="86">
                  <c:v>4.0041517975523364</c:v>
                </c:pt>
                <c:pt idx="87">
                  <c:v>3.5918544227658868</c:v>
                </c:pt>
                <c:pt idx="88">
                  <c:v>3.0680184599416185</c:v>
                </c:pt>
                <c:pt idx="89">
                  <c:v>2.2920721740217771</c:v>
                </c:pt>
                <c:pt idx="90">
                  <c:v>1.5674842077379536</c:v>
                </c:pt>
                <c:pt idx="91">
                  <c:v>1.6122894151712086</c:v>
                </c:pt>
                <c:pt idx="92">
                  <c:v>1.7412367349001512</c:v>
                </c:pt>
                <c:pt idx="93">
                  <c:v>2.2656367236805846</c:v>
                </c:pt>
                <c:pt idx="94">
                  <c:v>2.3164970514112797</c:v>
                </c:pt>
                <c:pt idx="95">
                  <c:v>2.3375704826889518</c:v>
                </c:pt>
                <c:pt idx="96">
                  <c:v>2.3649643969926877</c:v>
                </c:pt>
                <c:pt idx="97">
                  <c:v>1.8206448014772154</c:v>
                </c:pt>
                <c:pt idx="98">
                  <c:v>2.3635024640173068</c:v>
                </c:pt>
                <c:pt idx="99">
                  <c:v>2.0346585519251943</c:v>
                </c:pt>
                <c:pt idx="100">
                  <c:v>2.3556120402165059</c:v>
                </c:pt>
                <c:pt idx="101">
                  <c:v>1.3832657988923167</c:v>
                </c:pt>
                <c:pt idx="102">
                  <c:v>1.2563769425350115</c:v>
                </c:pt>
                <c:pt idx="103">
                  <c:v>1.3955676120307512</c:v>
                </c:pt>
                <c:pt idx="104">
                  <c:v>0.79581847721516463</c:v>
                </c:pt>
                <c:pt idx="105">
                  <c:v>0.94270674317827152</c:v>
                </c:pt>
                <c:pt idx="106">
                  <c:v>1.3910409941011772</c:v>
                </c:pt>
                <c:pt idx="107">
                  <c:v>0.46508516987670756</c:v>
                </c:pt>
                <c:pt idx="108">
                  <c:v>1.0590269740782101</c:v>
                </c:pt>
                <c:pt idx="109">
                  <c:v>1.1527580196638989</c:v>
                </c:pt>
                <c:pt idx="110">
                  <c:v>0.45812365138139932</c:v>
                </c:pt>
                <c:pt idx="111">
                  <c:v>0.41825687378811538</c:v>
                </c:pt>
                <c:pt idx="112">
                  <c:v>1.0165353336775909</c:v>
                </c:pt>
                <c:pt idx="113">
                  <c:v>1.4731794438795702</c:v>
                </c:pt>
                <c:pt idx="114">
                  <c:v>1.2732606796295161</c:v>
                </c:pt>
                <c:pt idx="115">
                  <c:v>1.1023429316625954</c:v>
                </c:pt>
                <c:pt idx="116">
                  <c:v>1.7280174070047818</c:v>
                </c:pt>
                <c:pt idx="117">
                  <c:v>1.9536143432512036</c:v>
                </c:pt>
                <c:pt idx="118">
                  <c:v>1.7640566031743514</c:v>
                </c:pt>
                <c:pt idx="119">
                  <c:v>1.6779082998131261</c:v>
                </c:pt>
              </c:numCache>
            </c:numRef>
          </c:val>
          <c:extLst>
            <c:ext xmlns:c16="http://schemas.microsoft.com/office/drawing/2014/chart" uri="{C3380CC4-5D6E-409C-BE32-E72D297353CC}">
              <c16:uniqueId val="{00000000-F02F-4C30-9A1D-4CFE3563C9C5}"/>
            </c:ext>
          </c:extLst>
        </c:ser>
        <c:ser>
          <c:idx val="1"/>
          <c:order val="1"/>
          <c:tx>
            <c:strRef>
              <c:f>'Slika 6.12. - Figure 6.12'!$F$3</c:f>
              <c:strCache>
                <c:ptCount val="1"/>
                <c:pt idx="0">
                  <c:v>Deposits of households</c:v>
                </c:pt>
              </c:strCache>
            </c:strRef>
          </c:tx>
          <c:spPr>
            <a:solidFill>
              <a:schemeClr val="bg1">
                <a:lumMod val="65000"/>
              </a:schemeClr>
            </a:solidFill>
            <a:ln>
              <a:noFill/>
            </a:ln>
            <a:effectLst/>
          </c:spPr>
          <c:invertIfNegative val="0"/>
          <c:cat>
            <c:strRef>
              <c:f>'Slika 6.12. - Figure 6.12'!$A$54:$A$173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6.12'!$F$54:$F$173</c:f>
              <c:numCache>
                <c:formatCode>0.0</c:formatCode>
                <c:ptCount val="120"/>
                <c:pt idx="0">
                  <c:v>1.5954362998808538</c:v>
                </c:pt>
                <c:pt idx="1">
                  <c:v>0.8115214126417869</c:v>
                </c:pt>
                <c:pt idx="2">
                  <c:v>0.61756326867660494</c:v>
                </c:pt>
                <c:pt idx="3">
                  <c:v>0.78560791530818996</c:v>
                </c:pt>
                <c:pt idx="4">
                  <c:v>1.1439038107269124</c:v>
                </c:pt>
                <c:pt idx="5">
                  <c:v>0.94837417225173881</c:v>
                </c:pt>
                <c:pt idx="6">
                  <c:v>0.81856300092397405</c:v>
                </c:pt>
                <c:pt idx="7">
                  <c:v>1.3505056324255051</c:v>
                </c:pt>
                <c:pt idx="8">
                  <c:v>0.84072121227224017</c:v>
                </c:pt>
                <c:pt idx="9">
                  <c:v>0.63381816332301855</c:v>
                </c:pt>
                <c:pt idx="10">
                  <c:v>0.6630940357293198</c:v>
                </c:pt>
                <c:pt idx="11">
                  <c:v>0.62729737353296977</c:v>
                </c:pt>
                <c:pt idx="12">
                  <c:v>-0.1823603627703102</c:v>
                </c:pt>
                <c:pt idx="13">
                  <c:v>-0.15824935158184902</c:v>
                </c:pt>
                <c:pt idx="14">
                  <c:v>0.39810249760485517</c:v>
                </c:pt>
                <c:pt idx="15">
                  <c:v>0.85097799198369395</c:v>
                </c:pt>
                <c:pt idx="16">
                  <c:v>0.30454631508758273</c:v>
                </c:pt>
                <c:pt idx="17">
                  <c:v>-1.6575830850829733E-2</c:v>
                </c:pt>
                <c:pt idx="18">
                  <c:v>0.43284207151477588</c:v>
                </c:pt>
                <c:pt idx="19">
                  <c:v>0.57706988300906814</c:v>
                </c:pt>
                <c:pt idx="20">
                  <c:v>0.98986024382372018</c:v>
                </c:pt>
                <c:pt idx="21">
                  <c:v>1.4501092443898871</c:v>
                </c:pt>
                <c:pt idx="22">
                  <c:v>1.4456921702052363</c:v>
                </c:pt>
                <c:pt idx="23">
                  <c:v>1.1693440386726466</c:v>
                </c:pt>
                <c:pt idx="24">
                  <c:v>1.0573852038852172</c:v>
                </c:pt>
                <c:pt idx="25">
                  <c:v>1.9980775942372042</c:v>
                </c:pt>
                <c:pt idx="26">
                  <c:v>2.1057217484987989</c:v>
                </c:pt>
                <c:pt idx="27">
                  <c:v>2.7274156097207425</c:v>
                </c:pt>
                <c:pt idx="28">
                  <c:v>3.0220636191481844</c:v>
                </c:pt>
                <c:pt idx="29">
                  <c:v>3.1704097129241555</c:v>
                </c:pt>
                <c:pt idx="30">
                  <c:v>3.0840714439518901</c:v>
                </c:pt>
                <c:pt idx="31">
                  <c:v>3.4093776941038496</c:v>
                </c:pt>
                <c:pt idx="32">
                  <c:v>2.8898816337804267</c:v>
                </c:pt>
                <c:pt idx="33">
                  <c:v>2.7145371111794718</c:v>
                </c:pt>
                <c:pt idx="34">
                  <c:v>2.3232750010713321</c:v>
                </c:pt>
                <c:pt idx="35">
                  <c:v>2.9181187429062967</c:v>
                </c:pt>
                <c:pt idx="36">
                  <c:v>3.7411278107071606</c:v>
                </c:pt>
                <c:pt idx="37">
                  <c:v>3.4381818668031148</c:v>
                </c:pt>
                <c:pt idx="38">
                  <c:v>3.5024498335722924</c:v>
                </c:pt>
                <c:pt idx="39">
                  <c:v>2.593792698308524</c:v>
                </c:pt>
                <c:pt idx="40">
                  <c:v>2.7536705103620824</c:v>
                </c:pt>
                <c:pt idx="41">
                  <c:v>2.8225919446155983</c:v>
                </c:pt>
                <c:pt idx="42">
                  <c:v>2.6328644085951223</c:v>
                </c:pt>
                <c:pt idx="43">
                  <c:v>2.4681711566214646</c:v>
                </c:pt>
                <c:pt idx="44">
                  <c:v>2.3346401253639697</c:v>
                </c:pt>
                <c:pt idx="45">
                  <c:v>2.6952194926577904</c:v>
                </c:pt>
                <c:pt idx="46">
                  <c:v>3.1156339520781029</c:v>
                </c:pt>
                <c:pt idx="47">
                  <c:v>3.1333285215130577</c:v>
                </c:pt>
                <c:pt idx="48">
                  <c:v>2.8641634497435779</c:v>
                </c:pt>
                <c:pt idx="49">
                  <c:v>2.9532303622665608</c:v>
                </c:pt>
                <c:pt idx="50">
                  <c:v>4.7869122028967821</c:v>
                </c:pt>
                <c:pt idx="51">
                  <c:v>4.9969429591268373</c:v>
                </c:pt>
                <c:pt idx="52">
                  <c:v>5.1785573136264063</c:v>
                </c:pt>
                <c:pt idx="53">
                  <c:v>4.9725335859685371</c:v>
                </c:pt>
                <c:pt idx="54">
                  <c:v>4.4347730863332178</c:v>
                </c:pt>
                <c:pt idx="55">
                  <c:v>3.9867711829834658</c:v>
                </c:pt>
                <c:pt idx="56">
                  <c:v>4.2570380582814478</c:v>
                </c:pt>
                <c:pt idx="57">
                  <c:v>4.1982199928591655</c:v>
                </c:pt>
                <c:pt idx="58">
                  <c:v>4.1158853678697982</c:v>
                </c:pt>
                <c:pt idx="59">
                  <c:v>4.5293043270150051</c:v>
                </c:pt>
                <c:pt idx="60">
                  <c:v>5.3304922984371856</c:v>
                </c:pt>
                <c:pt idx="61">
                  <c:v>5.8640514273480946</c:v>
                </c:pt>
                <c:pt idx="62">
                  <c:v>4.0058408295503583</c:v>
                </c:pt>
                <c:pt idx="63">
                  <c:v>4.2768989691933195</c:v>
                </c:pt>
                <c:pt idx="64">
                  <c:v>4.5102615173366312</c:v>
                </c:pt>
                <c:pt idx="65">
                  <c:v>4.870046208928926</c:v>
                </c:pt>
                <c:pt idx="66">
                  <c:v>5.9070984958211543</c:v>
                </c:pt>
                <c:pt idx="67">
                  <c:v>5.7514755368887283</c:v>
                </c:pt>
                <c:pt idx="68">
                  <c:v>6.0059555109660536</c:v>
                </c:pt>
                <c:pt idx="69">
                  <c:v>6.4166963608160623</c:v>
                </c:pt>
                <c:pt idx="70">
                  <c:v>6.518879146474073</c:v>
                </c:pt>
                <c:pt idx="71">
                  <c:v>6.3955418277100113</c:v>
                </c:pt>
                <c:pt idx="72">
                  <c:v>6.2813871886053949</c:v>
                </c:pt>
                <c:pt idx="73">
                  <c:v>6.1725285057818251</c:v>
                </c:pt>
                <c:pt idx="74">
                  <c:v>5.8863168764085696</c:v>
                </c:pt>
                <c:pt idx="75">
                  <c:v>5.8648062314147813</c:v>
                </c:pt>
                <c:pt idx="76">
                  <c:v>5.554772179646438</c:v>
                </c:pt>
                <c:pt idx="77">
                  <c:v>6.2220296426710942</c:v>
                </c:pt>
                <c:pt idx="78">
                  <c:v>6.0948071563640074</c:v>
                </c:pt>
                <c:pt idx="79">
                  <c:v>6.4571571342321556</c:v>
                </c:pt>
                <c:pt idx="80">
                  <c:v>6.7079162588847909</c:v>
                </c:pt>
                <c:pt idx="81">
                  <c:v>6.6814852944322318</c:v>
                </c:pt>
                <c:pt idx="82">
                  <c:v>7.1048891683775057</c:v>
                </c:pt>
                <c:pt idx="83">
                  <c:v>8.9245404438317983</c:v>
                </c:pt>
                <c:pt idx="84">
                  <c:v>8.4718474377298456</c:v>
                </c:pt>
                <c:pt idx="85">
                  <c:v>6.2721965483903919</c:v>
                </c:pt>
                <c:pt idx="86">
                  <c:v>5.793425855480538</c:v>
                </c:pt>
                <c:pt idx="87">
                  <c:v>5.7017334766826311</c:v>
                </c:pt>
                <c:pt idx="88">
                  <c:v>5.8070290448762334</c:v>
                </c:pt>
                <c:pt idx="89">
                  <c:v>5.0222788647792997</c:v>
                </c:pt>
                <c:pt idx="90">
                  <c:v>4.7753472271993074</c:v>
                </c:pt>
                <c:pt idx="91">
                  <c:v>4.945897011788051</c:v>
                </c:pt>
                <c:pt idx="92">
                  <c:v>3.9615237840979241</c:v>
                </c:pt>
                <c:pt idx="93">
                  <c:v>3.7948125220545963</c:v>
                </c:pt>
                <c:pt idx="94">
                  <c:v>1.7063503029214311</c:v>
                </c:pt>
                <c:pt idx="95">
                  <c:v>0.95480808858269894</c:v>
                </c:pt>
                <c:pt idx="96">
                  <c:v>1.3316520875466233</c:v>
                </c:pt>
                <c:pt idx="97">
                  <c:v>1.0367902026900018</c:v>
                </c:pt>
                <c:pt idx="98">
                  <c:v>1.9760554275284956</c:v>
                </c:pt>
                <c:pt idx="99">
                  <c:v>2.1596797044202294</c:v>
                </c:pt>
                <c:pt idx="100">
                  <c:v>1.7215601750170666</c:v>
                </c:pt>
                <c:pt idx="101">
                  <c:v>2.0609201367259806</c:v>
                </c:pt>
                <c:pt idx="102">
                  <c:v>1.886326283732451</c:v>
                </c:pt>
                <c:pt idx="103">
                  <c:v>1.7291363364295744</c:v>
                </c:pt>
                <c:pt idx="104">
                  <c:v>1.5865597003298189</c:v>
                </c:pt>
                <c:pt idx="105">
                  <c:v>1.9541221508640951</c:v>
                </c:pt>
                <c:pt idx="106">
                  <c:v>3.890460184780502</c:v>
                </c:pt>
                <c:pt idx="107">
                  <c:v>3.2687479903393801</c:v>
                </c:pt>
                <c:pt idx="108">
                  <c:v>3.0732691257168465</c:v>
                </c:pt>
                <c:pt idx="109">
                  <c:v>4.9871174100087297</c:v>
                </c:pt>
                <c:pt idx="110">
                  <c:v>5.4898610363365137</c:v>
                </c:pt>
                <c:pt idx="111">
                  <c:v>5.2872749042972531</c:v>
                </c:pt>
                <c:pt idx="112">
                  <c:v>5.4281588856541809</c:v>
                </c:pt>
                <c:pt idx="113">
                  <c:v>5.4744761573547871</c:v>
                </c:pt>
                <c:pt idx="114">
                  <c:v>5.833335771593454</c:v>
                </c:pt>
                <c:pt idx="115">
                  <c:v>5.5112491328862063</c:v>
                </c:pt>
                <c:pt idx="116">
                  <c:v>5.0979875568554682</c:v>
                </c:pt>
                <c:pt idx="117">
                  <c:v>4.6446196873889098</c:v>
                </c:pt>
                <c:pt idx="118">
                  <c:v>4.3073925152517871</c:v>
                </c:pt>
                <c:pt idx="119">
                  <c:v>4.4388849502814285</c:v>
                </c:pt>
              </c:numCache>
            </c:numRef>
          </c:val>
          <c:extLst>
            <c:ext xmlns:c16="http://schemas.microsoft.com/office/drawing/2014/chart" uri="{C3380CC4-5D6E-409C-BE32-E72D297353CC}">
              <c16:uniqueId val="{00000001-F02F-4C30-9A1D-4CFE3563C9C5}"/>
            </c:ext>
          </c:extLst>
        </c:ser>
        <c:ser>
          <c:idx val="0"/>
          <c:order val="2"/>
          <c:tx>
            <c:strRef>
              <c:f>'Slika 6.12. - Figure 6.12'!$G$3</c:f>
              <c:strCache>
                <c:ptCount val="1"/>
                <c:pt idx="0">
                  <c:v>Deposits of other financial institutions</c:v>
                </c:pt>
              </c:strCache>
            </c:strRef>
          </c:tx>
          <c:spPr>
            <a:solidFill>
              <a:srgbClr val="92D050"/>
            </a:solidFill>
            <a:ln>
              <a:noFill/>
            </a:ln>
            <a:effectLst/>
          </c:spPr>
          <c:invertIfNegative val="0"/>
          <c:cat>
            <c:strRef>
              <c:f>'Slika 6.12. - Figure 6.12'!$A$54:$A$173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6.12'!$G$54:$G$173</c:f>
              <c:numCache>
                <c:formatCode>0.0</c:formatCode>
                <c:ptCount val="120"/>
                <c:pt idx="0">
                  <c:v>-0.94607759461025331</c:v>
                </c:pt>
                <c:pt idx="1">
                  <c:v>-0.63875662104583542</c:v>
                </c:pt>
                <c:pt idx="2">
                  <c:v>-0.27612419625914586</c:v>
                </c:pt>
                <c:pt idx="3">
                  <c:v>-0.73983665549449051</c:v>
                </c:pt>
                <c:pt idx="4">
                  <c:v>-0.42773996238452144</c:v>
                </c:pt>
                <c:pt idx="5">
                  <c:v>-0.28407891280554626</c:v>
                </c:pt>
                <c:pt idx="6">
                  <c:v>0.23552805686843792</c:v>
                </c:pt>
                <c:pt idx="7">
                  <c:v>0.48414554160681611</c:v>
                </c:pt>
                <c:pt idx="8">
                  <c:v>0.21075759232646682</c:v>
                </c:pt>
                <c:pt idx="9">
                  <c:v>0.17725485210679887</c:v>
                </c:pt>
                <c:pt idx="10">
                  <c:v>0.30741074428900894</c:v>
                </c:pt>
                <c:pt idx="11">
                  <c:v>0.80238416468204365</c:v>
                </c:pt>
                <c:pt idx="12">
                  <c:v>1.1355476387098773</c:v>
                </c:pt>
                <c:pt idx="13">
                  <c:v>0.79011354383040866</c:v>
                </c:pt>
                <c:pt idx="14">
                  <c:v>0.35820491101825525</c:v>
                </c:pt>
                <c:pt idx="15">
                  <c:v>0.83896964256857764</c:v>
                </c:pt>
                <c:pt idx="16">
                  <c:v>0.54475360442919329</c:v>
                </c:pt>
                <c:pt idx="17">
                  <c:v>0.60650945976678805</c:v>
                </c:pt>
                <c:pt idx="18">
                  <c:v>0.77271143051088131</c:v>
                </c:pt>
                <c:pt idx="19">
                  <c:v>0.63779527169225081</c:v>
                </c:pt>
                <c:pt idx="20">
                  <c:v>0.71730314732461409</c:v>
                </c:pt>
                <c:pt idx="21">
                  <c:v>1.0641442400527332</c:v>
                </c:pt>
                <c:pt idx="22">
                  <c:v>0.41160744657837606</c:v>
                </c:pt>
                <c:pt idx="23">
                  <c:v>0.28478667780583333</c:v>
                </c:pt>
                <c:pt idx="24">
                  <c:v>0.32010995693060712</c:v>
                </c:pt>
                <c:pt idx="25">
                  <c:v>1.1680313009229519</c:v>
                </c:pt>
                <c:pt idx="26">
                  <c:v>1.39642423024562</c:v>
                </c:pt>
                <c:pt idx="27">
                  <c:v>1.1883281870518618</c:v>
                </c:pt>
                <c:pt idx="28">
                  <c:v>1.5515036597003631</c:v>
                </c:pt>
                <c:pt idx="29">
                  <c:v>0.90401901856715372</c:v>
                </c:pt>
                <c:pt idx="30">
                  <c:v>0.76042580200756393</c:v>
                </c:pt>
                <c:pt idx="31">
                  <c:v>0.56349605061379704</c:v>
                </c:pt>
                <c:pt idx="32">
                  <c:v>0.72198327131078621</c:v>
                </c:pt>
                <c:pt idx="33">
                  <c:v>0.58950707760858545</c:v>
                </c:pt>
                <c:pt idx="34">
                  <c:v>0.87457263791060713</c:v>
                </c:pt>
                <c:pt idx="35">
                  <c:v>0.67555495743950411</c:v>
                </c:pt>
                <c:pt idx="36">
                  <c:v>0.77023220317801488</c:v>
                </c:pt>
                <c:pt idx="37">
                  <c:v>-0.38204414290376476</c:v>
                </c:pt>
                <c:pt idx="38">
                  <c:v>0.98265096212235326</c:v>
                </c:pt>
                <c:pt idx="39">
                  <c:v>0.76196931046468741</c:v>
                </c:pt>
                <c:pt idx="40">
                  <c:v>0.40569445538688059</c:v>
                </c:pt>
                <c:pt idx="41">
                  <c:v>0.56978957440183031</c:v>
                </c:pt>
                <c:pt idx="42">
                  <c:v>0.92341201482658208</c:v>
                </c:pt>
                <c:pt idx="43">
                  <c:v>0.83817627708314468</c:v>
                </c:pt>
                <c:pt idx="44">
                  <c:v>1.0815933557451929</c:v>
                </c:pt>
                <c:pt idx="45">
                  <c:v>0.42399992962875771</c:v>
                </c:pt>
                <c:pt idx="46">
                  <c:v>-0.2263391857656811</c:v>
                </c:pt>
                <c:pt idx="47">
                  <c:v>-0.26619762449826034</c:v>
                </c:pt>
                <c:pt idx="48">
                  <c:v>0.36371224088326065</c:v>
                </c:pt>
                <c:pt idx="49">
                  <c:v>1.2215115310380005</c:v>
                </c:pt>
                <c:pt idx="50">
                  <c:v>0.46460426614896372</c:v>
                </c:pt>
                <c:pt idx="51">
                  <c:v>-2.6459905450508872E-2</c:v>
                </c:pt>
                <c:pt idx="52">
                  <c:v>-0.23327686828220079</c:v>
                </c:pt>
                <c:pt idx="53">
                  <c:v>-0.41369601818468521</c:v>
                </c:pt>
                <c:pt idx="54">
                  <c:v>-0.38999700913089769</c:v>
                </c:pt>
                <c:pt idx="55">
                  <c:v>-0.29523377383907967</c:v>
                </c:pt>
                <c:pt idx="56">
                  <c:v>-0.71649622116450018</c:v>
                </c:pt>
                <c:pt idx="57">
                  <c:v>-2.5638536844143821E-2</c:v>
                </c:pt>
                <c:pt idx="58">
                  <c:v>0.90095614173531124</c:v>
                </c:pt>
                <c:pt idx="59">
                  <c:v>1.0683004085106811</c:v>
                </c:pt>
                <c:pt idx="60">
                  <c:v>4.9391941485765763E-2</c:v>
                </c:pt>
                <c:pt idx="61">
                  <c:v>-0.18573225405169932</c:v>
                </c:pt>
                <c:pt idx="62">
                  <c:v>-0.21226263583157362</c:v>
                </c:pt>
                <c:pt idx="63">
                  <c:v>0.48167798425249836</c:v>
                </c:pt>
                <c:pt idx="64">
                  <c:v>0.5630681524001393</c:v>
                </c:pt>
                <c:pt idx="65">
                  <c:v>1.047199186789054</c:v>
                </c:pt>
                <c:pt idx="66">
                  <c:v>0.40047136504989278</c:v>
                </c:pt>
                <c:pt idx="67">
                  <c:v>0.68499314493735142</c:v>
                </c:pt>
                <c:pt idx="68">
                  <c:v>0.38074881408633959</c:v>
                </c:pt>
                <c:pt idx="69">
                  <c:v>0.35074419035842824</c:v>
                </c:pt>
                <c:pt idx="70">
                  <c:v>0.22933607754460958</c:v>
                </c:pt>
                <c:pt idx="71">
                  <c:v>7.3253798455735E-2</c:v>
                </c:pt>
                <c:pt idx="72">
                  <c:v>0.80679195922890157</c:v>
                </c:pt>
                <c:pt idx="73">
                  <c:v>0.37626205506174631</c:v>
                </c:pt>
                <c:pt idx="74">
                  <c:v>-0.12535039763225789</c:v>
                </c:pt>
                <c:pt idx="75">
                  <c:v>-0.59428614765884824</c:v>
                </c:pt>
                <c:pt idx="76">
                  <c:v>0.15367071222492673</c:v>
                </c:pt>
                <c:pt idx="77">
                  <c:v>-8.7672045350776981E-2</c:v>
                </c:pt>
                <c:pt idx="78">
                  <c:v>0.2535455479914373</c:v>
                </c:pt>
                <c:pt idx="79">
                  <c:v>-3.7133008266059649E-2</c:v>
                </c:pt>
                <c:pt idx="80">
                  <c:v>3.3894246685165955E-2</c:v>
                </c:pt>
                <c:pt idx="81">
                  <c:v>0.4824724000140429</c:v>
                </c:pt>
                <c:pt idx="82">
                  <c:v>0.26584657213420526</c:v>
                </c:pt>
                <c:pt idx="83">
                  <c:v>0.4061367593112975</c:v>
                </c:pt>
                <c:pt idx="84">
                  <c:v>-0.69408109106447557</c:v>
                </c:pt>
                <c:pt idx="85">
                  <c:v>-0.5133901025832438</c:v>
                </c:pt>
                <c:pt idx="86">
                  <c:v>-1.0867880276542483</c:v>
                </c:pt>
                <c:pt idx="87">
                  <c:v>-0.29694295117289277</c:v>
                </c:pt>
                <c:pt idx="88">
                  <c:v>-1.1540575810580156</c:v>
                </c:pt>
                <c:pt idx="89">
                  <c:v>-1.5629333144167543</c:v>
                </c:pt>
                <c:pt idx="90">
                  <c:v>-1.1851085130990051</c:v>
                </c:pt>
                <c:pt idx="91">
                  <c:v>-1.1465893044929503</c:v>
                </c:pt>
                <c:pt idx="92">
                  <c:v>-1.0448756604737874</c:v>
                </c:pt>
                <c:pt idx="93">
                  <c:v>-1.7749960993736589</c:v>
                </c:pt>
                <c:pt idx="94">
                  <c:v>-1.3112153834669815</c:v>
                </c:pt>
                <c:pt idx="95">
                  <c:v>-0.43996159145134267</c:v>
                </c:pt>
                <c:pt idx="96">
                  <c:v>1.9120671190684651E-2</c:v>
                </c:pt>
                <c:pt idx="97">
                  <c:v>-0.19051688971749853</c:v>
                </c:pt>
                <c:pt idx="98">
                  <c:v>0.10125241780757133</c:v>
                </c:pt>
                <c:pt idx="99">
                  <c:v>-0.46888616882402645</c:v>
                </c:pt>
                <c:pt idx="100">
                  <c:v>1.0941681262704167E-2</c:v>
                </c:pt>
                <c:pt idx="101">
                  <c:v>0.56245660208830339</c:v>
                </c:pt>
                <c:pt idx="102">
                  <c:v>1.7833429069308612E-2</c:v>
                </c:pt>
                <c:pt idx="103">
                  <c:v>0.30370017920621439</c:v>
                </c:pt>
                <c:pt idx="104">
                  <c:v>0.26489849057053244</c:v>
                </c:pt>
                <c:pt idx="105">
                  <c:v>0.95715615004992505</c:v>
                </c:pt>
                <c:pt idx="106">
                  <c:v>1.2427539318297807</c:v>
                </c:pt>
                <c:pt idx="107">
                  <c:v>0.780120696649377</c:v>
                </c:pt>
                <c:pt idx="108">
                  <c:v>0.65087015194704856</c:v>
                </c:pt>
                <c:pt idx="109">
                  <c:v>0.86429388209240998</c:v>
                </c:pt>
                <c:pt idx="110">
                  <c:v>1.4085587574364911</c:v>
                </c:pt>
                <c:pt idx="111">
                  <c:v>1.4611294090014164</c:v>
                </c:pt>
                <c:pt idx="112">
                  <c:v>1.3779039207162049</c:v>
                </c:pt>
                <c:pt idx="113">
                  <c:v>1.3701585209456959</c:v>
                </c:pt>
                <c:pt idx="114">
                  <c:v>1.5535768163437806</c:v>
                </c:pt>
                <c:pt idx="115">
                  <c:v>1.1555017131482301</c:v>
                </c:pt>
                <c:pt idx="116">
                  <c:v>1.2688682085039547</c:v>
                </c:pt>
                <c:pt idx="117">
                  <c:v>1.0274219972747203</c:v>
                </c:pt>
                <c:pt idx="118">
                  <c:v>0.49894132797974128</c:v>
                </c:pt>
                <c:pt idx="119">
                  <c:v>0.24225000584424802</c:v>
                </c:pt>
              </c:numCache>
            </c:numRef>
          </c:val>
          <c:extLst>
            <c:ext xmlns:c16="http://schemas.microsoft.com/office/drawing/2014/chart" uri="{C3380CC4-5D6E-409C-BE32-E72D297353CC}">
              <c16:uniqueId val="{00000002-F02F-4C30-9A1D-4CFE3563C9C5}"/>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6.12. - Figure 6.12'!$H$3</c:f>
              <c:strCache>
                <c:ptCount val="1"/>
                <c:pt idx="0">
                  <c:v>Annual rate of change of deposits of the domestic sectors (excl. general government)</c:v>
                </c:pt>
              </c:strCache>
            </c:strRef>
          </c:tx>
          <c:spPr>
            <a:ln w="25400" cap="rnd">
              <a:solidFill>
                <a:srgbClr val="FF0000"/>
              </a:solidFill>
              <a:round/>
            </a:ln>
            <a:effectLst/>
          </c:spPr>
          <c:marker>
            <c:symbol val="none"/>
          </c:marker>
          <c:cat>
            <c:strRef>
              <c:f>'Slika 6.12. - Figure 6.12'!$A$4:$A$173</c:f>
              <c:strCache>
                <c:ptCount val="165"/>
                <c:pt idx="7">
                  <c:v>2012</c:v>
                </c:pt>
                <c:pt idx="19">
                  <c:v>2013</c:v>
                </c:pt>
                <c:pt idx="31">
                  <c:v>2014</c:v>
                </c:pt>
                <c:pt idx="43">
                  <c:v>2015</c:v>
                </c:pt>
                <c:pt idx="55">
                  <c:v>2016</c:v>
                </c:pt>
                <c:pt idx="67">
                  <c:v>2017</c:v>
                </c:pt>
                <c:pt idx="79">
                  <c:v>2018</c:v>
                </c:pt>
                <c:pt idx="91">
                  <c:v>2019</c:v>
                </c:pt>
                <c:pt idx="103">
                  <c:v>2020</c:v>
                </c:pt>
                <c:pt idx="115">
                  <c:v>2021</c:v>
                </c:pt>
                <c:pt idx="127">
                  <c:v>2022</c:v>
                </c:pt>
                <c:pt idx="139">
                  <c:v>2023</c:v>
                </c:pt>
                <c:pt idx="152">
                  <c:v>2024</c:v>
                </c:pt>
                <c:pt idx="164">
                  <c:v>2025</c:v>
                </c:pt>
              </c:strCache>
            </c:strRef>
          </c:cat>
          <c:val>
            <c:numRef>
              <c:f>'Slika 6.12. - Figure 6.12'!$H$54:$H$173</c:f>
              <c:numCache>
                <c:formatCode>0.0</c:formatCode>
                <c:ptCount val="120"/>
                <c:pt idx="0">
                  <c:v>4.9498519173986324</c:v>
                </c:pt>
                <c:pt idx="1">
                  <c:v>3.5670061391033698</c:v>
                </c:pt>
                <c:pt idx="2">
                  <c:v>3.7302301225129213</c:v>
                </c:pt>
                <c:pt idx="3">
                  <c:v>4.2399961217232089</c:v>
                </c:pt>
                <c:pt idx="4">
                  <c:v>4.7970756172898774</c:v>
                </c:pt>
                <c:pt idx="5">
                  <c:v>4.5434298723955351</c:v>
                </c:pt>
                <c:pt idx="6">
                  <c:v>6.0018761661051485</c:v>
                </c:pt>
                <c:pt idx="7">
                  <c:v>6.4259409652746911</c:v>
                </c:pt>
                <c:pt idx="8">
                  <c:v>3.1709643963405227</c:v>
                </c:pt>
                <c:pt idx="9">
                  <c:v>2.3831824857921191</c:v>
                </c:pt>
                <c:pt idx="10">
                  <c:v>2.6117835871686452</c:v>
                </c:pt>
                <c:pt idx="11">
                  <c:v>3.2170504912471927</c:v>
                </c:pt>
                <c:pt idx="12">
                  <c:v>2.3706728849754342</c:v>
                </c:pt>
                <c:pt idx="13">
                  <c:v>2.4121924444223026</c:v>
                </c:pt>
                <c:pt idx="14">
                  <c:v>2.7410710733340835</c:v>
                </c:pt>
                <c:pt idx="15">
                  <c:v>3.3147629938714545</c:v>
                </c:pt>
                <c:pt idx="16">
                  <c:v>2.5054388549949635</c:v>
                </c:pt>
                <c:pt idx="17">
                  <c:v>2.6610179474009215</c:v>
                </c:pt>
                <c:pt idx="18">
                  <c:v>2.8035534166418472</c:v>
                </c:pt>
                <c:pt idx="19">
                  <c:v>3.2327313797290742</c:v>
                </c:pt>
                <c:pt idx="20">
                  <c:v>4.0076020590847179</c:v>
                </c:pt>
                <c:pt idx="21">
                  <c:v>4.6966382785233094</c:v>
                </c:pt>
                <c:pt idx="22">
                  <c:v>3.6548657102157165</c:v>
                </c:pt>
                <c:pt idx="23">
                  <c:v>3.4187574143569037</c:v>
                </c:pt>
                <c:pt idx="24">
                  <c:v>3.428101910406852</c:v>
                </c:pt>
                <c:pt idx="25">
                  <c:v>5.1058070493624257</c:v>
                </c:pt>
                <c:pt idx="26">
                  <c:v>5.8752223953841849</c:v>
                </c:pt>
                <c:pt idx="27">
                  <c:v>5.6482558477640907</c:v>
                </c:pt>
                <c:pt idx="28">
                  <c:v>6.8977359373571829</c:v>
                </c:pt>
                <c:pt idx="29">
                  <c:v>5.5683690169238105</c:v>
                </c:pt>
                <c:pt idx="30">
                  <c:v>5.1108028481041003</c:v>
                </c:pt>
                <c:pt idx="31">
                  <c:v>5.4006730297926424</c:v>
                </c:pt>
                <c:pt idx="32">
                  <c:v>5.1168725698634177</c:v>
                </c:pt>
                <c:pt idx="33">
                  <c:v>4.5276507019161443</c:v>
                </c:pt>
                <c:pt idx="34">
                  <c:v>5.1624246631040336</c:v>
                </c:pt>
                <c:pt idx="35">
                  <c:v>5.2638811303694126</c:v>
                </c:pt>
                <c:pt idx="36">
                  <c:v>6.2394988999321157</c:v>
                </c:pt>
                <c:pt idx="37">
                  <c:v>4.0830315247634417</c:v>
                </c:pt>
                <c:pt idx="38">
                  <c:v>5.5179766246446178</c:v>
                </c:pt>
                <c:pt idx="39">
                  <c:v>4.9360250079558909</c:v>
                </c:pt>
                <c:pt idx="40">
                  <c:v>4.4031666907019371</c:v>
                </c:pt>
                <c:pt idx="41">
                  <c:v>5.0687469093790156</c:v>
                </c:pt>
                <c:pt idx="42">
                  <c:v>5.4203199884166935</c:v>
                </c:pt>
                <c:pt idx="43">
                  <c:v>5.1889543048550593</c:v>
                </c:pt>
                <c:pt idx="44">
                  <c:v>4.7259393305211006</c:v>
                </c:pt>
                <c:pt idx="45">
                  <c:v>4.9730426635973117</c:v>
                </c:pt>
                <c:pt idx="46">
                  <c:v>4.7152177341132813</c:v>
                </c:pt>
                <c:pt idx="47">
                  <c:v>4.1688964130789117</c:v>
                </c:pt>
                <c:pt idx="48">
                  <c:v>4.7808551025421337</c:v>
                </c:pt>
                <c:pt idx="49">
                  <c:v>6.6491440298789541</c:v>
                </c:pt>
                <c:pt idx="50">
                  <c:v>8.3295813537306032</c:v>
                </c:pt>
                <c:pt idx="51">
                  <c:v>8.47728768481808</c:v>
                </c:pt>
                <c:pt idx="52">
                  <c:v>9.3292677626050278</c:v>
                </c:pt>
                <c:pt idx="53">
                  <c:v>8.9185370497320662</c:v>
                </c:pt>
                <c:pt idx="54">
                  <c:v>8.3144252591226717</c:v>
                </c:pt>
                <c:pt idx="55">
                  <c:v>6.9140859528796597</c:v>
                </c:pt>
                <c:pt idx="56">
                  <c:v>6.8888201850274129</c:v>
                </c:pt>
                <c:pt idx="57">
                  <c:v>7.8202005071855041</c:v>
                </c:pt>
                <c:pt idx="58">
                  <c:v>8.9932302222237155</c:v>
                </c:pt>
                <c:pt idx="59">
                  <c:v>9.7289061175864333</c:v>
                </c:pt>
                <c:pt idx="60">
                  <c:v>9.5410978363655232</c:v>
                </c:pt>
                <c:pt idx="61">
                  <c:v>9.2306264125917608</c:v>
                </c:pt>
                <c:pt idx="62">
                  <c:v>6.8826090208379753</c:v>
                </c:pt>
                <c:pt idx="63">
                  <c:v>7.934869307165954</c:v>
                </c:pt>
                <c:pt idx="64">
                  <c:v>7.643654024746624</c:v>
                </c:pt>
                <c:pt idx="65">
                  <c:v>8.3019927142163255</c:v>
                </c:pt>
                <c:pt idx="66">
                  <c:v>9.6724948139690099</c:v>
                </c:pt>
                <c:pt idx="67">
                  <c:v>11.004401354327499</c:v>
                </c:pt>
                <c:pt idx="68">
                  <c:v>11.150728590537028</c:v>
                </c:pt>
                <c:pt idx="69">
                  <c:v>11.21876354223707</c:v>
                </c:pt>
                <c:pt idx="70">
                  <c:v>10.787889060757053</c:v>
                </c:pt>
                <c:pt idx="71">
                  <c:v>10.788175393992148</c:v>
                </c:pt>
                <c:pt idx="72">
                  <c:v>10.793409789902427</c:v>
                </c:pt>
                <c:pt idx="73">
                  <c:v>10.394950806165255</c:v>
                </c:pt>
                <c:pt idx="74">
                  <c:v>9.2066806807837906</c:v>
                </c:pt>
                <c:pt idx="75">
                  <c:v>8.7071307727329526</c:v>
                </c:pt>
                <c:pt idx="76">
                  <c:v>9.1877724100510676</c:v>
                </c:pt>
                <c:pt idx="77">
                  <c:v>11.415888708561567</c:v>
                </c:pt>
                <c:pt idx="78">
                  <c:v>12.418177268760203</c:v>
                </c:pt>
                <c:pt idx="79">
                  <c:v>12.216797238347993</c:v>
                </c:pt>
                <c:pt idx="80">
                  <c:v>12.431193915883782</c:v>
                </c:pt>
                <c:pt idx="81">
                  <c:v>11.545864881173529</c:v>
                </c:pt>
                <c:pt idx="82">
                  <c:v>11.297978713012185</c:v>
                </c:pt>
                <c:pt idx="83">
                  <c:v>14.443559647967106</c:v>
                </c:pt>
                <c:pt idx="84">
                  <c:v>11.90676758350142</c:v>
                </c:pt>
                <c:pt idx="85">
                  <c:v>9.9002587007531559</c:v>
                </c:pt>
                <c:pt idx="86">
                  <c:v>8.7107896253786095</c:v>
                </c:pt>
                <c:pt idx="87">
                  <c:v>8.9966449482756161</c:v>
                </c:pt>
                <c:pt idx="88">
                  <c:v>7.7209899237598449</c:v>
                </c:pt>
                <c:pt idx="89">
                  <c:v>5.751417724384325</c:v>
                </c:pt>
                <c:pt idx="90">
                  <c:v>5.1577229218382428</c:v>
                </c:pt>
                <c:pt idx="91">
                  <c:v>5.4115971224663042</c:v>
                </c:pt>
                <c:pt idx="92">
                  <c:v>4.6578848585242696</c:v>
                </c:pt>
                <c:pt idx="93">
                  <c:v>4.2854531463615331</c:v>
                </c:pt>
                <c:pt idx="94">
                  <c:v>2.7116319708657244</c:v>
                </c:pt>
                <c:pt idx="95">
                  <c:v>2.8524169798203047</c:v>
                </c:pt>
                <c:pt idx="96">
                  <c:v>3.7157371557299967</c:v>
                </c:pt>
                <c:pt idx="97">
                  <c:v>2.6669181144497287</c:v>
                </c:pt>
                <c:pt idx="98">
                  <c:v>4.4408103093533668</c:v>
                </c:pt>
                <c:pt idx="99">
                  <c:v>3.7254520875214041</c:v>
                </c:pt>
                <c:pt idx="100">
                  <c:v>4.0881138964962531</c:v>
                </c:pt>
                <c:pt idx="101">
                  <c:v>4.0066425377065968</c:v>
                </c:pt>
                <c:pt idx="102">
                  <c:v>3.1605366553367702</c:v>
                </c:pt>
                <c:pt idx="103">
                  <c:v>3.4284041276665391</c:v>
                </c:pt>
                <c:pt idx="104">
                  <c:v>2.6472766681155093</c:v>
                </c:pt>
                <c:pt idx="105">
                  <c:v>3.8539850440922834</c:v>
                </c:pt>
                <c:pt idx="106">
                  <c:v>6.5242551107114366</c:v>
                </c:pt>
                <c:pt idx="107">
                  <c:v>4.5139538568654558</c:v>
                </c:pt>
                <c:pt idx="108">
                  <c:v>4.7831662517421165</c:v>
                </c:pt>
                <c:pt idx="109">
                  <c:v>7.0041693117650397</c:v>
                </c:pt>
                <c:pt idx="110">
                  <c:v>7.3565434451544149</c:v>
                </c:pt>
                <c:pt idx="111">
                  <c:v>7.166661187086774</c:v>
                </c:pt>
                <c:pt idx="112">
                  <c:v>7.8225981400479725</c:v>
                </c:pt>
                <c:pt idx="113">
                  <c:v>8.3178141221800672</c:v>
                </c:pt>
                <c:pt idx="114">
                  <c:v>8.660173267566762</c:v>
                </c:pt>
                <c:pt idx="115">
                  <c:v>7.7690937776970372</c:v>
                </c:pt>
                <c:pt idx="116">
                  <c:v>8.0948731723642169</c:v>
                </c:pt>
                <c:pt idx="117">
                  <c:v>7.6256560279148289</c:v>
                </c:pt>
                <c:pt idx="118">
                  <c:v>6.5703904464058809</c:v>
                </c:pt>
                <c:pt idx="119">
                  <c:v>6.3590432559388148</c:v>
                </c:pt>
              </c:numCache>
            </c:numRef>
          </c:val>
          <c:smooth val="0"/>
          <c:extLst>
            <c:ext xmlns:c16="http://schemas.microsoft.com/office/drawing/2014/chart" uri="{C3380CC4-5D6E-409C-BE32-E72D297353CC}">
              <c16:uniqueId val="{00000003-F02F-4C30-9A1D-4CFE3563C9C5}"/>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6"/>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spPr>
        <a:ln>
          <a:solidFill>
            <a:schemeClr val="bg1">
              <a:lumMod val="75000"/>
            </a:schemeClr>
          </a:solidFill>
        </a:ln>
      </c:spPr>
    </c:plotArea>
    <c:legend>
      <c:legendPos val="b"/>
      <c:layout>
        <c:manualLayout>
          <c:xMode val="edge"/>
          <c:yMode val="edge"/>
          <c:x val="1.047093251274625E-2"/>
          <c:y val="0.76487319616021454"/>
          <c:w val="0.97905789362536588"/>
          <c:h val="0.2351268038397855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4730646292976"/>
          <c:y val="5.4220401503866082E-2"/>
          <c:w val="0.84823809152568796"/>
          <c:h val="0.63416542526778752"/>
        </c:manualLayout>
      </c:layout>
      <c:barChart>
        <c:barDir val="col"/>
        <c:grouping val="stacked"/>
        <c:varyColors val="0"/>
        <c:ser>
          <c:idx val="2"/>
          <c:order val="0"/>
          <c:tx>
            <c:strRef>
              <c:f>'Slika 6.12. - Figure 6.12'!$E$2</c:f>
              <c:strCache>
                <c:ptCount val="1"/>
                <c:pt idx="0">
                  <c:v>Depoziti nefinancijskih poduzeća</c:v>
                </c:pt>
              </c:strCache>
            </c:strRef>
          </c:tx>
          <c:spPr>
            <a:solidFill>
              <a:schemeClr val="accent1">
                <a:lumMod val="75000"/>
              </a:schemeClr>
            </a:solidFill>
            <a:ln>
              <a:noFill/>
            </a:ln>
            <a:effectLst/>
          </c:spPr>
          <c:invertIfNegative val="0"/>
          <c:cat>
            <c:strRef>
              <c:f>'Slika 6.12. - Figure 6.12'!$B$54:$B$173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6.12'!$E$54:$E$173</c:f>
              <c:numCache>
                <c:formatCode>0.0</c:formatCode>
                <c:ptCount val="120"/>
                <c:pt idx="0">
                  <c:v>4.3004932121280008</c:v>
                </c:pt>
                <c:pt idx="1">
                  <c:v>3.3942413475074171</c:v>
                </c:pt>
                <c:pt idx="2">
                  <c:v>3.3887910500954779</c:v>
                </c:pt>
                <c:pt idx="3">
                  <c:v>4.1942248619095297</c:v>
                </c:pt>
                <c:pt idx="4">
                  <c:v>4.0809117689474768</c:v>
                </c:pt>
                <c:pt idx="5">
                  <c:v>3.8791346129493269</c:v>
                </c:pt>
                <c:pt idx="6">
                  <c:v>4.9477851083127176</c:v>
                </c:pt>
                <c:pt idx="7">
                  <c:v>4.5912897912423674</c:v>
                </c:pt>
                <c:pt idx="8">
                  <c:v>2.1194855917418089</c:v>
                </c:pt>
                <c:pt idx="9">
                  <c:v>1.5721094703623204</c:v>
                </c:pt>
                <c:pt idx="10">
                  <c:v>1.6412788071503002</c:v>
                </c:pt>
                <c:pt idx="11">
                  <c:v>1.7873689530321561</c:v>
                </c:pt>
                <c:pt idx="12">
                  <c:v>1.4174856090358772</c:v>
                </c:pt>
                <c:pt idx="13">
                  <c:v>1.7803282521737305</c:v>
                </c:pt>
                <c:pt idx="14">
                  <c:v>1.9847636647109599</c:v>
                </c:pt>
                <c:pt idx="15">
                  <c:v>1.6248153593191794</c:v>
                </c:pt>
                <c:pt idx="16">
                  <c:v>1.6561389354781899</c:v>
                </c:pt>
                <c:pt idx="17">
                  <c:v>2.0710843184849566</c:v>
                </c:pt>
                <c:pt idx="18">
                  <c:v>1.5979999146161905</c:v>
                </c:pt>
                <c:pt idx="19">
                  <c:v>2.0178662250277584</c:v>
                </c:pt>
                <c:pt idx="20">
                  <c:v>2.3004386679363953</c:v>
                </c:pt>
                <c:pt idx="21">
                  <c:v>2.1823847940806966</c:v>
                </c:pt>
                <c:pt idx="22">
                  <c:v>1.7975660934321036</c:v>
                </c:pt>
                <c:pt idx="23">
                  <c:v>1.9646266978784248</c:v>
                </c:pt>
                <c:pt idx="24">
                  <c:v>2.0506067495910334</c:v>
                </c:pt>
                <c:pt idx="25">
                  <c:v>1.9396981542022813</c:v>
                </c:pt>
                <c:pt idx="26">
                  <c:v>2.3730764166397651</c:v>
                </c:pt>
                <c:pt idx="27">
                  <c:v>1.7325120509914995</c:v>
                </c:pt>
                <c:pt idx="28">
                  <c:v>2.3241686585086438</c:v>
                </c:pt>
                <c:pt idx="29">
                  <c:v>1.4939402854325039</c:v>
                </c:pt>
                <c:pt idx="30">
                  <c:v>1.2663056021446464</c:v>
                </c:pt>
                <c:pt idx="31">
                  <c:v>1.4277992850749783</c:v>
                </c:pt>
                <c:pt idx="32">
                  <c:v>1.5050076647722068</c:v>
                </c:pt>
                <c:pt idx="33">
                  <c:v>1.2236065131280718</c:v>
                </c:pt>
                <c:pt idx="34">
                  <c:v>1.9645770241220937</c:v>
                </c:pt>
                <c:pt idx="35">
                  <c:v>1.6702074300236072</c:v>
                </c:pt>
                <c:pt idx="36">
                  <c:v>1.7281388860469291</c:v>
                </c:pt>
                <c:pt idx="37">
                  <c:v>1.0268938008640718</c:v>
                </c:pt>
                <c:pt idx="38">
                  <c:v>1.0328758289499524</c:v>
                </c:pt>
                <c:pt idx="39">
                  <c:v>1.5802629991826782</c:v>
                </c:pt>
                <c:pt idx="40">
                  <c:v>1.24380172495295</c:v>
                </c:pt>
                <c:pt idx="41">
                  <c:v>1.6763653903615763</c:v>
                </c:pt>
                <c:pt idx="42">
                  <c:v>1.864043564995008</c:v>
                </c:pt>
                <c:pt idx="43">
                  <c:v>1.8826068711504478</c:v>
                </c:pt>
                <c:pt idx="44">
                  <c:v>1.3097058494119433</c:v>
                </c:pt>
                <c:pt idx="45">
                  <c:v>1.8538232413107476</c:v>
                </c:pt>
                <c:pt idx="46">
                  <c:v>1.8259229678008377</c:v>
                </c:pt>
                <c:pt idx="47">
                  <c:v>1.3017655160641075</c:v>
                </c:pt>
                <c:pt idx="48">
                  <c:v>1.552979411915284</c:v>
                </c:pt>
                <c:pt idx="49">
                  <c:v>2.4744021365744064</c:v>
                </c:pt>
                <c:pt idx="50">
                  <c:v>3.0780648846848697</c:v>
                </c:pt>
                <c:pt idx="51">
                  <c:v>3.5068046311417516</c:v>
                </c:pt>
                <c:pt idx="52">
                  <c:v>4.3839873172608321</c:v>
                </c:pt>
                <c:pt idx="53">
                  <c:v>4.3596994819481933</c:v>
                </c:pt>
                <c:pt idx="54">
                  <c:v>4.2696491819203448</c:v>
                </c:pt>
                <c:pt idx="55">
                  <c:v>3.2225485437352765</c:v>
                </c:pt>
                <c:pt idx="56">
                  <c:v>3.3482783479104707</c:v>
                </c:pt>
                <c:pt idx="57">
                  <c:v>3.647619051170496</c:v>
                </c:pt>
                <c:pt idx="58">
                  <c:v>3.9763887126186059</c:v>
                </c:pt>
                <c:pt idx="59">
                  <c:v>4.1313013820607463</c:v>
                </c:pt>
                <c:pt idx="60">
                  <c:v>4.1612135964425727</c:v>
                </c:pt>
                <c:pt idx="61">
                  <c:v>3.5523072392953456</c:v>
                </c:pt>
                <c:pt idx="62">
                  <c:v>3.0890308271191809</c:v>
                </c:pt>
                <c:pt idx="63">
                  <c:v>3.1762923537201364</c:v>
                </c:pt>
                <c:pt idx="64">
                  <c:v>2.5703243550098511</c:v>
                </c:pt>
                <c:pt idx="65">
                  <c:v>2.3847473184983397</c:v>
                </c:pt>
                <c:pt idx="66">
                  <c:v>3.3649249530979617</c:v>
                </c:pt>
                <c:pt idx="67">
                  <c:v>4.567932672501442</c:v>
                </c:pt>
                <c:pt idx="68">
                  <c:v>4.7640242654846476</c:v>
                </c:pt>
                <c:pt idx="69">
                  <c:v>4.4513229910625736</c:v>
                </c:pt>
                <c:pt idx="70">
                  <c:v>4.039673836738352</c:v>
                </c:pt>
                <c:pt idx="71">
                  <c:v>4.3193797678264083</c:v>
                </c:pt>
                <c:pt idx="72">
                  <c:v>3.7052306420681087</c:v>
                </c:pt>
                <c:pt idx="73">
                  <c:v>3.8461602453216965</c:v>
                </c:pt>
                <c:pt idx="74">
                  <c:v>3.4457142020074634</c:v>
                </c:pt>
                <c:pt idx="75">
                  <c:v>3.4366106889770189</c:v>
                </c:pt>
                <c:pt idx="76">
                  <c:v>3.4793295181797093</c:v>
                </c:pt>
                <c:pt idx="77">
                  <c:v>5.2815311112412404</c:v>
                </c:pt>
                <c:pt idx="78">
                  <c:v>6.0698245644047555</c:v>
                </c:pt>
                <c:pt idx="79">
                  <c:v>5.7967731123818931</c:v>
                </c:pt>
                <c:pt idx="80">
                  <c:v>5.6893834103138214</c:v>
                </c:pt>
                <c:pt idx="81">
                  <c:v>4.3819071867272648</c:v>
                </c:pt>
                <c:pt idx="82">
                  <c:v>3.9272429725004798</c:v>
                </c:pt>
                <c:pt idx="83">
                  <c:v>5.1128824448239865</c:v>
                </c:pt>
                <c:pt idx="84">
                  <c:v>4.1290012368360536</c:v>
                </c:pt>
                <c:pt idx="85">
                  <c:v>4.1414522549460093</c:v>
                </c:pt>
                <c:pt idx="86">
                  <c:v>4.0041517975523364</c:v>
                </c:pt>
                <c:pt idx="87">
                  <c:v>3.5918544227658868</c:v>
                </c:pt>
                <c:pt idx="88">
                  <c:v>3.0680184599416185</c:v>
                </c:pt>
                <c:pt idx="89">
                  <c:v>2.2920721740217771</c:v>
                </c:pt>
                <c:pt idx="90">
                  <c:v>1.5674842077379536</c:v>
                </c:pt>
                <c:pt idx="91">
                  <c:v>1.6122894151712086</c:v>
                </c:pt>
                <c:pt idx="92">
                  <c:v>1.7412367349001512</c:v>
                </c:pt>
                <c:pt idx="93">
                  <c:v>2.2656367236805846</c:v>
                </c:pt>
                <c:pt idx="94">
                  <c:v>2.3164970514112797</c:v>
                </c:pt>
                <c:pt idx="95">
                  <c:v>2.3375704826889518</c:v>
                </c:pt>
                <c:pt idx="96">
                  <c:v>2.3649643969926877</c:v>
                </c:pt>
                <c:pt idx="97">
                  <c:v>1.8206448014772154</c:v>
                </c:pt>
                <c:pt idx="98">
                  <c:v>2.3635024640173068</c:v>
                </c:pt>
                <c:pt idx="99">
                  <c:v>2.0346585519251943</c:v>
                </c:pt>
                <c:pt idx="100">
                  <c:v>2.3556120402165059</c:v>
                </c:pt>
                <c:pt idx="101">
                  <c:v>1.3832657988923167</c:v>
                </c:pt>
                <c:pt idx="102">
                  <c:v>1.2563769425350115</c:v>
                </c:pt>
                <c:pt idx="103">
                  <c:v>1.3955676120307512</c:v>
                </c:pt>
                <c:pt idx="104">
                  <c:v>0.79581847721516463</c:v>
                </c:pt>
                <c:pt idx="105">
                  <c:v>0.94270674317827152</c:v>
                </c:pt>
                <c:pt idx="106">
                  <c:v>1.3910409941011772</c:v>
                </c:pt>
                <c:pt idx="107">
                  <c:v>0.46508516987670756</c:v>
                </c:pt>
                <c:pt idx="108">
                  <c:v>1.0590269740782101</c:v>
                </c:pt>
                <c:pt idx="109">
                  <c:v>1.1527580196638989</c:v>
                </c:pt>
                <c:pt idx="110">
                  <c:v>0.45812365138139932</c:v>
                </c:pt>
                <c:pt idx="111">
                  <c:v>0.41825687378811538</c:v>
                </c:pt>
                <c:pt idx="112">
                  <c:v>1.0165353336775909</c:v>
                </c:pt>
                <c:pt idx="113">
                  <c:v>1.4731794438795702</c:v>
                </c:pt>
                <c:pt idx="114">
                  <c:v>1.2732606796295161</c:v>
                </c:pt>
                <c:pt idx="115">
                  <c:v>1.1023429316625954</c:v>
                </c:pt>
                <c:pt idx="116">
                  <c:v>1.7280174070047818</c:v>
                </c:pt>
                <c:pt idx="117">
                  <c:v>1.9536143432512036</c:v>
                </c:pt>
                <c:pt idx="118">
                  <c:v>1.7640566031743514</c:v>
                </c:pt>
                <c:pt idx="119">
                  <c:v>1.6779082998131261</c:v>
                </c:pt>
              </c:numCache>
            </c:numRef>
          </c:val>
          <c:extLst>
            <c:ext xmlns:c16="http://schemas.microsoft.com/office/drawing/2014/chart" uri="{C3380CC4-5D6E-409C-BE32-E72D297353CC}">
              <c16:uniqueId val="{00000000-4B8D-4C85-8160-7C92E912B3E1}"/>
            </c:ext>
          </c:extLst>
        </c:ser>
        <c:ser>
          <c:idx val="1"/>
          <c:order val="1"/>
          <c:tx>
            <c:strRef>
              <c:f>'Slika 6.12. - Figure 6.12'!$F$2</c:f>
              <c:strCache>
                <c:ptCount val="1"/>
                <c:pt idx="0">
                  <c:v>Depoziti stanovništva</c:v>
                </c:pt>
              </c:strCache>
            </c:strRef>
          </c:tx>
          <c:spPr>
            <a:solidFill>
              <a:schemeClr val="bg1">
                <a:lumMod val="65000"/>
              </a:schemeClr>
            </a:solidFill>
            <a:ln>
              <a:noFill/>
            </a:ln>
            <a:effectLst/>
          </c:spPr>
          <c:invertIfNegative val="0"/>
          <c:cat>
            <c:strRef>
              <c:f>'Slika 6.12. - Figure 6.12'!$B$54:$B$173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6.12'!$F$54:$F$173</c:f>
              <c:numCache>
                <c:formatCode>0.0</c:formatCode>
                <c:ptCount val="120"/>
                <c:pt idx="0">
                  <c:v>1.5954362998808538</c:v>
                </c:pt>
                <c:pt idx="1">
                  <c:v>0.8115214126417869</c:v>
                </c:pt>
                <c:pt idx="2">
                  <c:v>0.61756326867660494</c:v>
                </c:pt>
                <c:pt idx="3">
                  <c:v>0.78560791530818996</c:v>
                </c:pt>
                <c:pt idx="4">
                  <c:v>1.1439038107269124</c:v>
                </c:pt>
                <c:pt idx="5">
                  <c:v>0.94837417225173881</c:v>
                </c:pt>
                <c:pt idx="6">
                  <c:v>0.81856300092397405</c:v>
                </c:pt>
                <c:pt idx="7">
                  <c:v>1.3505056324255051</c:v>
                </c:pt>
                <c:pt idx="8">
                  <c:v>0.84072121227224017</c:v>
                </c:pt>
                <c:pt idx="9">
                  <c:v>0.63381816332301855</c:v>
                </c:pt>
                <c:pt idx="10">
                  <c:v>0.6630940357293198</c:v>
                </c:pt>
                <c:pt idx="11">
                  <c:v>0.62729737353296977</c:v>
                </c:pt>
                <c:pt idx="12">
                  <c:v>-0.1823603627703102</c:v>
                </c:pt>
                <c:pt idx="13">
                  <c:v>-0.15824935158184902</c:v>
                </c:pt>
                <c:pt idx="14">
                  <c:v>0.39810249760485517</c:v>
                </c:pt>
                <c:pt idx="15">
                  <c:v>0.85097799198369395</c:v>
                </c:pt>
                <c:pt idx="16">
                  <c:v>0.30454631508758273</c:v>
                </c:pt>
                <c:pt idx="17">
                  <c:v>-1.6575830850829733E-2</c:v>
                </c:pt>
                <c:pt idx="18">
                  <c:v>0.43284207151477588</c:v>
                </c:pt>
                <c:pt idx="19">
                  <c:v>0.57706988300906814</c:v>
                </c:pt>
                <c:pt idx="20">
                  <c:v>0.98986024382372018</c:v>
                </c:pt>
                <c:pt idx="21">
                  <c:v>1.4501092443898871</c:v>
                </c:pt>
                <c:pt idx="22">
                  <c:v>1.4456921702052363</c:v>
                </c:pt>
                <c:pt idx="23">
                  <c:v>1.1693440386726466</c:v>
                </c:pt>
                <c:pt idx="24">
                  <c:v>1.0573852038852172</c:v>
                </c:pt>
                <c:pt idx="25">
                  <c:v>1.9980775942372042</c:v>
                </c:pt>
                <c:pt idx="26">
                  <c:v>2.1057217484987989</c:v>
                </c:pt>
                <c:pt idx="27">
                  <c:v>2.7274156097207425</c:v>
                </c:pt>
                <c:pt idx="28">
                  <c:v>3.0220636191481844</c:v>
                </c:pt>
                <c:pt idx="29">
                  <c:v>3.1704097129241555</c:v>
                </c:pt>
                <c:pt idx="30">
                  <c:v>3.0840714439518901</c:v>
                </c:pt>
                <c:pt idx="31">
                  <c:v>3.4093776941038496</c:v>
                </c:pt>
                <c:pt idx="32">
                  <c:v>2.8898816337804267</c:v>
                </c:pt>
                <c:pt idx="33">
                  <c:v>2.7145371111794718</c:v>
                </c:pt>
                <c:pt idx="34">
                  <c:v>2.3232750010713321</c:v>
                </c:pt>
                <c:pt idx="35">
                  <c:v>2.9181187429062967</c:v>
                </c:pt>
                <c:pt idx="36">
                  <c:v>3.7411278107071606</c:v>
                </c:pt>
                <c:pt idx="37">
                  <c:v>3.4381818668031148</c:v>
                </c:pt>
                <c:pt idx="38">
                  <c:v>3.5024498335722924</c:v>
                </c:pt>
                <c:pt idx="39">
                  <c:v>2.593792698308524</c:v>
                </c:pt>
                <c:pt idx="40">
                  <c:v>2.7536705103620824</c:v>
                </c:pt>
                <c:pt idx="41">
                  <c:v>2.8225919446155983</c:v>
                </c:pt>
                <c:pt idx="42">
                  <c:v>2.6328644085951223</c:v>
                </c:pt>
                <c:pt idx="43">
                  <c:v>2.4681711566214646</c:v>
                </c:pt>
                <c:pt idx="44">
                  <c:v>2.3346401253639697</c:v>
                </c:pt>
                <c:pt idx="45">
                  <c:v>2.6952194926577904</c:v>
                </c:pt>
                <c:pt idx="46">
                  <c:v>3.1156339520781029</c:v>
                </c:pt>
                <c:pt idx="47">
                  <c:v>3.1333285215130577</c:v>
                </c:pt>
                <c:pt idx="48">
                  <c:v>2.8641634497435779</c:v>
                </c:pt>
                <c:pt idx="49">
                  <c:v>2.9532303622665608</c:v>
                </c:pt>
                <c:pt idx="50">
                  <c:v>4.7869122028967821</c:v>
                </c:pt>
                <c:pt idx="51">
                  <c:v>4.9969429591268373</c:v>
                </c:pt>
                <c:pt idx="52">
                  <c:v>5.1785573136264063</c:v>
                </c:pt>
                <c:pt idx="53">
                  <c:v>4.9725335859685371</c:v>
                </c:pt>
                <c:pt idx="54">
                  <c:v>4.4347730863332178</c:v>
                </c:pt>
                <c:pt idx="55">
                  <c:v>3.9867711829834658</c:v>
                </c:pt>
                <c:pt idx="56">
                  <c:v>4.2570380582814478</c:v>
                </c:pt>
                <c:pt idx="57">
                  <c:v>4.1982199928591655</c:v>
                </c:pt>
                <c:pt idx="58">
                  <c:v>4.1158853678697982</c:v>
                </c:pt>
                <c:pt idx="59">
                  <c:v>4.5293043270150051</c:v>
                </c:pt>
                <c:pt idx="60">
                  <c:v>5.3304922984371856</c:v>
                </c:pt>
                <c:pt idx="61">
                  <c:v>5.8640514273480946</c:v>
                </c:pt>
                <c:pt idx="62">
                  <c:v>4.0058408295503583</c:v>
                </c:pt>
                <c:pt idx="63">
                  <c:v>4.2768989691933195</c:v>
                </c:pt>
                <c:pt idx="64">
                  <c:v>4.5102615173366312</c:v>
                </c:pt>
                <c:pt idx="65">
                  <c:v>4.870046208928926</c:v>
                </c:pt>
                <c:pt idx="66">
                  <c:v>5.9070984958211543</c:v>
                </c:pt>
                <c:pt idx="67">
                  <c:v>5.7514755368887283</c:v>
                </c:pt>
                <c:pt idx="68">
                  <c:v>6.0059555109660536</c:v>
                </c:pt>
                <c:pt idx="69">
                  <c:v>6.4166963608160623</c:v>
                </c:pt>
                <c:pt idx="70">
                  <c:v>6.518879146474073</c:v>
                </c:pt>
                <c:pt idx="71">
                  <c:v>6.3955418277100113</c:v>
                </c:pt>
                <c:pt idx="72">
                  <c:v>6.2813871886053949</c:v>
                </c:pt>
                <c:pt idx="73">
                  <c:v>6.1725285057818251</c:v>
                </c:pt>
                <c:pt idx="74">
                  <c:v>5.8863168764085696</c:v>
                </c:pt>
                <c:pt idx="75">
                  <c:v>5.8648062314147813</c:v>
                </c:pt>
                <c:pt idx="76">
                  <c:v>5.554772179646438</c:v>
                </c:pt>
                <c:pt idx="77">
                  <c:v>6.2220296426710942</c:v>
                </c:pt>
                <c:pt idx="78">
                  <c:v>6.0948071563640074</c:v>
                </c:pt>
                <c:pt idx="79">
                  <c:v>6.4571571342321556</c:v>
                </c:pt>
                <c:pt idx="80">
                  <c:v>6.7079162588847909</c:v>
                </c:pt>
                <c:pt idx="81">
                  <c:v>6.6814852944322318</c:v>
                </c:pt>
                <c:pt idx="82">
                  <c:v>7.1048891683775057</c:v>
                </c:pt>
                <c:pt idx="83">
                  <c:v>8.9245404438317983</c:v>
                </c:pt>
                <c:pt idx="84">
                  <c:v>8.4718474377298456</c:v>
                </c:pt>
                <c:pt idx="85">
                  <c:v>6.2721965483903919</c:v>
                </c:pt>
                <c:pt idx="86">
                  <c:v>5.793425855480538</c:v>
                </c:pt>
                <c:pt idx="87">
                  <c:v>5.7017334766826311</c:v>
                </c:pt>
                <c:pt idx="88">
                  <c:v>5.8070290448762334</c:v>
                </c:pt>
                <c:pt idx="89">
                  <c:v>5.0222788647792997</c:v>
                </c:pt>
                <c:pt idx="90">
                  <c:v>4.7753472271993074</c:v>
                </c:pt>
                <c:pt idx="91">
                  <c:v>4.945897011788051</c:v>
                </c:pt>
                <c:pt idx="92">
                  <c:v>3.9615237840979241</c:v>
                </c:pt>
                <c:pt idx="93">
                  <c:v>3.7948125220545963</c:v>
                </c:pt>
                <c:pt idx="94">
                  <c:v>1.7063503029214311</c:v>
                </c:pt>
                <c:pt idx="95">
                  <c:v>0.95480808858269894</c:v>
                </c:pt>
                <c:pt idx="96">
                  <c:v>1.3316520875466233</c:v>
                </c:pt>
                <c:pt idx="97">
                  <c:v>1.0367902026900018</c:v>
                </c:pt>
                <c:pt idx="98">
                  <c:v>1.9760554275284956</c:v>
                </c:pt>
                <c:pt idx="99">
                  <c:v>2.1596797044202294</c:v>
                </c:pt>
                <c:pt idx="100">
                  <c:v>1.7215601750170666</c:v>
                </c:pt>
                <c:pt idx="101">
                  <c:v>2.0609201367259806</c:v>
                </c:pt>
                <c:pt idx="102">
                  <c:v>1.886326283732451</c:v>
                </c:pt>
                <c:pt idx="103">
                  <c:v>1.7291363364295744</c:v>
                </c:pt>
                <c:pt idx="104">
                  <c:v>1.5865597003298189</c:v>
                </c:pt>
                <c:pt idx="105">
                  <c:v>1.9541221508640951</c:v>
                </c:pt>
                <c:pt idx="106">
                  <c:v>3.890460184780502</c:v>
                </c:pt>
                <c:pt idx="107">
                  <c:v>3.2687479903393801</c:v>
                </c:pt>
                <c:pt idx="108">
                  <c:v>3.0732691257168465</c:v>
                </c:pt>
                <c:pt idx="109">
                  <c:v>4.9871174100087297</c:v>
                </c:pt>
                <c:pt idx="110">
                  <c:v>5.4898610363365137</c:v>
                </c:pt>
                <c:pt idx="111">
                  <c:v>5.2872749042972531</c:v>
                </c:pt>
                <c:pt idx="112">
                  <c:v>5.4281588856541809</c:v>
                </c:pt>
                <c:pt idx="113">
                  <c:v>5.4744761573547871</c:v>
                </c:pt>
                <c:pt idx="114">
                  <c:v>5.833335771593454</c:v>
                </c:pt>
                <c:pt idx="115">
                  <c:v>5.5112491328862063</c:v>
                </c:pt>
                <c:pt idx="116">
                  <c:v>5.0979875568554682</c:v>
                </c:pt>
                <c:pt idx="117">
                  <c:v>4.6446196873889098</c:v>
                </c:pt>
                <c:pt idx="118">
                  <c:v>4.3073925152517871</c:v>
                </c:pt>
                <c:pt idx="119">
                  <c:v>4.4388849502814285</c:v>
                </c:pt>
              </c:numCache>
            </c:numRef>
          </c:val>
          <c:extLst>
            <c:ext xmlns:c16="http://schemas.microsoft.com/office/drawing/2014/chart" uri="{C3380CC4-5D6E-409C-BE32-E72D297353CC}">
              <c16:uniqueId val="{00000001-4B8D-4C85-8160-7C92E912B3E1}"/>
            </c:ext>
          </c:extLst>
        </c:ser>
        <c:ser>
          <c:idx val="0"/>
          <c:order val="2"/>
          <c:tx>
            <c:strRef>
              <c:f>'Slika 6.12. - Figure 6.12'!$G$2</c:f>
              <c:strCache>
                <c:ptCount val="1"/>
                <c:pt idx="0">
                  <c:v>Depoziti ostalih financijskih institucija</c:v>
                </c:pt>
              </c:strCache>
            </c:strRef>
          </c:tx>
          <c:spPr>
            <a:solidFill>
              <a:srgbClr val="92D050"/>
            </a:solidFill>
            <a:ln>
              <a:noFill/>
            </a:ln>
            <a:effectLst/>
          </c:spPr>
          <c:invertIfNegative val="0"/>
          <c:cat>
            <c:strRef>
              <c:f>'Slika 6.12. - Figure 6.12'!$B$54:$B$173</c:f>
              <c:strCache>
                <c:ptCount val="115"/>
                <c:pt idx="5">
                  <c:v>2016.</c:v>
                </c:pt>
                <c:pt idx="17">
                  <c:v>2017.</c:v>
                </c:pt>
                <c:pt idx="29">
                  <c:v>2018.</c:v>
                </c:pt>
                <c:pt idx="41">
                  <c:v>2019.</c:v>
                </c:pt>
                <c:pt idx="53">
                  <c:v>2020.</c:v>
                </c:pt>
                <c:pt idx="65">
                  <c:v>2021.</c:v>
                </c:pt>
                <c:pt idx="77">
                  <c:v>2022.</c:v>
                </c:pt>
                <c:pt idx="89">
                  <c:v>2023.</c:v>
                </c:pt>
                <c:pt idx="102">
                  <c:v>2024.</c:v>
                </c:pt>
                <c:pt idx="114">
                  <c:v>2025.</c:v>
                </c:pt>
              </c:strCache>
            </c:strRef>
          </c:cat>
          <c:val>
            <c:numRef>
              <c:f>'Slika 6.12. - Figure 6.12'!$G$54:$G$173</c:f>
              <c:numCache>
                <c:formatCode>0.0</c:formatCode>
                <c:ptCount val="120"/>
                <c:pt idx="0">
                  <c:v>-0.94607759461025331</c:v>
                </c:pt>
                <c:pt idx="1">
                  <c:v>-0.63875662104583542</c:v>
                </c:pt>
                <c:pt idx="2">
                  <c:v>-0.27612419625914586</c:v>
                </c:pt>
                <c:pt idx="3">
                  <c:v>-0.73983665549449051</c:v>
                </c:pt>
                <c:pt idx="4">
                  <c:v>-0.42773996238452144</c:v>
                </c:pt>
                <c:pt idx="5">
                  <c:v>-0.28407891280554626</c:v>
                </c:pt>
                <c:pt idx="6">
                  <c:v>0.23552805686843792</c:v>
                </c:pt>
                <c:pt idx="7">
                  <c:v>0.48414554160681611</c:v>
                </c:pt>
                <c:pt idx="8">
                  <c:v>0.21075759232646682</c:v>
                </c:pt>
                <c:pt idx="9">
                  <c:v>0.17725485210679887</c:v>
                </c:pt>
                <c:pt idx="10">
                  <c:v>0.30741074428900894</c:v>
                </c:pt>
                <c:pt idx="11">
                  <c:v>0.80238416468204365</c:v>
                </c:pt>
                <c:pt idx="12">
                  <c:v>1.1355476387098773</c:v>
                </c:pt>
                <c:pt idx="13">
                  <c:v>0.79011354383040866</c:v>
                </c:pt>
                <c:pt idx="14">
                  <c:v>0.35820491101825525</c:v>
                </c:pt>
                <c:pt idx="15">
                  <c:v>0.83896964256857764</c:v>
                </c:pt>
                <c:pt idx="16">
                  <c:v>0.54475360442919329</c:v>
                </c:pt>
                <c:pt idx="17">
                  <c:v>0.60650945976678805</c:v>
                </c:pt>
                <c:pt idx="18">
                  <c:v>0.77271143051088131</c:v>
                </c:pt>
                <c:pt idx="19">
                  <c:v>0.63779527169225081</c:v>
                </c:pt>
                <c:pt idx="20">
                  <c:v>0.71730314732461409</c:v>
                </c:pt>
                <c:pt idx="21">
                  <c:v>1.0641442400527332</c:v>
                </c:pt>
                <c:pt idx="22">
                  <c:v>0.41160744657837606</c:v>
                </c:pt>
                <c:pt idx="23">
                  <c:v>0.28478667780583333</c:v>
                </c:pt>
                <c:pt idx="24">
                  <c:v>0.32010995693060712</c:v>
                </c:pt>
                <c:pt idx="25">
                  <c:v>1.1680313009229519</c:v>
                </c:pt>
                <c:pt idx="26">
                  <c:v>1.39642423024562</c:v>
                </c:pt>
                <c:pt idx="27">
                  <c:v>1.1883281870518618</c:v>
                </c:pt>
                <c:pt idx="28">
                  <c:v>1.5515036597003631</c:v>
                </c:pt>
                <c:pt idx="29">
                  <c:v>0.90401901856715372</c:v>
                </c:pt>
                <c:pt idx="30">
                  <c:v>0.76042580200756393</c:v>
                </c:pt>
                <c:pt idx="31">
                  <c:v>0.56349605061379704</c:v>
                </c:pt>
                <c:pt idx="32">
                  <c:v>0.72198327131078621</c:v>
                </c:pt>
                <c:pt idx="33">
                  <c:v>0.58950707760858545</c:v>
                </c:pt>
                <c:pt idx="34">
                  <c:v>0.87457263791060713</c:v>
                </c:pt>
                <c:pt idx="35">
                  <c:v>0.67555495743950411</c:v>
                </c:pt>
                <c:pt idx="36">
                  <c:v>0.77023220317801488</c:v>
                </c:pt>
                <c:pt idx="37">
                  <c:v>-0.38204414290376476</c:v>
                </c:pt>
                <c:pt idx="38">
                  <c:v>0.98265096212235326</c:v>
                </c:pt>
                <c:pt idx="39">
                  <c:v>0.76196931046468741</c:v>
                </c:pt>
                <c:pt idx="40">
                  <c:v>0.40569445538688059</c:v>
                </c:pt>
                <c:pt idx="41">
                  <c:v>0.56978957440183031</c:v>
                </c:pt>
                <c:pt idx="42">
                  <c:v>0.92341201482658208</c:v>
                </c:pt>
                <c:pt idx="43">
                  <c:v>0.83817627708314468</c:v>
                </c:pt>
                <c:pt idx="44">
                  <c:v>1.0815933557451929</c:v>
                </c:pt>
                <c:pt idx="45">
                  <c:v>0.42399992962875771</c:v>
                </c:pt>
                <c:pt idx="46">
                  <c:v>-0.2263391857656811</c:v>
                </c:pt>
                <c:pt idx="47">
                  <c:v>-0.26619762449826034</c:v>
                </c:pt>
                <c:pt idx="48">
                  <c:v>0.36371224088326065</c:v>
                </c:pt>
                <c:pt idx="49">
                  <c:v>1.2215115310380005</c:v>
                </c:pt>
                <c:pt idx="50">
                  <c:v>0.46460426614896372</c:v>
                </c:pt>
                <c:pt idx="51">
                  <c:v>-2.6459905450508872E-2</c:v>
                </c:pt>
                <c:pt idx="52">
                  <c:v>-0.23327686828220079</c:v>
                </c:pt>
                <c:pt idx="53">
                  <c:v>-0.41369601818468521</c:v>
                </c:pt>
                <c:pt idx="54">
                  <c:v>-0.38999700913089769</c:v>
                </c:pt>
                <c:pt idx="55">
                  <c:v>-0.29523377383907967</c:v>
                </c:pt>
                <c:pt idx="56">
                  <c:v>-0.71649622116450018</c:v>
                </c:pt>
                <c:pt idx="57">
                  <c:v>-2.5638536844143821E-2</c:v>
                </c:pt>
                <c:pt idx="58">
                  <c:v>0.90095614173531124</c:v>
                </c:pt>
                <c:pt idx="59">
                  <c:v>1.0683004085106811</c:v>
                </c:pt>
                <c:pt idx="60">
                  <c:v>4.9391941485765763E-2</c:v>
                </c:pt>
                <c:pt idx="61">
                  <c:v>-0.18573225405169932</c:v>
                </c:pt>
                <c:pt idx="62">
                  <c:v>-0.21226263583157362</c:v>
                </c:pt>
                <c:pt idx="63">
                  <c:v>0.48167798425249836</c:v>
                </c:pt>
                <c:pt idx="64">
                  <c:v>0.5630681524001393</c:v>
                </c:pt>
                <c:pt idx="65">
                  <c:v>1.047199186789054</c:v>
                </c:pt>
                <c:pt idx="66">
                  <c:v>0.40047136504989278</c:v>
                </c:pt>
                <c:pt idx="67">
                  <c:v>0.68499314493735142</c:v>
                </c:pt>
                <c:pt idx="68">
                  <c:v>0.38074881408633959</c:v>
                </c:pt>
                <c:pt idx="69">
                  <c:v>0.35074419035842824</c:v>
                </c:pt>
                <c:pt idx="70">
                  <c:v>0.22933607754460958</c:v>
                </c:pt>
                <c:pt idx="71">
                  <c:v>7.3253798455735E-2</c:v>
                </c:pt>
                <c:pt idx="72">
                  <c:v>0.80679195922890157</c:v>
                </c:pt>
                <c:pt idx="73">
                  <c:v>0.37626205506174631</c:v>
                </c:pt>
                <c:pt idx="74">
                  <c:v>-0.12535039763225789</c:v>
                </c:pt>
                <c:pt idx="75">
                  <c:v>-0.59428614765884824</c:v>
                </c:pt>
                <c:pt idx="76">
                  <c:v>0.15367071222492673</c:v>
                </c:pt>
                <c:pt idx="77">
                  <c:v>-8.7672045350776981E-2</c:v>
                </c:pt>
                <c:pt idx="78">
                  <c:v>0.2535455479914373</c:v>
                </c:pt>
                <c:pt idx="79">
                  <c:v>-3.7133008266059649E-2</c:v>
                </c:pt>
                <c:pt idx="80">
                  <c:v>3.3894246685165955E-2</c:v>
                </c:pt>
                <c:pt idx="81">
                  <c:v>0.4824724000140429</c:v>
                </c:pt>
                <c:pt idx="82">
                  <c:v>0.26584657213420526</c:v>
                </c:pt>
                <c:pt idx="83">
                  <c:v>0.4061367593112975</c:v>
                </c:pt>
                <c:pt idx="84">
                  <c:v>-0.69408109106447557</c:v>
                </c:pt>
                <c:pt idx="85">
                  <c:v>-0.5133901025832438</c:v>
                </c:pt>
                <c:pt idx="86">
                  <c:v>-1.0867880276542483</c:v>
                </c:pt>
                <c:pt idx="87">
                  <c:v>-0.29694295117289277</c:v>
                </c:pt>
                <c:pt idx="88">
                  <c:v>-1.1540575810580156</c:v>
                </c:pt>
                <c:pt idx="89">
                  <c:v>-1.5629333144167543</c:v>
                </c:pt>
                <c:pt idx="90">
                  <c:v>-1.1851085130990051</c:v>
                </c:pt>
                <c:pt idx="91">
                  <c:v>-1.1465893044929503</c:v>
                </c:pt>
                <c:pt idx="92">
                  <c:v>-1.0448756604737874</c:v>
                </c:pt>
                <c:pt idx="93">
                  <c:v>-1.7749960993736589</c:v>
                </c:pt>
                <c:pt idx="94">
                  <c:v>-1.3112153834669815</c:v>
                </c:pt>
                <c:pt idx="95">
                  <c:v>-0.43996159145134267</c:v>
                </c:pt>
                <c:pt idx="96">
                  <c:v>1.9120671190684651E-2</c:v>
                </c:pt>
                <c:pt idx="97">
                  <c:v>-0.19051688971749853</c:v>
                </c:pt>
                <c:pt idx="98">
                  <c:v>0.10125241780757133</c:v>
                </c:pt>
                <c:pt idx="99">
                  <c:v>-0.46888616882402645</c:v>
                </c:pt>
                <c:pt idx="100">
                  <c:v>1.0941681262704167E-2</c:v>
                </c:pt>
                <c:pt idx="101">
                  <c:v>0.56245660208830339</c:v>
                </c:pt>
                <c:pt idx="102">
                  <c:v>1.7833429069308612E-2</c:v>
                </c:pt>
                <c:pt idx="103">
                  <c:v>0.30370017920621439</c:v>
                </c:pt>
                <c:pt idx="104">
                  <c:v>0.26489849057053244</c:v>
                </c:pt>
                <c:pt idx="105">
                  <c:v>0.95715615004992505</c:v>
                </c:pt>
                <c:pt idx="106">
                  <c:v>1.2427539318297807</c:v>
                </c:pt>
                <c:pt idx="107">
                  <c:v>0.780120696649377</c:v>
                </c:pt>
                <c:pt idx="108">
                  <c:v>0.65087015194704856</c:v>
                </c:pt>
                <c:pt idx="109">
                  <c:v>0.86429388209240998</c:v>
                </c:pt>
                <c:pt idx="110">
                  <c:v>1.4085587574364911</c:v>
                </c:pt>
                <c:pt idx="111">
                  <c:v>1.4611294090014164</c:v>
                </c:pt>
                <c:pt idx="112">
                  <c:v>1.3779039207162049</c:v>
                </c:pt>
                <c:pt idx="113">
                  <c:v>1.3701585209456959</c:v>
                </c:pt>
                <c:pt idx="114">
                  <c:v>1.5535768163437806</c:v>
                </c:pt>
                <c:pt idx="115">
                  <c:v>1.1555017131482301</c:v>
                </c:pt>
                <c:pt idx="116">
                  <c:v>1.2688682085039547</c:v>
                </c:pt>
                <c:pt idx="117">
                  <c:v>1.0274219972747203</c:v>
                </c:pt>
                <c:pt idx="118">
                  <c:v>0.49894132797974128</c:v>
                </c:pt>
                <c:pt idx="119">
                  <c:v>0.24225000584424802</c:v>
                </c:pt>
              </c:numCache>
            </c:numRef>
          </c:val>
          <c:extLst>
            <c:ext xmlns:c16="http://schemas.microsoft.com/office/drawing/2014/chart" uri="{C3380CC4-5D6E-409C-BE32-E72D297353CC}">
              <c16:uniqueId val="{00000002-4B8D-4C85-8160-7C92E912B3E1}"/>
            </c:ext>
          </c:extLst>
        </c:ser>
        <c:dLbls>
          <c:showLegendKey val="0"/>
          <c:showVal val="0"/>
          <c:showCatName val="0"/>
          <c:showSerName val="0"/>
          <c:showPercent val="0"/>
          <c:showBubbleSize val="0"/>
        </c:dLbls>
        <c:gapWidth val="42"/>
        <c:overlap val="100"/>
        <c:axId val="2017828031"/>
        <c:axId val="1996198351"/>
      </c:barChart>
      <c:lineChart>
        <c:grouping val="standard"/>
        <c:varyColors val="0"/>
        <c:ser>
          <c:idx val="3"/>
          <c:order val="3"/>
          <c:tx>
            <c:strRef>
              <c:f>'Slika 6.12. - Figure 6.12'!$H$2</c:f>
              <c:strCache>
                <c:ptCount val="1"/>
                <c:pt idx="0">
                  <c:v>Godišnja stopa promjene depozita domaćim sektorima (isklj. državu)</c:v>
                </c:pt>
              </c:strCache>
            </c:strRef>
          </c:tx>
          <c:spPr>
            <a:ln w="25400" cap="rnd">
              <a:solidFill>
                <a:srgbClr val="FF0000"/>
              </a:solidFill>
              <a:round/>
            </a:ln>
            <a:effectLst/>
          </c:spPr>
          <c:marker>
            <c:symbol val="none"/>
          </c:marker>
          <c:cat>
            <c:strRef>
              <c:f>'Slika 6.12. - Figure 6.12'!$B$4:$B$173</c:f>
              <c:strCache>
                <c:ptCount val="165"/>
                <c:pt idx="7">
                  <c:v>2012.</c:v>
                </c:pt>
                <c:pt idx="19">
                  <c:v>2013.</c:v>
                </c:pt>
                <c:pt idx="31">
                  <c:v>2014.</c:v>
                </c:pt>
                <c:pt idx="43">
                  <c:v>2015.</c:v>
                </c:pt>
                <c:pt idx="55">
                  <c:v>2016.</c:v>
                </c:pt>
                <c:pt idx="67">
                  <c:v>2017.</c:v>
                </c:pt>
                <c:pt idx="79">
                  <c:v>2018.</c:v>
                </c:pt>
                <c:pt idx="91">
                  <c:v>2019.</c:v>
                </c:pt>
                <c:pt idx="103">
                  <c:v>2020.</c:v>
                </c:pt>
                <c:pt idx="115">
                  <c:v>2021.</c:v>
                </c:pt>
                <c:pt idx="127">
                  <c:v>2022.</c:v>
                </c:pt>
                <c:pt idx="139">
                  <c:v>2023.</c:v>
                </c:pt>
                <c:pt idx="152">
                  <c:v>2024.</c:v>
                </c:pt>
                <c:pt idx="164">
                  <c:v>2025.</c:v>
                </c:pt>
              </c:strCache>
            </c:strRef>
          </c:cat>
          <c:val>
            <c:numRef>
              <c:f>'Slika 6.12. - Figure 6.12'!$H$54:$H$173</c:f>
              <c:numCache>
                <c:formatCode>0.0</c:formatCode>
                <c:ptCount val="120"/>
                <c:pt idx="0">
                  <c:v>4.9498519173986324</c:v>
                </c:pt>
                <c:pt idx="1">
                  <c:v>3.5670061391033698</c:v>
                </c:pt>
                <c:pt idx="2">
                  <c:v>3.7302301225129213</c:v>
                </c:pt>
                <c:pt idx="3">
                  <c:v>4.2399961217232089</c:v>
                </c:pt>
                <c:pt idx="4">
                  <c:v>4.7970756172898774</c:v>
                </c:pt>
                <c:pt idx="5">
                  <c:v>4.5434298723955351</c:v>
                </c:pt>
                <c:pt idx="6">
                  <c:v>6.0018761661051485</c:v>
                </c:pt>
                <c:pt idx="7">
                  <c:v>6.4259409652746911</c:v>
                </c:pt>
                <c:pt idx="8">
                  <c:v>3.1709643963405227</c:v>
                </c:pt>
                <c:pt idx="9">
                  <c:v>2.3831824857921191</c:v>
                </c:pt>
                <c:pt idx="10">
                  <c:v>2.6117835871686452</c:v>
                </c:pt>
                <c:pt idx="11">
                  <c:v>3.2170504912471927</c:v>
                </c:pt>
                <c:pt idx="12">
                  <c:v>2.3706728849754342</c:v>
                </c:pt>
                <c:pt idx="13">
                  <c:v>2.4121924444223026</c:v>
                </c:pt>
                <c:pt idx="14">
                  <c:v>2.7410710733340835</c:v>
                </c:pt>
                <c:pt idx="15">
                  <c:v>3.3147629938714545</c:v>
                </c:pt>
                <c:pt idx="16">
                  <c:v>2.5054388549949635</c:v>
                </c:pt>
                <c:pt idx="17">
                  <c:v>2.6610179474009215</c:v>
                </c:pt>
                <c:pt idx="18">
                  <c:v>2.8035534166418472</c:v>
                </c:pt>
                <c:pt idx="19">
                  <c:v>3.2327313797290742</c:v>
                </c:pt>
                <c:pt idx="20">
                  <c:v>4.0076020590847179</c:v>
                </c:pt>
                <c:pt idx="21">
                  <c:v>4.6966382785233094</c:v>
                </c:pt>
                <c:pt idx="22">
                  <c:v>3.6548657102157165</c:v>
                </c:pt>
                <c:pt idx="23">
                  <c:v>3.4187574143569037</c:v>
                </c:pt>
                <c:pt idx="24">
                  <c:v>3.428101910406852</c:v>
                </c:pt>
                <c:pt idx="25">
                  <c:v>5.1058070493624257</c:v>
                </c:pt>
                <c:pt idx="26">
                  <c:v>5.8752223953841849</c:v>
                </c:pt>
                <c:pt idx="27">
                  <c:v>5.6482558477640907</c:v>
                </c:pt>
                <c:pt idx="28">
                  <c:v>6.8977359373571829</c:v>
                </c:pt>
                <c:pt idx="29">
                  <c:v>5.5683690169238105</c:v>
                </c:pt>
                <c:pt idx="30">
                  <c:v>5.1108028481041003</c:v>
                </c:pt>
                <c:pt idx="31">
                  <c:v>5.4006730297926424</c:v>
                </c:pt>
                <c:pt idx="32">
                  <c:v>5.1168725698634177</c:v>
                </c:pt>
                <c:pt idx="33">
                  <c:v>4.5276507019161443</c:v>
                </c:pt>
                <c:pt idx="34">
                  <c:v>5.1624246631040336</c:v>
                </c:pt>
                <c:pt idx="35">
                  <c:v>5.2638811303694126</c:v>
                </c:pt>
                <c:pt idx="36">
                  <c:v>6.2394988999321157</c:v>
                </c:pt>
                <c:pt idx="37">
                  <c:v>4.0830315247634417</c:v>
                </c:pt>
                <c:pt idx="38">
                  <c:v>5.5179766246446178</c:v>
                </c:pt>
                <c:pt idx="39">
                  <c:v>4.9360250079558909</c:v>
                </c:pt>
                <c:pt idx="40">
                  <c:v>4.4031666907019371</c:v>
                </c:pt>
                <c:pt idx="41">
                  <c:v>5.0687469093790156</c:v>
                </c:pt>
                <c:pt idx="42">
                  <c:v>5.4203199884166935</c:v>
                </c:pt>
                <c:pt idx="43">
                  <c:v>5.1889543048550593</c:v>
                </c:pt>
                <c:pt idx="44">
                  <c:v>4.7259393305211006</c:v>
                </c:pt>
                <c:pt idx="45">
                  <c:v>4.9730426635973117</c:v>
                </c:pt>
                <c:pt idx="46">
                  <c:v>4.7152177341132813</c:v>
                </c:pt>
                <c:pt idx="47">
                  <c:v>4.1688964130789117</c:v>
                </c:pt>
                <c:pt idx="48">
                  <c:v>4.7808551025421337</c:v>
                </c:pt>
                <c:pt idx="49">
                  <c:v>6.6491440298789541</c:v>
                </c:pt>
                <c:pt idx="50">
                  <c:v>8.3295813537306032</c:v>
                </c:pt>
                <c:pt idx="51">
                  <c:v>8.47728768481808</c:v>
                </c:pt>
                <c:pt idx="52">
                  <c:v>9.3292677626050278</c:v>
                </c:pt>
                <c:pt idx="53">
                  <c:v>8.9185370497320662</c:v>
                </c:pt>
                <c:pt idx="54">
                  <c:v>8.3144252591226717</c:v>
                </c:pt>
                <c:pt idx="55">
                  <c:v>6.9140859528796597</c:v>
                </c:pt>
                <c:pt idx="56">
                  <c:v>6.8888201850274129</c:v>
                </c:pt>
                <c:pt idx="57">
                  <c:v>7.8202005071855041</c:v>
                </c:pt>
                <c:pt idx="58">
                  <c:v>8.9932302222237155</c:v>
                </c:pt>
                <c:pt idx="59">
                  <c:v>9.7289061175864333</c:v>
                </c:pt>
                <c:pt idx="60">
                  <c:v>9.5410978363655232</c:v>
                </c:pt>
                <c:pt idx="61">
                  <c:v>9.2306264125917608</c:v>
                </c:pt>
                <c:pt idx="62">
                  <c:v>6.8826090208379753</c:v>
                </c:pt>
                <c:pt idx="63">
                  <c:v>7.934869307165954</c:v>
                </c:pt>
                <c:pt idx="64">
                  <c:v>7.643654024746624</c:v>
                </c:pt>
                <c:pt idx="65">
                  <c:v>8.3019927142163255</c:v>
                </c:pt>
                <c:pt idx="66">
                  <c:v>9.6724948139690099</c:v>
                </c:pt>
                <c:pt idx="67">
                  <c:v>11.004401354327499</c:v>
                </c:pt>
                <c:pt idx="68">
                  <c:v>11.150728590537028</c:v>
                </c:pt>
                <c:pt idx="69">
                  <c:v>11.21876354223707</c:v>
                </c:pt>
                <c:pt idx="70">
                  <c:v>10.787889060757053</c:v>
                </c:pt>
                <c:pt idx="71">
                  <c:v>10.788175393992148</c:v>
                </c:pt>
                <c:pt idx="72">
                  <c:v>10.793409789902427</c:v>
                </c:pt>
                <c:pt idx="73">
                  <c:v>10.394950806165255</c:v>
                </c:pt>
                <c:pt idx="74">
                  <c:v>9.2066806807837906</c:v>
                </c:pt>
                <c:pt idx="75">
                  <c:v>8.7071307727329526</c:v>
                </c:pt>
                <c:pt idx="76">
                  <c:v>9.1877724100510676</c:v>
                </c:pt>
                <c:pt idx="77">
                  <c:v>11.415888708561567</c:v>
                </c:pt>
                <c:pt idx="78">
                  <c:v>12.418177268760203</c:v>
                </c:pt>
                <c:pt idx="79">
                  <c:v>12.216797238347993</c:v>
                </c:pt>
                <c:pt idx="80">
                  <c:v>12.431193915883782</c:v>
                </c:pt>
                <c:pt idx="81">
                  <c:v>11.545864881173529</c:v>
                </c:pt>
                <c:pt idx="82">
                  <c:v>11.297978713012185</c:v>
                </c:pt>
                <c:pt idx="83">
                  <c:v>14.443559647967106</c:v>
                </c:pt>
                <c:pt idx="84">
                  <c:v>11.90676758350142</c:v>
                </c:pt>
                <c:pt idx="85">
                  <c:v>9.9002587007531559</c:v>
                </c:pt>
                <c:pt idx="86">
                  <c:v>8.7107896253786095</c:v>
                </c:pt>
                <c:pt idx="87">
                  <c:v>8.9966449482756161</c:v>
                </c:pt>
                <c:pt idx="88">
                  <c:v>7.7209899237598449</c:v>
                </c:pt>
                <c:pt idx="89">
                  <c:v>5.751417724384325</c:v>
                </c:pt>
                <c:pt idx="90">
                  <c:v>5.1577229218382428</c:v>
                </c:pt>
                <c:pt idx="91">
                  <c:v>5.4115971224663042</c:v>
                </c:pt>
                <c:pt idx="92">
                  <c:v>4.6578848585242696</c:v>
                </c:pt>
                <c:pt idx="93">
                  <c:v>4.2854531463615331</c:v>
                </c:pt>
                <c:pt idx="94">
                  <c:v>2.7116319708657244</c:v>
                </c:pt>
                <c:pt idx="95">
                  <c:v>2.8524169798203047</c:v>
                </c:pt>
                <c:pt idx="96">
                  <c:v>3.7157371557299967</c:v>
                </c:pt>
                <c:pt idx="97">
                  <c:v>2.6669181144497287</c:v>
                </c:pt>
                <c:pt idx="98">
                  <c:v>4.4408103093533668</c:v>
                </c:pt>
                <c:pt idx="99">
                  <c:v>3.7254520875214041</c:v>
                </c:pt>
                <c:pt idx="100">
                  <c:v>4.0881138964962531</c:v>
                </c:pt>
                <c:pt idx="101">
                  <c:v>4.0066425377065968</c:v>
                </c:pt>
                <c:pt idx="102">
                  <c:v>3.1605366553367702</c:v>
                </c:pt>
                <c:pt idx="103">
                  <c:v>3.4284041276665391</c:v>
                </c:pt>
                <c:pt idx="104">
                  <c:v>2.6472766681155093</c:v>
                </c:pt>
                <c:pt idx="105">
                  <c:v>3.8539850440922834</c:v>
                </c:pt>
                <c:pt idx="106">
                  <c:v>6.5242551107114366</c:v>
                </c:pt>
                <c:pt idx="107">
                  <c:v>4.5139538568654558</c:v>
                </c:pt>
                <c:pt idx="108">
                  <c:v>4.7831662517421165</c:v>
                </c:pt>
                <c:pt idx="109">
                  <c:v>7.0041693117650397</c:v>
                </c:pt>
                <c:pt idx="110">
                  <c:v>7.3565434451544149</c:v>
                </c:pt>
                <c:pt idx="111">
                  <c:v>7.166661187086774</c:v>
                </c:pt>
                <c:pt idx="112">
                  <c:v>7.8225981400479725</c:v>
                </c:pt>
                <c:pt idx="113">
                  <c:v>8.3178141221800672</c:v>
                </c:pt>
                <c:pt idx="114">
                  <c:v>8.660173267566762</c:v>
                </c:pt>
                <c:pt idx="115">
                  <c:v>7.7690937776970372</c:v>
                </c:pt>
                <c:pt idx="116">
                  <c:v>8.0948731723642169</c:v>
                </c:pt>
                <c:pt idx="117">
                  <c:v>7.6256560279148289</c:v>
                </c:pt>
                <c:pt idx="118">
                  <c:v>6.5703904464058809</c:v>
                </c:pt>
                <c:pt idx="119">
                  <c:v>6.3590432559388148</c:v>
                </c:pt>
              </c:numCache>
            </c:numRef>
          </c:val>
          <c:smooth val="0"/>
          <c:extLst>
            <c:ext xmlns:c16="http://schemas.microsoft.com/office/drawing/2014/chart" uri="{C3380CC4-5D6E-409C-BE32-E72D297353CC}">
              <c16:uniqueId val="{00000003-4B8D-4C85-8160-7C92E912B3E1}"/>
            </c:ext>
          </c:extLst>
        </c:ser>
        <c:dLbls>
          <c:showLegendKey val="0"/>
          <c:showVal val="0"/>
          <c:showCatName val="0"/>
          <c:showSerName val="0"/>
          <c:showPercent val="0"/>
          <c:showBubbleSize val="0"/>
        </c:dLbls>
        <c:marker val="1"/>
        <c:smooth val="0"/>
        <c:axId val="2017828031"/>
        <c:axId val="1996198351"/>
      </c:lineChart>
      <c:catAx>
        <c:axId val="2017828031"/>
        <c:scaling>
          <c:orientation val="minMax"/>
        </c:scaling>
        <c:delete val="0"/>
        <c:axPos val="b"/>
        <c:majorGridlines>
          <c:spPr>
            <a:ln w="6350" cap="flat" cmpd="sng" algn="ctr">
              <a:solidFill>
                <a:schemeClr val="bg1">
                  <a:lumMod val="75000"/>
                </a:schemeClr>
              </a:solidFill>
              <a:round/>
            </a:ln>
            <a:effectLst/>
          </c:spPr>
        </c:majorGridlines>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996198351"/>
        <c:crosses val="autoZero"/>
        <c:auto val="1"/>
        <c:lblAlgn val="ctr"/>
        <c:lblOffset val="0"/>
        <c:tickLblSkip val="1"/>
        <c:tickMarkSkip val="12"/>
        <c:noMultiLvlLbl val="0"/>
      </c:catAx>
      <c:valAx>
        <c:axId val="1996198351"/>
        <c:scaling>
          <c:orientation val="minMax"/>
          <c:max val="16"/>
        </c:scaling>
        <c:delete val="0"/>
        <c:axPos val="l"/>
        <c:majorGridlines>
          <c:spPr>
            <a:ln w="6350" cap="flat" cmpd="sng" algn="ctr">
              <a:solidFill>
                <a:schemeClr val="bg1">
                  <a:lumMod val="75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t>%</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2017828031"/>
        <c:crosses val="autoZero"/>
        <c:crossBetween val="between"/>
        <c:majorUnit val="2"/>
      </c:valAx>
      <c:spPr>
        <a:ln>
          <a:solidFill>
            <a:schemeClr val="bg1">
              <a:lumMod val="75000"/>
            </a:schemeClr>
          </a:solidFill>
        </a:ln>
      </c:spPr>
    </c:plotArea>
    <c:legend>
      <c:legendPos val="b"/>
      <c:layout>
        <c:manualLayout>
          <c:xMode val="edge"/>
          <c:yMode val="edge"/>
          <c:x val="1.047093251274625E-2"/>
          <c:y val="0.80947967652692043"/>
          <c:w val="0.97905789362536588"/>
          <c:h val="0.1905203234730793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0"/>
    <c:dispBlanksAs val="gap"/>
    <c:showDLblsOverMax val="0"/>
    <c:extLst/>
  </c:chart>
  <c:spPr>
    <a:solidFill>
      <a:schemeClr val="bg1"/>
    </a:solidFill>
    <a:ln w="6350" cap="flat" cmpd="sng" algn="ctr">
      <a:solidFill>
        <a:schemeClr val="tx1"/>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40464260149299"/>
          <c:y val="6.3728607752961158E-2"/>
          <c:w val="0.86268458148747407"/>
          <c:h val="0.76174061933245463"/>
        </c:manualLayout>
      </c:layout>
      <c:areaChart>
        <c:grouping val="standard"/>
        <c:varyColors val="0"/>
        <c:ser>
          <c:idx val="2"/>
          <c:order val="0"/>
          <c:tx>
            <c:strRef>
              <c:f>'Slika 6.13. - Figure 6.13'!$E$2</c:f>
              <c:strCache>
                <c:ptCount val="1"/>
                <c:pt idx="0">
                  <c:v>Višak likvidnosti</c:v>
                </c:pt>
              </c:strCache>
            </c:strRef>
          </c:tx>
          <c:spPr>
            <a:gradFill rotWithShape="0">
              <a:gsLst>
                <a:gs pos="0">
                  <a:srgbClr val="99CCFF">
                    <a:gamma/>
                    <a:shade val="46275"/>
                    <a:invGamma/>
                  </a:srgbClr>
                </a:gs>
                <a:gs pos="100000">
                  <a:srgbClr val="99CCFF"/>
                </a:gs>
              </a:gsLst>
              <a:lin ang="0" scaled="1"/>
            </a:gradFill>
            <a:ln w="25400">
              <a:noFill/>
            </a:ln>
          </c:spPr>
          <c:cat>
            <c:strRef>
              <c:f>'Slika 6.13. - Figure 6.13'!$B$114:$B$233</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6.13. - Figure 6.13'!$E$114:$E$233</c:f>
              <c:numCache>
                <c:formatCode>#,##0.0</c:formatCode>
                <c:ptCount val="120"/>
                <c:pt idx="0">
                  <c:v>1.2377951947357944</c:v>
                </c:pt>
                <c:pt idx="1">
                  <c:v>1.2930535410129282</c:v>
                </c:pt>
                <c:pt idx="2">
                  <c:v>1.2188717354713767</c:v>
                </c:pt>
                <c:pt idx="3">
                  <c:v>1.1683478854412557</c:v>
                </c:pt>
                <c:pt idx="4">
                  <c:v>1.0679164099112339</c:v>
                </c:pt>
                <c:pt idx="5">
                  <c:v>1.3115359505007125</c:v>
                </c:pt>
                <c:pt idx="6">
                  <c:v>0.84779152406864933</c:v>
                </c:pt>
                <c:pt idx="7">
                  <c:v>0.62628935468274494</c:v>
                </c:pt>
                <c:pt idx="8">
                  <c:v>0.72792596480432437</c:v>
                </c:pt>
                <c:pt idx="9">
                  <c:v>0.66980044177734788</c:v>
                </c:pt>
                <c:pt idx="10">
                  <c:v>0.71887444738330641</c:v>
                </c:pt>
                <c:pt idx="11">
                  <c:v>1.2176909391402719</c:v>
                </c:pt>
                <c:pt idx="12">
                  <c:v>2.1702685108816895</c:v>
                </c:pt>
                <c:pt idx="13">
                  <c:v>2.1269771716769523</c:v>
                </c:pt>
                <c:pt idx="14">
                  <c:v>2.1899591733100197</c:v>
                </c:pt>
                <c:pt idx="15">
                  <c:v>2.0645134835895234</c:v>
                </c:pt>
                <c:pt idx="16">
                  <c:v>1.9496418294029281</c:v>
                </c:pt>
                <c:pt idx="17">
                  <c:v>2.0267352179972127</c:v>
                </c:pt>
                <c:pt idx="18">
                  <c:v>1.862208065122658</c:v>
                </c:pt>
                <c:pt idx="19">
                  <c:v>1.7762552862891303</c:v>
                </c:pt>
                <c:pt idx="20">
                  <c:v>1.8532800335763424</c:v>
                </c:pt>
                <c:pt idx="21">
                  <c:v>1.7387859799811769</c:v>
                </c:pt>
                <c:pt idx="22">
                  <c:v>1.9048482630648855</c:v>
                </c:pt>
                <c:pt idx="23">
                  <c:v>2.5288068016680465</c:v>
                </c:pt>
                <c:pt idx="24">
                  <c:v>3.4770715191663797</c:v>
                </c:pt>
                <c:pt idx="25">
                  <c:v>3.5869156879629038</c:v>
                </c:pt>
                <c:pt idx="26">
                  <c:v>3.7725329610264295</c:v>
                </c:pt>
                <c:pt idx="27">
                  <c:v>3.6525649987026338</c:v>
                </c:pt>
                <c:pt idx="28">
                  <c:v>3.6000817592540346</c:v>
                </c:pt>
                <c:pt idx="29">
                  <c:v>3.521680290793717</c:v>
                </c:pt>
                <c:pt idx="30">
                  <c:v>3.12070626933343</c:v>
                </c:pt>
                <c:pt idx="31">
                  <c:v>2.8534066988400029</c:v>
                </c:pt>
                <c:pt idx="32">
                  <c:v>2.7854730154012883</c:v>
                </c:pt>
                <c:pt idx="33">
                  <c:v>2.6032955274943235</c:v>
                </c:pt>
                <c:pt idx="34">
                  <c:v>2.9588516193506735</c:v>
                </c:pt>
                <c:pt idx="35">
                  <c:v>3.8071185112288393</c:v>
                </c:pt>
                <c:pt idx="36">
                  <c:v>4.5440860130176937</c:v>
                </c:pt>
                <c:pt idx="37">
                  <c:v>4.3742350037149107</c:v>
                </c:pt>
                <c:pt idx="38">
                  <c:v>4.4225955723967534</c:v>
                </c:pt>
                <c:pt idx="39">
                  <c:v>4.3088015474001811</c:v>
                </c:pt>
                <c:pt idx="40">
                  <c:v>4.0950012598963568</c:v>
                </c:pt>
                <c:pt idx="41">
                  <c:v>3.9575309055582832</c:v>
                </c:pt>
                <c:pt idx="42">
                  <c:v>3.9695297900556556</c:v>
                </c:pt>
                <c:pt idx="43">
                  <c:v>4.0906357517278504</c:v>
                </c:pt>
                <c:pt idx="44">
                  <c:v>4.2914144619389534</c:v>
                </c:pt>
                <c:pt idx="45">
                  <c:v>4.3949193230527452</c:v>
                </c:pt>
                <c:pt idx="46">
                  <c:v>4.5107733973410307</c:v>
                </c:pt>
                <c:pt idx="47">
                  <c:v>4.3759576139957526</c:v>
                </c:pt>
                <c:pt idx="48">
                  <c:v>5.0380682881412167</c:v>
                </c:pt>
                <c:pt idx="49">
                  <c:v>5.0303512578352905</c:v>
                </c:pt>
                <c:pt idx="50">
                  <c:v>4.5882601515276997</c:v>
                </c:pt>
                <c:pt idx="51">
                  <c:v>4.3501059437084004</c:v>
                </c:pt>
                <c:pt idx="52">
                  <c:v>4.7752036546018983</c:v>
                </c:pt>
                <c:pt idx="53">
                  <c:v>5.3169322675904844</c:v>
                </c:pt>
                <c:pt idx="54">
                  <c:v>5.473057098876474</c:v>
                </c:pt>
                <c:pt idx="55">
                  <c:v>5.4418199380098882</c:v>
                </c:pt>
                <c:pt idx="56">
                  <c:v>5.4522642957819478</c:v>
                </c:pt>
                <c:pt idx="57">
                  <c:v>5.6500654239958008</c:v>
                </c:pt>
                <c:pt idx="58">
                  <c:v>6.069236643318269</c:v>
                </c:pt>
                <c:pt idx="59">
                  <c:v>6.856152277446232</c:v>
                </c:pt>
                <c:pt idx="60">
                  <c:v>7.9483602812131595</c:v>
                </c:pt>
                <c:pt idx="61">
                  <c:v>8.3951021936307644</c:v>
                </c:pt>
                <c:pt idx="62">
                  <c:v>8.766913831989255</c:v>
                </c:pt>
                <c:pt idx="63">
                  <c:v>8.9442876328693082</c:v>
                </c:pt>
                <c:pt idx="64">
                  <c:v>9.1645600750544922</c:v>
                </c:pt>
                <c:pt idx="65">
                  <c:v>9.5596185908449769</c:v>
                </c:pt>
                <c:pt idx="66">
                  <c:v>8.5653702321859466</c:v>
                </c:pt>
                <c:pt idx="67">
                  <c:v>8.496729425719975</c:v>
                </c:pt>
                <c:pt idx="68">
                  <c:v>8.2796398936290618</c:v>
                </c:pt>
                <c:pt idx="69">
                  <c:v>8.4496909585931999</c:v>
                </c:pt>
                <c:pt idx="70">
                  <c:v>8.8078272280922434</c:v>
                </c:pt>
                <c:pt idx="71">
                  <c:v>9.4344331258679617</c:v>
                </c:pt>
                <c:pt idx="72">
                  <c:v>10.207675288575151</c:v>
                </c:pt>
                <c:pt idx="73">
                  <c:v>10.245695020026808</c:v>
                </c:pt>
                <c:pt idx="74">
                  <c:v>10.446174490265648</c:v>
                </c:pt>
                <c:pt idx="75">
                  <c:v>9.9035885694947225</c:v>
                </c:pt>
                <c:pt idx="76">
                  <c:v>9.7841594547895507</c:v>
                </c:pt>
                <c:pt idx="77">
                  <c:v>9.5056828145902195</c:v>
                </c:pt>
                <c:pt idx="78">
                  <c:v>9.2102154851909113</c:v>
                </c:pt>
                <c:pt idx="79">
                  <c:v>10.468013826988496</c:v>
                </c:pt>
                <c:pt idx="80">
                  <c:v>11.096383866059885</c:v>
                </c:pt>
                <c:pt idx="81">
                  <c:v>10.893569871959206</c:v>
                </c:pt>
                <c:pt idx="82">
                  <c:v>11.253650979153957</c:v>
                </c:pt>
                <c:pt idx="83">
                  <c:v>14.058150225671497</c:v>
                </c:pt>
                <c:pt idx="84">
                  <c:v>16.385211479072272</c:v>
                </c:pt>
                <c:pt idx="85">
                  <c:v>15.001286991110998</c:v>
                </c:pt>
                <c:pt idx="86">
                  <c:v>13.964955620575653</c:v>
                </c:pt>
                <c:pt idx="87">
                  <c:v>13.87774927792</c:v>
                </c:pt>
                <c:pt idx="88">
                  <c:v>12.505134734919549</c:v>
                </c:pt>
                <c:pt idx="89">
                  <c:v>12.966848431120003</c:v>
                </c:pt>
                <c:pt idx="90">
                  <c:v>13.846265253044285</c:v>
                </c:pt>
                <c:pt idx="91">
                  <c:v>15.195350655060436</c:v>
                </c:pt>
                <c:pt idx="92">
                  <c:v>15.558128999999999</c:v>
                </c:pt>
                <c:pt idx="93">
                  <c:v>14.847219630273633</c:v>
                </c:pt>
                <c:pt idx="94">
                  <c:v>14.33455638566682</c:v>
                </c:pt>
                <c:pt idx="95">
                  <c:v>14.614968256637372</c:v>
                </c:pt>
                <c:pt idx="96">
                  <c:v>15.893139482077272</c:v>
                </c:pt>
                <c:pt idx="97">
                  <c:v>15.913680534779523</c:v>
                </c:pt>
                <c:pt idx="98">
                  <c:v>13.90883951727524</c:v>
                </c:pt>
                <c:pt idx="99">
                  <c:v>12.934481150752385</c:v>
                </c:pt>
                <c:pt idx="100">
                  <c:v>13.26651224501591</c:v>
                </c:pt>
                <c:pt idx="101">
                  <c:v>12.5112885993715</c:v>
                </c:pt>
                <c:pt idx="102">
                  <c:v>12.339578193413477</c:v>
                </c:pt>
                <c:pt idx="103">
                  <c:v>13.101482142212856</c:v>
                </c:pt>
                <c:pt idx="104">
                  <c:v>14.625693581380951</c:v>
                </c:pt>
                <c:pt idx="105">
                  <c:v>14.869424016731307</c:v>
                </c:pt>
                <c:pt idx="106">
                  <c:v>14.375133273899051</c:v>
                </c:pt>
                <c:pt idx="107">
                  <c:v>14.819042723366001</c:v>
                </c:pt>
                <c:pt idx="108">
                  <c:v>15.830367836959546</c:v>
                </c:pt>
                <c:pt idx="109">
                  <c:v>14.360088067678502</c:v>
                </c:pt>
                <c:pt idx="110">
                  <c:v>13.529774812624286</c:v>
                </c:pt>
                <c:pt idx="111">
                  <c:v>12.365026283809501</c:v>
                </c:pt>
                <c:pt idx="112">
                  <c:v>11.716912086207143</c:v>
                </c:pt>
                <c:pt idx="113">
                  <c:v>11.000867074647617</c:v>
                </c:pt>
                <c:pt idx="114">
                  <c:v>11.17030833143739</c:v>
                </c:pt>
                <c:pt idx="115">
                  <c:v>11.965348873390001</c:v>
                </c:pt>
                <c:pt idx="116">
                  <c:v>12.981284127235003</c:v>
                </c:pt>
                <c:pt idx="117">
                  <c:v>12.337076961226501</c:v>
                </c:pt>
                <c:pt idx="118">
                  <c:v>11.71460222408</c:v>
                </c:pt>
                <c:pt idx="119">
                  <c:v>10.8786199105376</c:v>
                </c:pt>
              </c:numCache>
            </c:numRef>
          </c:val>
          <c:extLst>
            <c:ext xmlns:c16="http://schemas.microsoft.com/office/drawing/2014/chart" uri="{C3380CC4-5D6E-409C-BE32-E72D297353CC}">
              <c16:uniqueId val="{00000000-B2F4-49BB-B6A0-6A516DC3B914}"/>
            </c:ext>
          </c:extLst>
        </c:ser>
        <c:dLbls>
          <c:showLegendKey val="0"/>
          <c:showVal val="0"/>
          <c:showCatName val="0"/>
          <c:showSerName val="0"/>
          <c:showPercent val="0"/>
          <c:showBubbleSize val="0"/>
        </c:dLbls>
        <c:axId val="1401053552"/>
        <c:axId val="1401054112"/>
      </c:areaChart>
      <c:catAx>
        <c:axId val="1401053552"/>
        <c:scaling>
          <c:orientation val="minMax"/>
        </c:scaling>
        <c:delete val="0"/>
        <c:axPos val="b"/>
        <c:majorGridlines>
          <c:spPr>
            <a:ln w="6350">
              <a:solidFill>
                <a:schemeClr val="bg1">
                  <a:lumMod val="75000"/>
                </a:schemeClr>
              </a:solidFill>
              <a:prstDash val="solid"/>
            </a:ln>
          </c:spPr>
        </c:majorGridlines>
        <c:numFmt formatCode="General" sourceLinked="1"/>
        <c:majorTickMark val="out"/>
        <c:minorTickMark val="none"/>
        <c:tickLblPos val="low"/>
        <c:spPr>
          <a:ln w="9525">
            <a:solidFill>
              <a:schemeClr val="bg1">
                <a:lumMod val="75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401054112"/>
        <c:crosses val="autoZero"/>
        <c:auto val="0"/>
        <c:lblAlgn val="ctr"/>
        <c:lblOffset val="0"/>
        <c:tickLblSkip val="3"/>
        <c:tickMarkSkip val="12"/>
        <c:noMultiLvlLbl val="0"/>
      </c:catAx>
      <c:valAx>
        <c:axId val="1401054112"/>
        <c:scaling>
          <c:orientation val="minMax"/>
          <c:max val="18"/>
          <c:min val="0"/>
        </c:scaling>
        <c:delete val="0"/>
        <c:axPos val="l"/>
        <c:majorGridlines>
          <c:spPr>
            <a:ln w="6350">
              <a:solidFill>
                <a:schemeClr val="bg1">
                  <a:lumMod val="75000"/>
                </a:schemeClr>
              </a:solidFill>
              <a:prstDash val="solid"/>
            </a:ln>
          </c:spPr>
        </c:majorGridlines>
        <c:title>
          <c:tx>
            <c:rich>
              <a:bodyPr rot="-5400000" vert="horz"/>
              <a:lstStyle/>
              <a:p>
                <a:pPr algn="ctr">
                  <a:defRPr sz="800" b="0" i="0" u="none" strike="noStrike" baseline="0">
                    <a:solidFill>
                      <a:srgbClr val="000000"/>
                    </a:solidFill>
                    <a:latin typeface="Arial"/>
                    <a:ea typeface="Arial"/>
                    <a:cs typeface="Arial"/>
                  </a:defRPr>
                </a:pPr>
                <a:r>
                  <a:rPr lang="hr-HR"/>
                  <a:t>u mlrd. EUR</a:t>
                </a:r>
              </a:p>
            </c:rich>
          </c:tx>
          <c:layout>
            <c:manualLayout>
              <c:xMode val="edge"/>
              <c:yMode val="edge"/>
              <c:x val="2.4870838513606853E-3"/>
              <c:y val="0.27737953746347743"/>
            </c:manualLayout>
          </c:layout>
          <c:overlay val="0"/>
          <c:spPr>
            <a:noFill/>
            <a:ln w="25400">
              <a:noFill/>
            </a:ln>
          </c:spPr>
        </c:title>
        <c:numFmt formatCode="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401053552"/>
        <c:crosses val="autoZero"/>
        <c:crossBetween val="midCat"/>
        <c:majorUnit val="2"/>
      </c:valAx>
      <c:spPr>
        <a:noFill/>
        <a:ln w="3175">
          <a:solidFill>
            <a:schemeClr val="bg1">
              <a:lumMod val="75000"/>
            </a:schemeClr>
          </a:solidFill>
          <a:prstDash val="solid"/>
        </a:ln>
      </c:spPr>
    </c:plotArea>
    <c:plotVisOnly val="0"/>
    <c:dispBlanksAs val="gap"/>
    <c:showDLblsOverMax val="0"/>
  </c:chart>
  <c:spPr>
    <a:solidFill>
      <a:srgbClr val="FFFFFF"/>
    </a:solidFill>
    <a:ln w="3175">
      <a:solidFill>
        <a:schemeClr val="tx1"/>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40464260149299"/>
          <c:y val="6.3728607752961158E-2"/>
          <c:w val="0.86268458148747407"/>
          <c:h val="0.77604677097766217"/>
        </c:manualLayout>
      </c:layout>
      <c:areaChart>
        <c:grouping val="standard"/>
        <c:varyColors val="0"/>
        <c:ser>
          <c:idx val="2"/>
          <c:order val="0"/>
          <c:tx>
            <c:strRef>
              <c:f>'Slika 6.13. - Figure 6.13'!$E$3</c:f>
              <c:strCache>
                <c:ptCount val="1"/>
                <c:pt idx="0">
                  <c:v>Liquidity surplus</c:v>
                </c:pt>
              </c:strCache>
            </c:strRef>
          </c:tx>
          <c:spPr>
            <a:gradFill rotWithShape="0">
              <a:gsLst>
                <a:gs pos="0">
                  <a:srgbClr val="99CCFF">
                    <a:gamma/>
                    <a:shade val="46275"/>
                    <a:invGamma/>
                  </a:srgbClr>
                </a:gs>
                <a:gs pos="100000">
                  <a:srgbClr val="99CCFF"/>
                </a:gs>
              </a:gsLst>
              <a:lin ang="0" scaled="1"/>
            </a:gradFill>
            <a:ln w="25400">
              <a:noFill/>
            </a:ln>
          </c:spPr>
          <c:cat>
            <c:strRef>
              <c:f>'Slika 6.13. - Figure 6.13'!$A$114:$A$233</c:f>
              <c:strCache>
                <c:ptCount val="115"/>
                <c:pt idx="6">
                  <c:v>2016</c:v>
                </c:pt>
                <c:pt idx="18">
                  <c:v>2017</c:v>
                </c:pt>
                <c:pt idx="30">
                  <c:v>2018</c:v>
                </c:pt>
                <c:pt idx="42">
                  <c:v>2019</c:v>
                </c:pt>
                <c:pt idx="54">
                  <c:v>2020</c:v>
                </c:pt>
                <c:pt idx="66">
                  <c:v>2021</c:v>
                </c:pt>
                <c:pt idx="78">
                  <c:v>2022</c:v>
                </c:pt>
                <c:pt idx="90">
                  <c:v>2023</c:v>
                </c:pt>
                <c:pt idx="102">
                  <c:v>2024</c:v>
                </c:pt>
                <c:pt idx="114">
                  <c:v>2025</c:v>
                </c:pt>
              </c:strCache>
            </c:strRef>
          </c:cat>
          <c:val>
            <c:numRef>
              <c:f>'Slika 6.13. - Figure 6.13'!$E$114:$E$233</c:f>
              <c:numCache>
                <c:formatCode>#,##0.0</c:formatCode>
                <c:ptCount val="120"/>
                <c:pt idx="0">
                  <c:v>1.2377951947357944</c:v>
                </c:pt>
                <c:pt idx="1">
                  <c:v>1.2930535410129282</c:v>
                </c:pt>
                <c:pt idx="2">
                  <c:v>1.2188717354713767</c:v>
                </c:pt>
                <c:pt idx="3">
                  <c:v>1.1683478854412557</c:v>
                </c:pt>
                <c:pt idx="4">
                  <c:v>1.0679164099112339</c:v>
                </c:pt>
                <c:pt idx="5">
                  <c:v>1.3115359505007125</c:v>
                </c:pt>
                <c:pt idx="6">
                  <c:v>0.84779152406864933</c:v>
                </c:pt>
                <c:pt idx="7">
                  <c:v>0.62628935468274494</c:v>
                </c:pt>
                <c:pt idx="8">
                  <c:v>0.72792596480432437</c:v>
                </c:pt>
                <c:pt idx="9">
                  <c:v>0.66980044177734788</c:v>
                </c:pt>
                <c:pt idx="10">
                  <c:v>0.71887444738330641</c:v>
                </c:pt>
                <c:pt idx="11">
                  <c:v>1.2176909391402719</c:v>
                </c:pt>
                <c:pt idx="12">
                  <c:v>2.1702685108816895</c:v>
                </c:pt>
                <c:pt idx="13">
                  <c:v>2.1269771716769523</c:v>
                </c:pt>
                <c:pt idx="14">
                  <c:v>2.1899591733100197</c:v>
                </c:pt>
                <c:pt idx="15">
                  <c:v>2.0645134835895234</c:v>
                </c:pt>
                <c:pt idx="16">
                  <c:v>1.9496418294029281</c:v>
                </c:pt>
                <c:pt idx="17">
                  <c:v>2.0267352179972127</c:v>
                </c:pt>
                <c:pt idx="18">
                  <c:v>1.862208065122658</c:v>
                </c:pt>
                <c:pt idx="19">
                  <c:v>1.7762552862891303</c:v>
                </c:pt>
                <c:pt idx="20">
                  <c:v>1.8532800335763424</c:v>
                </c:pt>
                <c:pt idx="21">
                  <c:v>1.7387859799811769</c:v>
                </c:pt>
                <c:pt idx="22">
                  <c:v>1.9048482630648855</c:v>
                </c:pt>
                <c:pt idx="23">
                  <c:v>2.5288068016680465</c:v>
                </c:pt>
                <c:pt idx="24">
                  <c:v>3.4770715191663797</c:v>
                </c:pt>
                <c:pt idx="25">
                  <c:v>3.5869156879629038</c:v>
                </c:pt>
                <c:pt idx="26">
                  <c:v>3.7725329610264295</c:v>
                </c:pt>
                <c:pt idx="27">
                  <c:v>3.6525649987026338</c:v>
                </c:pt>
                <c:pt idx="28">
                  <c:v>3.6000817592540346</c:v>
                </c:pt>
                <c:pt idx="29">
                  <c:v>3.521680290793717</c:v>
                </c:pt>
                <c:pt idx="30">
                  <c:v>3.12070626933343</c:v>
                </c:pt>
                <c:pt idx="31">
                  <c:v>2.8534066988400029</c:v>
                </c:pt>
                <c:pt idx="32">
                  <c:v>2.7854730154012883</c:v>
                </c:pt>
                <c:pt idx="33">
                  <c:v>2.6032955274943235</c:v>
                </c:pt>
                <c:pt idx="34">
                  <c:v>2.9588516193506735</c:v>
                </c:pt>
                <c:pt idx="35">
                  <c:v>3.8071185112288393</c:v>
                </c:pt>
                <c:pt idx="36">
                  <c:v>4.5440860130176937</c:v>
                </c:pt>
                <c:pt idx="37">
                  <c:v>4.3742350037149107</c:v>
                </c:pt>
                <c:pt idx="38">
                  <c:v>4.4225955723967534</c:v>
                </c:pt>
                <c:pt idx="39">
                  <c:v>4.3088015474001811</c:v>
                </c:pt>
                <c:pt idx="40">
                  <c:v>4.0950012598963568</c:v>
                </c:pt>
                <c:pt idx="41">
                  <c:v>3.9575309055582832</c:v>
                </c:pt>
                <c:pt idx="42">
                  <c:v>3.9695297900556556</c:v>
                </c:pt>
                <c:pt idx="43">
                  <c:v>4.0906357517278504</c:v>
                </c:pt>
                <c:pt idx="44">
                  <c:v>4.2914144619389534</c:v>
                </c:pt>
                <c:pt idx="45">
                  <c:v>4.3949193230527452</c:v>
                </c:pt>
                <c:pt idx="46">
                  <c:v>4.5107733973410307</c:v>
                </c:pt>
                <c:pt idx="47">
                  <c:v>4.3759576139957526</c:v>
                </c:pt>
                <c:pt idx="48">
                  <c:v>5.0380682881412167</c:v>
                </c:pt>
                <c:pt idx="49">
                  <c:v>5.0303512578352905</c:v>
                </c:pt>
                <c:pt idx="50">
                  <c:v>4.5882601515276997</c:v>
                </c:pt>
                <c:pt idx="51">
                  <c:v>4.3501059437084004</c:v>
                </c:pt>
                <c:pt idx="52">
                  <c:v>4.7752036546018983</c:v>
                </c:pt>
                <c:pt idx="53">
                  <c:v>5.3169322675904844</c:v>
                </c:pt>
                <c:pt idx="54">
                  <c:v>5.473057098876474</c:v>
                </c:pt>
                <c:pt idx="55">
                  <c:v>5.4418199380098882</c:v>
                </c:pt>
                <c:pt idx="56">
                  <c:v>5.4522642957819478</c:v>
                </c:pt>
                <c:pt idx="57">
                  <c:v>5.6500654239958008</c:v>
                </c:pt>
                <c:pt idx="58">
                  <c:v>6.069236643318269</c:v>
                </c:pt>
                <c:pt idx="59">
                  <c:v>6.856152277446232</c:v>
                </c:pt>
                <c:pt idx="60">
                  <c:v>7.9483602812131595</c:v>
                </c:pt>
                <c:pt idx="61">
                  <c:v>8.3951021936307644</c:v>
                </c:pt>
                <c:pt idx="62">
                  <c:v>8.766913831989255</c:v>
                </c:pt>
                <c:pt idx="63">
                  <c:v>8.9442876328693082</c:v>
                </c:pt>
                <c:pt idx="64">
                  <c:v>9.1645600750544922</c:v>
                </c:pt>
                <c:pt idx="65">
                  <c:v>9.5596185908449769</c:v>
                </c:pt>
                <c:pt idx="66">
                  <c:v>8.5653702321859466</c:v>
                </c:pt>
                <c:pt idx="67">
                  <c:v>8.496729425719975</c:v>
                </c:pt>
                <c:pt idx="68">
                  <c:v>8.2796398936290618</c:v>
                </c:pt>
                <c:pt idx="69">
                  <c:v>8.4496909585931999</c:v>
                </c:pt>
                <c:pt idx="70">
                  <c:v>8.8078272280922434</c:v>
                </c:pt>
                <c:pt idx="71">
                  <c:v>9.4344331258679617</c:v>
                </c:pt>
                <c:pt idx="72">
                  <c:v>10.207675288575151</c:v>
                </c:pt>
                <c:pt idx="73">
                  <c:v>10.245695020026808</c:v>
                </c:pt>
                <c:pt idx="74">
                  <c:v>10.446174490265648</c:v>
                </c:pt>
                <c:pt idx="75">
                  <c:v>9.9035885694947225</c:v>
                </c:pt>
                <c:pt idx="76">
                  <c:v>9.7841594547895507</c:v>
                </c:pt>
                <c:pt idx="77">
                  <c:v>9.5056828145902195</c:v>
                </c:pt>
                <c:pt idx="78">
                  <c:v>9.2102154851909113</c:v>
                </c:pt>
                <c:pt idx="79">
                  <c:v>10.468013826988496</c:v>
                </c:pt>
                <c:pt idx="80">
                  <c:v>11.096383866059885</c:v>
                </c:pt>
                <c:pt idx="81">
                  <c:v>10.893569871959206</c:v>
                </c:pt>
                <c:pt idx="82">
                  <c:v>11.253650979153957</c:v>
                </c:pt>
                <c:pt idx="83">
                  <c:v>14.058150225671497</c:v>
                </c:pt>
                <c:pt idx="84">
                  <c:v>16.385211479072272</c:v>
                </c:pt>
                <c:pt idx="85">
                  <c:v>15.001286991110998</c:v>
                </c:pt>
                <c:pt idx="86">
                  <c:v>13.964955620575653</c:v>
                </c:pt>
                <c:pt idx="87">
                  <c:v>13.87774927792</c:v>
                </c:pt>
                <c:pt idx="88">
                  <c:v>12.505134734919549</c:v>
                </c:pt>
                <c:pt idx="89">
                  <c:v>12.966848431120003</c:v>
                </c:pt>
                <c:pt idx="90">
                  <c:v>13.846265253044285</c:v>
                </c:pt>
                <c:pt idx="91">
                  <c:v>15.195350655060436</c:v>
                </c:pt>
                <c:pt idx="92">
                  <c:v>15.558128999999999</c:v>
                </c:pt>
                <c:pt idx="93">
                  <c:v>14.847219630273633</c:v>
                </c:pt>
                <c:pt idx="94">
                  <c:v>14.33455638566682</c:v>
                </c:pt>
                <c:pt idx="95">
                  <c:v>14.614968256637372</c:v>
                </c:pt>
                <c:pt idx="96">
                  <c:v>15.893139482077272</c:v>
                </c:pt>
                <c:pt idx="97">
                  <c:v>15.913680534779523</c:v>
                </c:pt>
                <c:pt idx="98">
                  <c:v>13.90883951727524</c:v>
                </c:pt>
                <c:pt idx="99">
                  <c:v>12.934481150752385</c:v>
                </c:pt>
                <c:pt idx="100">
                  <c:v>13.26651224501591</c:v>
                </c:pt>
                <c:pt idx="101">
                  <c:v>12.5112885993715</c:v>
                </c:pt>
                <c:pt idx="102">
                  <c:v>12.339578193413477</c:v>
                </c:pt>
                <c:pt idx="103">
                  <c:v>13.101482142212856</c:v>
                </c:pt>
                <c:pt idx="104">
                  <c:v>14.625693581380951</c:v>
                </c:pt>
                <c:pt idx="105">
                  <c:v>14.869424016731307</c:v>
                </c:pt>
                <c:pt idx="106">
                  <c:v>14.375133273899051</c:v>
                </c:pt>
                <c:pt idx="107">
                  <c:v>14.819042723366001</c:v>
                </c:pt>
                <c:pt idx="108">
                  <c:v>15.830367836959546</c:v>
                </c:pt>
                <c:pt idx="109">
                  <c:v>14.360088067678502</c:v>
                </c:pt>
                <c:pt idx="110">
                  <c:v>13.529774812624286</c:v>
                </c:pt>
                <c:pt idx="111">
                  <c:v>12.365026283809501</c:v>
                </c:pt>
                <c:pt idx="112">
                  <c:v>11.716912086207143</c:v>
                </c:pt>
                <c:pt idx="113">
                  <c:v>11.000867074647617</c:v>
                </c:pt>
                <c:pt idx="114">
                  <c:v>11.17030833143739</c:v>
                </c:pt>
                <c:pt idx="115">
                  <c:v>11.965348873390001</c:v>
                </c:pt>
                <c:pt idx="116">
                  <c:v>12.981284127235003</c:v>
                </c:pt>
                <c:pt idx="117">
                  <c:v>12.337076961226501</c:v>
                </c:pt>
                <c:pt idx="118">
                  <c:v>11.71460222408</c:v>
                </c:pt>
                <c:pt idx="119">
                  <c:v>10.8786199105376</c:v>
                </c:pt>
              </c:numCache>
            </c:numRef>
          </c:val>
          <c:extLst>
            <c:ext xmlns:c16="http://schemas.microsoft.com/office/drawing/2014/chart" uri="{C3380CC4-5D6E-409C-BE32-E72D297353CC}">
              <c16:uniqueId val="{00000000-C334-4081-9A9E-3BFD23E4008C}"/>
            </c:ext>
          </c:extLst>
        </c:ser>
        <c:dLbls>
          <c:showLegendKey val="0"/>
          <c:showVal val="0"/>
          <c:showCatName val="0"/>
          <c:showSerName val="0"/>
          <c:showPercent val="0"/>
          <c:showBubbleSize val="0"/>
        </c:dLbls>
        <c:axId val="1401053552"/>
        <c:axId val="1401054112"/>
      </c:areaChart>
      <c:catAx>
        <c:axId val="1401053552"/>
        <c:scaling>
          <c:orientation val="minMax"/>
        </c:scaling>
        <c:delete val="0"/>
        <c:axPos val="b"/>
        <c:majorGridlines>
          <c:spPr>
            <a:ln w="6350">
              <a:solidFill>
                <a:schemeClr val="bg1">
                  <a:lumMod val="75000"/>
                </a:schemeClr>
              </a:solidFill>
              <a:prstDash val="solid"/>
            </a:ln>
          </c:spPr>
        </c:majorGridlines>
        <c:numFmt formatCode="General" sourceLinked="1"/>
        <c:majorTickMark val="out"/>
        <c:minorTickMark val="none"/>
        <c:tickLblPos val="low"/>
        <c:spPr>
          <a:ln w="9525">
            <a:solidFill>
              <a:schemeClr val="bg1">
                <a:lumMod val="75000"/>
              </a:schemeClr>
            </a:solidFill>
            <a:prstDash val="solid"/>
          </a:ln>
        </c:spPr>
        <c:txPr>
          <a:bodyPr rot="-5400000" vert="horz"/>
          <a:lstStyle/>
          <a:p>
            <a:pPr>
              <a:defRPr sz="800" b="0" i="0" u="none" strike="noStrike" baseline="0">
                <a:solidFill>
                  <a:srgbClr val="000000"/>
                </a:solidFill>
                <a:latin typeface="Arial"/>
                <a:ea typeface="Arial"/>
                <a:cs typeface="Arial"/>
              </a:defRPr>
            </a:pPr>
            <a:endParaRPr lang="sr-Latn-RS"/>
          </a:p>
        </c:txPr>
        <c:crossAx val="1401054112"/>
        <c:crosses val="autoZero"/>
        <c:auto val="0"/>
        <c:lblAlgn val="ctr"/>
        <c:lblOffset val="0"/>
        <c:tickLblSkip val="3"/>
        <c:tickMarkSkip val="12"/>
        <c:noMultiLvlLbl val="0"/>
      </c:catAx>
      <c:valAx>
        <c:axId val="1401054112"/>
        <c:scaling>
          <c:orientation val="minMax"/>
          <c:max val="18"/>
          <c:min val="0"/>
        </c:scaling>
        <c:delete val="0"/>
        <c:axPos val="l"/>
        <c:majorGridlines>
          <c:spPr>
            <a:ln w="6350">
              <a:solidFill>
                <a:schemeClr val="bg1">
                  <a:lumMod val="75000"/>
                </a:schemeClr>
              </a:solidFill>
              <a:prstDash val="solid"/>
            </a:ln>
          </c:spPr>
        </c:majorGridlines>
        <c:title>
          <c:tx>
            <c:rich>
              <a:bodyPr rot="-5400000" vert="horz"/>
              <a:lstStyle/>
              <a:p>
                <a:pPr algn="ctr">
                  <a:defRPr sz="800" b="0" i="0" u="none" strike="noStrike" baseline="0">
                    <a:solidFill>
                      <a:srgbClr val="000000"/>
                    </a:solidFill>
                    <a:latin typeface="Arial"/>
                    <a:ea typeface="Arial"/>
                    <a:cs typeface="Arial"/>
                  </a:defRPr>
                </a:pPr>
                <a:r>
                  <a:rPr lang="hr-HR" baseline="0"/>
                  <a:t>in bn EUR</a:t>
                </a:r>
                <a:endParaRPr lang="hr-HR"/>
              </a:p>
            </c:rich>
          </c:tx>
          <c:layout>
            <c:manualLayout>
              <c:xMode val="edge"/>
              <c:yMode val="edge"/>
              <c:x val="2.4870838513606853E-3"/>
              <c:y val="0.293102807903729"/>
            </c:manualLayout>
          </c:layout>
          <c:overlay val="0"/>
          <c:spPr>
            <a:noFill/>
            <a:ln w="25400">
              <a:noFill/>
            </a:ln>
          </c:spPr>
        </c:title>
        <c:numFmt formatCode="0" sourceLinked="0"/>
        <c:majorTickMark val="out"/>
        <c:minorTickMark val="none"/>
        <c:tickLblPos val="nextTo"/>
        <c:spPr>
          <a:ln w="6350">
            <a:solidFill>
              <a:schemeClr val="bg1">
                <a:lumMod val="75000"/>
              </a:schemeClr>
            </a:solidFill>
            <a:prstDash val="solid"/>
          </a:ln>
        </c:spPr>
        <c:txPr>
          <a:bodyPr rot="0" vert="horz"/>
          <a:lstStyle/>
          <a:p>
            <a:pPr>
              <a:defRPr sz="800" b="0" i="0" u="none" strike="noStrike" baseline="0">
                <a:solidFill>
                  <a:srgbClr val="000000"/>
                </a:solidFill>
                <a:latin typeface="Arial"/>
                <a:ea typeface="Arial"/>
                <a:cs typeface="Arial"/>
              </a:defRPr>
            </a:pPr>
            <a:endParaRPr lang="sr-Latn-RS"/>
          </a:p>
        </c:txPr>
        <c:crossAx val="1401053552"/>
        <c:crosses val="autoZero"/>
        <c:crossBetween val="midCat"/>
        <c:majorUnit val="2"/>
      </c:valAx>
      <c:spPr>
        <a:noFill/>
        <a:ln w="3175">
          <a:solidFill>
            <a:schemeClr val="bg1">
              <a:lumMod val="75000"/>
            </a:schemeClr>
          </a:solidFill>
          <a:prstDash val="solid"/>
        </a:ln>
      </c:spPr>
    </c:plotArea>
    <c:plotVisOnly val="0"/>
    <c:dispBlanksAs val="gap"/>
    <c:showDLblsOverMax val="0"/>
  </c:chart>
  <c:spPr>
    <a:solidFill>
      <a:srgbClr val="FFFFFF"/>
    </a:solidFill>
    <a:ln w="3175">
      <a:solidFill>
        <a:schemeClr val="tx1"/>
      </a:solidFill>
      <a:prstDash val="solid"/>
    </a:ln>
  </c:spPr>
  <c:txPr>
    <a:bodyPr/>
    <a:lstStyle/>
    <a:p>
      <a:pPr>
        <a:defRPr sz="800" b="0" i="0" u="none" strike="noStrike" baseline="0">
          <a:solidFill>
            <a:srgbClr val="000000"/>
          </a:solidFill>
          <a:latin typeface="Arial"/>
          <a:ea typeface="Arial"/>
          <a:cs typeface="Arial"/>
        </a:defRPr>
      </a:pPr>
      <a:endParaRPr lang="sr-Latn-RS"/>
    </a:p>
  </c:txPr>
  <c:printSettings>
    <c:headerFooter alignWithMargins="0">
      <c:oddHeader>&amp;A</c:oddHeader>
      <c:oddFooter>Page &amp;P</c:oddFooter>
    </c:headerFooter>
    <c:pageMargins b="1" l="0.75000000000001465" r="0.75000000000001465" t="1" header="0.5" footer="0.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8863425925926"/>
          <c:y val="5.6829601990049751E-2"/>
          <c:w val="0.8286036853685369"/>
          <c:h val="0.69473051409618569"/>
        </c:manualLayout>
      </c:layout>
      <c:lineChart>
        <c:grouping val="standard"/>
        <c:varyColors val="0"/>
        <c:ser>
          <c:idx val="0"/>
          <c:order val="0"/>
          <c:tx>
            <c:strRef>
              <c:f>'Slika 7.1. - Figure 7.1 '!$D$3</c:f>
              <c:strCache>
                <c:ptCount val="1"/>
                <c:pt idx="0">
                  <c:v>2019.</c:v>
                </c:pt>
              </c:strCache>
            </c:strRef>
          </c:tx>
          <c:spPr>
            <a:ln w="28575" cap="rnd">
              <a:solidFill>
                <a:srgbClr val="C1D9FF"/>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'!$D$4:$D$15</c:f>
              <c:numCache>
                <c:formatCode>0.000</c:formatCode>
                <c:ptCount val="12"/>
                <c:pt idx="0">
                  <c:v>2.0970203729510917E-2</c:v>
                </c:pt>
                <c:pt idx="1">
                  <c:v>-0.24694405733625319</c:v>
                </c:pt>
                <c:pt idx="2">
                  <c:v>-0.41422788506204783</c:v>
                </c:pt>
                <c:pt idx="3">
                  <c:v>4.9771053155485377E-3</c:v>
                </c:pt>
                <c:pt idx="4">
                  <c:v>6.6295042803105775E-2</c:v>
                </c:pt>
                <c:pt idx="5">
                  <c:v>4.1210432012741438E-2</c:v>
                </c:pt>
                <c:pt idx="6">
                  <c:v>0.27481584710332507</c:v>
                </c:pt>
                <c:pt idx="7">
                  <c:v>0.62493861570110865</c:v>
                </c:pt>
                <c:pt idx="8">
                  <c:v>1.0302077111951693</c:v>
                </c:pt>
                <c:pt idx="9">
                  <c:v>1.2099143937885728</c:v>
                </c:pt>
                <c:pt idx="10">
                  <c:v>0.83906032251642459</c:v>
                </c:pt>
                <c:pt idx="11">
                  <c:v>0.46945384564337411</c:v>
                </c:pt>
              </c:numCache>
            </c:numRef>
          </c:val>
          <c:smooth val="0"/>
          <c:extLst>
            <c:ext xmlns:c16="http://schemas.microsoft.com/office/drawing/2014/chart" uri="{C3380CC4-5D6E-409C-BE32-E72D297353CC}">
              <c16:uniqueId val="{00000000-78D0-4DD2-AE2B-8B42A9C2EB76}"/>
            </c:ext>
          </c:extLst>
        </c:ser>
        <c:ser>
          <c:idx val="1"/>
          <c:order val="1"/>
          <c:tx>
            <c:strRef>
              <c:f>'Slika 7.1. - Figure 7.1 '!$E$3</c:f>
              <c:strCache>
                <c:ptCount val="1"/>
                <c:pt idx="0">
                  <c:v>2020.</c:v>
                </c:pt>
              </c:strCache>
            </c:strRef>
          </c:tx>
          <c:spPr>
            <a:ln w="28575" cap="rnd">
              <a:solidFill>
                <a:srgbClr val="A2C2E8"/>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'!$E$4:$E$15</c:f>
              <c:numCache>
                <c:formatCode>0.000</c:formatCode>
                <c:ptCount val="12"/>
                <c:pt idx="0">
                  <c:v>-5.5332138828057785E-2</c:v>
                </c:pt>
                <c:pt idx="1">
                  <c:v>-0.2861636472227751</c:v>
                </c:pt>
                <c:pt idx="2">
                  <c:v>-0.60991439378857204</c:v>
                </c:pt>
                <c:pt idx="3">
                  <c:v>-0.98400690158603799</c:v>
                </c:pt>
                <c:pt idx="4">
                  <c:v>-1.8077244674497315</c:v>
                </c:pt>
                <c:pt idx="5">
                  <c:v>-2.2242617293781923</c:v>
                </c:pt>
                <c:pt idx="6">
                  <c:v>-2.3661822284159526</c:v>
                </c:pt>
                <c:pt idx="7">
                  <c:v>-1.9722343884796605</c:v>
                </c:pt>
                <c:pt idx="8">
                  <c:v>-2.035091910544828</c:v>
                </c:pt>
                <c:pt idx="9">
                  <c:v>-2.3611520339770387</c:v>
                </c:pt>
                <c:pt idx="10">
                  <c:v>-2.2170548808812813</c:v>
                </c:pt>
                <c:pt idx="11">
                  <c:v>-2.9910279381511722</c:v>
                </c:pt>
              </c:numCache>
            </c:numRef>
          </c:val>
          <c:smooth val="0"/>
          <c:extLst>
            <c:ext xmlns:c16="http://schemas.microsoft.com/office/drawing/2014/chart" uri="{C3380CC4-5D6E-409C-BE32-E72D297353CC}">
              <c16:uniqueId val="{00000001-78D0-4DD2-AE2B-8B42A9C2EB76}"/>
            </c:ext>
          </c:extLst>
        </c:ser>
        <c:ser>
          <c:idx val="2"/>
          <c:order val="2"/>
          <c:tx>
            <c:strRef>
              <c:f>'Slika 7.1. - Figure 7.1 '!$F$3</c:f>
              <c:strCache>
                <c:ptCount val="1"/>
                <c:pt idx="0">
                  <c:v>2021.</c:v>
                </c:pt>
              </c:strCache>
            </c:strRef>
          </c:tx>
          <c:spPr>
            <a:ln w="28575" cap="rnd">
              <a:solidFill>
                <a:srgbClr val="4A88D2"/>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'!$F$4:$F$15</c:f>
              <c:numCache>
                <c:formatCode>0.000</c:formatCode>
                <c:ptCount val="12"/>
                <c:pt idx="0">
                  <c:v>-9.6250580662286797E-2</c:v>
                </c:pt>
                <c:pt idx="1">
                  <c:v>-0.4962373083814452</c:v>
                </c:pt>
                <c:pt idx="2">
                  <c:v>-0.47036963302143497</c:v>
                </c:pt>
                <c:pt idx="3">
                  <c:v>-0.68791558829384847</c:v>
                </c:pt>
                <c:pt idx="4">
                  <c:v>-0.86308315083947185</c:v>
                </c:pt>
                <c:pt idx="5">
                  <c:v>-0.88591147388678748</c:v>
                </c:pt>
                <c:pt idx="6">
                  <c:v>-1.3780609197690623</c:v>
                </c:pt>
                <c:pt idx="7">
                  <c:v>-0.79631030592607344</c:v>
                </c:pt>
                <c:pt idx="8">
                  <c:v>-0.38080828190324523</c:v>
                </c:pt>
                <c:pt idx="9">
                  <c:v>-0.61884663879487711</c:v>
                </c:pt>
                <c:pt idx="10">
                  <c:v>-1.0698506868405337</c:v>
                </c:pt>
                <c:pt idx="11">
                  <c:v>-1.7645869002588097</c:v>
                </c:pt>
              </c:numCache>
            </c:numRef>
          </c:val>
          <c:smooth val="0"/>
          <c:extLst>
            <c:ext xmlns:c16="http://schemas.microsoft.com/office/drawing/2014/chart" uri="{C3380CC4-5D6E-409C-BE32-E72D297353CC}">
              <c16:uniqueId val="{00000002-78D0-4DD2-AE2B-8B42A9C2EB76}"/>
            </c:ext>
          </c:extLst>
        </c:ser>
        <c:ser>
          <c:idx val="3"/>
          <c:order val="3"/>
          <c:tx>
            <c:strRef>
              <c:f>'Slika 7.1. - Figure 7.1 '!$G$3</c:f>
              <c:strCache>
                <c:ptCount val="1"/>
                <c:pt idx="0">
                  <c:v>2022.</c:v>
                </c:pt>
              </c:strCache>
            </c:strRef>
          </c:tx>
          <c:spPr>
            <a:ln w="28575" cap="rnd">
              <a:solidFill>
                <a:srgbClr val="159BFF"/>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'!$G$4:$G$15</c:f>
              <c:numCache>
                <c:formatCode>0.000</c:formatCode>
                <c:ptCount val="12"/>
                <c:pt idx="0">
                  <c:v>-3.4322118256022292E-2</c:v>
                </c:pt>
                <c:pt idx="1">
                  <c:v>-0.4489348994624725</c:v>
                </c:pt>
                <c:pt idx="2">
                  <c:v>-0.44325436326232648</c:v>
                </c:pt>
                <c:pt idx="3">
                  <c:v>-0.35435662618621</c:v>
                </c:pt>
                <c:pt idx="4">
                  <c:v>-0.32461344482049231</c:v>
                </c:pt>
                <c:pt idx="5">
                  <c:v>-0.24851018647554574</c:v>
                </c:pt>
                <c:pt idx="6">
                  <c:v>-0.36363395049439223</c:v>
                </c:pt>
                <c:pt idx="7">
                  <c:v>0.1522065166898933</c:v>
                </c:pt>
                <c:pt idx="8">
                  <c:v>0.76961974915389209</c:v>
                </c:pt>
                <c:pt idx="9">
                  <c:v>0.60176521335191446</c:v>
                </c:pt>
                <c:pt idx="10">
                  <c:v>0.34279646957329613</c:v>
                </c:pt>
                <c:pt idx="11">
                  <c:v>-0.21981551529630364</c:v>
                </c:pt>
              </c:numCache>
            </c:numRef>
          </c:val>
          <c:smooth val="0"/>
          <c:extLst>
            <c:ext xmlns:c16="http://schemas.microsoft.com/office/drawing/2014/chart" uri="{C3380CC4-5D6E-409C-BE32-E72D297353CC}">
              <c16:uniqueId val="{00000003-78D0-4DD2-AE2B-8B42A9C2EB76}"/>
            </c:ext>
          </c:extLst>
        </c:ser>
        <c:ser>
          <c:idx val="4"/>
          <c:order val="4"/>
          <c:tx>
            <c:strRef>
              <c:f>'Slika 7.1. - Figure 7.1 '!$H$3</c:f>
              <c:strCache>
                <c:ptCount val="1"/>
                <c:pt idx="0">
                  <c:v>2023.</c:v>
                </c:pt>
              </c:strCache>
            </c:strRef>
          </c:tx>
          <c:spPr>
            <a:ln w="28575" cap="rnd">
              <a:solidFill>
                <a:srgbClr val="003FBC"/>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'!$H$4:$H$15</c:f>
              <c:numCache>
                <c:formatCode>0.000</c:formatCode>
                <c:ptCount val="12"/>
                <c:pt idx="0">
                  <c:v>-8.6900000000000019E-2</c:v>
                </c:pt>
                <c:pt idx="1">
                  <c:v>-0.37409999999999999</c:v>
                </c:pt>
                <c:pt idx="2">
                  <c:v>-0.13949999999999993</c:v>
                </c:pt>
                <c:pt idx="3">
                  <c:v>0.43800000000000006</c:v>
                </c:pt>
                <c:pt idx="4">
                  <c:v>1.0121</c:v>
                </c:pt>
                <c:pt idx="5">
                  <c:v>0.90859999999999996</c:v>
                </c:pt>
                <c:pt idx="6">
                  <c:v>1.1724999999999999</c:v>
                </c:pt>
                <c:pt idx="7">
                  <c:v>1.8002999999999998</c:v>
                </c:pt>
                <c:pt idx="8">
                  <c:v>1.9105999999999999</c:v>
                </c:pt>
                <c:pt idx="9">
                  <c:v>1.8506999999999998</c:v>
                </c:pt>
                <c:pt idx="10">
                  <c:v>1.9429999999999998</c:v>
                </c:pt>
                <c:pt idx="11">
                  <c:v>-0.27690000000000015</c:v>
                </c:pt>
              </c:numCache>
            </c:numRef>
          </c:val>
          <c:smooth val="0"/>
          <c:extLst>
            <c:ext xmlns:c16="http://schemas.microsoft.com/office/drawing/2014/chart" uri="{C3380CC4-5D6E-409C-BE32-E72D297353CC}">
              <c16:uniqueId val="{00000004-78D0-4DD2-AE2B-8B42A9C2EB76}"/>
            </c:ext>
          </c:extLst>
        </c:ser>
        <c:ser>
          <c:idx val="5"/>
          <c:order val="5"/>
          <c:tx>
            <c:strRef>
              <c:f>'Slika 7.1. - Figure 7.1 '!$I$3</c:f>
              <c:strCache>
                <c:ptCount val="1"/>
                <c:pt idx="0">
                  <c:v>2024.</c:v>
                </c:pt>
              </c:strCache>
            </c:strRef>
          </c:tx>
          <c:spPr>
            <a:ln w="28575" cap="rnd">
              <a:solidFill>
                <a:srgbClr val="003366"/>
              </a:solidFill>
              <a:round/>
            </a:ln>
            <a:effectLst/>
          </c:spPr>
          <c:marker>
            <c:symbol val="none"/>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'!$I$4:$I$15</c:f>
              <c:numCache>
                <c:formatCode>0.000</c:formatCode>
                <c:ptCount val="12"/>
                <c:pt idx="0">
                  <c:v>-0.22900000000000004</c:v>
                </c:pt>
                <c:pt idx="1">
                  <c:v>-0.27929999999999999</c:v>
                </c:pt>
                <c:pt idx="2">
                  <c:v>-0.80549999999999977</c:v>
                </c:pt>
                <c:pt idx="3">
                  <c:v>-0.31119999999999998</c:v>
                </c:pt>
                <c:pt idx="4">
                  <c:v>-0.43509999999999999</c:v>
                </c:pt>
                <c:pt idx="5">
                  <c:v>-0.78229999999999988</c:v>
                </c:pt>
                <c:pt idx="6">
                  <c:v>-0.59809999999999985</c:v>
                </c:pt>
                <c:pt idx="7">
                  <c:v>-0.25499999999999978</c:v>
                </c:pt>
                <c:pt idx="8">
                  <c:v>0.13040000000000018</c:v>
                </c:pt>
                <c:pt idx="9">
                  <c:v>-0.4392999999999998</c:v>
                </c:pt>
                <c:pt idx="10">
                  <c:v>-0.93959999999999977</c:v>
                </c:pt>
                <c:pt idx="11">
                  <c:v>-2.1017999999999999</c:v>
                </c:pt>
              </c:numCache>
            </c:numRef>
          </c:val>
          <c:smooth val="0"/>
          <c:extLst>
            <c:ext xmlns:c16="http://schemas.microsoft.com/office/drawing/2014/chart" uri="{C3380CC4-5D6E-409C-BE32-E72D297353CC}">
              <c16:uniqueId val="{00000001-D099-4C45-90EA-54BF41D19138}"/>
            </c:ext>
          </c:extLst>
        </c:ser>
        <c:ser>
          <c:idx val="6"/>
          <c:order val="6"/>
          <c:tx>
            <c:strRef>
              <c:f>'Slika 7.1. - Figure 7.1 '!$J$3</c:f>
              <c:strCache>
                <c:ptCount val="1"/>
                <c:pt idx="0">
                  <c:v>2025.</c:v>
                </c:pt>
              </c:strCache>
            </c:strRef>
          </c:tx>
          <c:spPr>
            <a:ln w="28575" cap="rnd">
              <a:solidFill>
                <a:srgbClr val="FF0000"/>
              </a:solidFill>
              <a:round/>
            </a:ln>
            <a:effectLst/>
          </c:spPr>
          <c:marker>
            <c:symbol val="triangle"/>
            <c:size val="9"/>
            <c:spPr>
              <a:solidFill>
                <a:srgbClr val="FF0000"/>
              </a:solidFill>
              <a:ln w="9525">
                <a:solidFill>
                  <a:srgbClr val="FF0000"/>
                </a:solidFill>
              </a:ln>
              <a:effectLst/>
            </c:spPr>
          </c:marker>
          <c:cat>
            <c:strRef>
              <c:f>'Slika 7.1. - Figure 7.1 '!$B$4:$B$15</c:f>
              <c:strCache>
                <c:ptCount val="12"/>
                <c:pt idx="0">
                  <c:v>Siječanj</c:v>
                </c:pt>
                <c:pt idx="1">
                  <c:v>Veljača</c:v>
                </c:pt>
                <c:pt idx="2">
                  <c:v>Ožujak</c:v>
                </c:pt>
                <c:pt idx="3">
                  <c:v>Travanj</c:v>
                </c:pt>
                <c:pt idx="4">
                  <c:v>Svibanj</c:v>
                </c:pt>
                <c:pt idx="5">
                  <c:v>Lipanj</c:v>
                </c:pt>
                <c:pt idx="6">
                  <c:v>Srpanj</c:v>
                </c:pt>
                <c:pt idx="7">
                  <c:v>Kolovoz</c:v>
                </c:pt>
                <c:pt idx="8">
                  <c:v>Rujan</c:v>
                </c:pt>
                <c:pt idx="9">
                  <c:v>Listopad</c:v>
                </c:pt>
                <c:pt idx="10">
                  <c:v>Studeni</c:v>
                </c:pt>
                <c:pt idx="11">
                  <c:v>Prosinac</c:v>
                </c:pt>
              </c:strCache>
            </c:strRef>
          </c:cat>
          <c:val>
            <c:numRef>
              <c:f>'Slika 7.1. - Figure 7.1 '!$J$4:$J$15</c:f>
              <c:numCache>
                <c:formatCode>0.000</c:formatCode>
                <c:ptCount val="12"/>
                <c:pt idx="0" formatCode="General">
                  <c:v>0.03</c:v>
                </c:pt>
                <c:pt idx="1">
                  <c:v>-0.38069999999999998</c:v>
                </c:pt>
                <c:pt idx="2">
                  <c:v>-0.92019999999999991</c:v>
                </c:pt>
                <c:pt idx="3">
                  <c:v>-1.1145999999999998</c:v>
                </c:pt>
                <c:pt idx="4">
                  <c:v>-1.6296999999999999</c:v>
                </c:pt>
                <c:pt idx="5">
                  <c:v>-1.6191</c:v>
                </c:pt>
                <c:pt idx="6">
                  <c:v>-1.5734999999999999</c:v>
                </c:pt>
              </c:numCache>
            </c:numRef>
          </c:val>
          <c:smooth val="0"/>
          <c:extLst>
            <c:ext xmlns:c16="http://schemas.microsoft.com/office/drawing/2014/chart" uri="{C3380CC4-5D6E-409C-BE32-E72D297353CC}">
              <c16:uniqueId val="{00000001-40D3-4C2F-9815-526D4942BC0C}"/>
            </c:ext>
          </c:extLst>
        </c:ser>
        <c:dLbls>
          <c:showLegendKey val="0"/>
          <c:showVal val="0"/>
          <c:showCatName val="0"/>
          <c:showSerName val="0"/>
          <c:showPercent val="0"/>
          <c:showBubbleSize val="0"/>
        </c:dLbls>
        <c:smooth val="0"/>
        <c:axId val="1629861295"/>
        <c:axId val="1629857967"/>
      </c:lineChart>
      <c:catAx>
        <c:axId val="16298612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57967"/>
        <c:crosses val="autoZero"/>
        <c:auto val="1"/>
        <c:lblAlgn val="ctr"/>
        <c:lblOffset val="100"/>
        <c:noMultiLvlLbl val="0"/>
      </c:catAx>
      <c:valAx>
        <c:axId val="1629857967"/>
        <c:scaling>
          <c:orientation val="minMax"/>
          <c:max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r>
                  <a:rPr lang="hr-HR"/>
                  <a:t>u mlrd. EUR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61295"/>
        <c:crossesAt val="1"/>
        <c:crossBetween val="between"/>
      </c:valAx>
      <c:spPr>
        <a:noFill/>
        <a:ln>
          <a:noFill/>
        </a:ln>
        <a:effectLst/>
      </c:spPr>
    </c:plotArea>
    <c:legend>
      <c:legendPos val="b"/>
      <c:layout>
        <c:manualLayout>
          <c:xMode val="edge"/>
          <c:yMode val="edge"/>
          <c:x val="6.6322722937529791E-2"/>
          <c:y val="0.89402609086819618"/>
          <c:w val="0.89999981647469907"/>
          <c:h val="5.8191049382716048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lt1"/>
    </a:solidFill>
    <a:ln w="9525" cap="flat" cmpd="sng" algn="ctr">
      <a:solidFill>
        <a:schemeClr val="dk1"/>
      </a:solidFill>
      <a:prstDash val="solid"/>
      <a:round/>
    </a:ln>
    <a:effectLst/>
  </c:spPr>
  <c:txPr>
    <a:bodyPr/>
    <a:lstStyle/>
    <a:p>
      <a:pPr>
        <a:defRPr sz="800">
          <a:solidFill>
            <a:schemeClr val="dk1"/>
          </a:solidFill>
          <a:latin typeface="Arial" panose="020B0604020202020204" pitchFamily="34" charset="0"/>
          <a:ea typeface="+mn-ea"/>
          <a:cs typeface="Arial" panose="020B0604020202020204" pitchFamily="34" charset="0"/>
        </a:defRPr>
      </a:pPr>
      <a:endParaRPr lang="sr-Latn-R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20160064657192E-2"/>
          <c:y val="4.67687804561258E-2"/>
          <c:w val="0.76968459207595585"/>
          <c:h val="0.71028266067961954"/>
        </c:manualLayout>
      </c:layout>
      <c:barChart>
        <c:barDir val="col"/>
        <c:grouping val="clustered"/>
        <c:varyColors val="0"/>
        <c:ser>
          <c:idx val="4"/>
          <c:order val="0"/>
          <c:tx>
            <c:strRef>
              <c:f>'Slika 4.3. - Figure 4.3'!$J$2</c:f>
              <c:strCache>
                <c:ptCount val="1"/>
                <c:pt idx="0">
                  <c:v>Change in nominal gross salary</c:v>
                </c:pt>
              </c:strCache>
            </c:strRef>
          </c:tx>
          <c:spPr>
            <a:solidFill>
              <a:srgbClr val="99CCFF"/>
            </a:solidFill>
            <a:ln>
              <a:noFill/>
              <a:prstDash val="solid"/>
            </a:ln>
            <a:effectLst/>
          </c:spPr>
          <c:invertIfNegative val="0"/>
          <c:cat>
            <c:numRef>
              <c:f>'Slika 4.3. - Figure 4.3'!$H$9:$H$44</c:f>
              <c:numCache>
                <c:formatCode>0</c:formatCode>
                <c:ptCount val="36"/>
                <c:pt idx="1">
                  <c:v>2017</c:v>
                </c:pt>
                <c:pt idx="5">
                  <c:v>2018</c:v>
                </c:pt>
                <c:pt idx="9">
                  <c:v>2019</c:v>
                </c:pt>
                <c:pt idx="13">
                  <c:v>2020</c:v>
                </c:pt>
                <c:pt idx="17">
                  <c:v>2021</c:v>
                </c:pt>
                <c:pt idx="21" formatCode="General">
                  <c:v>2022</c:v>
                </c:pt>
                <c:pt idx="25" formatCode="General">
                  <c:v>2023</c:v>
                </c:pt>
                <c:pt idx="29" formatCode="General">
                  <c:v>2024</c:v>
                </c:pt>
                <c:pt idx="33" formatCode="General">
                  <c:v>2025</c:v>
                </c:pt>
              </c:numCache>
            </c:numRef>
          </c:cat>
          <c:val>
            <c:numRef>
              <c:f>'Slika 4.3. - Figure 4.3'!$J$9:$J$44</c:f>
              <c:numCache>
                <c:formatCode>0.0</c:formatCode>
                <c:ptCount val="36"/>
                <c:pt idx="0">
                  <c:v>0.99069413420633623</c:v>
                </c:pt>
                <c:pt idx="1">
                  <c:v>0.85907139925713238</c:v>
                </c:pt>
                <c:pt idx="2">
                  <c:v>1.2715254901949606</c:v>
                </c:pt>
                <c:pt idx="3">
                  <c:v>1.759500228488946</c:v>
                </c:pt>
                <c:pt idx="4">
                  <c:v>0.41668848504743039</c:v>
                </c:pt>
                <c:pt idx="5">
                  <c:v>2.2859364446868682</c:v>
                </c:pt>
                <c:pt idx="6">
                  <c:v>0.6380777743709416</c:v>
                </c:pt>
                <c:pt idx="7">
                  <c:v>0.23393695346045718</c:v>
                </c:pt>
                <c:pt idx="8">
                  <c:v>3.3986879945707926</c:v>
                </c:pt>
                <c:pt idx="9">
                  <c:v>1.8172403005451798</c:v>
                </c:pt>
                <c:pt idx="10">
                  <c:v>0.38393092318646893</c:v>
                </c:pt>
                <c:pt idx="11">
                  <c:v>1.1469276719018069</c:v>
                </c:pt>
                <c:pt idx="12">
                  <c:v>1.2764262003057212</c:v>
                </c:pt>
                <c:pt idx="13">
                  <c:v>-2.2747662412200924</c:v>
                </c:pt>
                <c:pt idx="14">
                  <c:v>2.2090559761270327</c:v>
                </c:pt>
                <c:pt idx="15">
                  <c:v>1.4530735651107136</c:v>
                </c:pt>
                <c:pt idx="16">
                  <c:v>1.0247034656589022</c:v>
                </c:pt>
                <c:pt idx="17">
                  <c:v>9.6900393838154741E-2</c:v>
                </c:pt>
                <c:pt idx="18">
                  <c:v>1.7422338846904211</c:v>
                </c:pt>
                <c:pt idx="19">
                  <c:v>1.8557320799882149</c:v>
                </c:pt>
                <c:pt idx="20">
                  <c:v>2.0508443800955121</c:v>
                </c:pt>
                <c:pt idx="21">
                  <c:v>2.2012385314026375</c:v>
                </c:pt>
                <c:pt idx="22">
                  <c:v>2.4040457794907439</c:v>
                </c:pt>
                <c:pt idx="23">
                  <c:v>2.0358062970970821</c:v>
                </c:pt>
                <c:pt idx="24">
                  <c:v>5.0392955584963204</c:v>
                </c:pt>
                <c:pt idx="25">
                  <c:v>3.4858657094037255</c:v>
                </c:pt>
                <c:pt idx="26">
                  <c:v>3.9425630456200196</c:v>
                </c:pt>
                <c:pt idx="27">
                  <c:v>3.0689301826963344</c:v>
                </c:pt>
                <c:pt idx="28">
                  <c:v>1.8326387184196591</c:v>
                </c:pt>
                <c:pt idx="29">
                  <c:v>7.9120640204585868</c:v>
                </c:pt>
                <c:pt idx="30">
                  <c:v>1.1237086956039803</c:v>
                </c:pt>
                <c:pt idx="31">
                  <c:v>2.5023662171716552</c:v>
                </c:pt>
                <c:pt idx="32">
                  <c:v>2.598472750326053</c:v>
                </c:pt>
                <c:pt idx="33">
                  <c:v>3.3598237726756537</c:v>
                </c:pt>
                <c:pt idx="34">
                  <c:v>1.3298742365760745</c:v>
                </c:pt>
                <c:pt idx="35">
                  <c:v>2.6091266387487764</c:v>
                </c:pt>
              </c:numCache>
            </c:numRef>
          </c:val>
          <c:extLst>
            <c:ext xmlns:c16="http://schemas.microsoft.com/office/drawing/2014/chart" uri="{C3380CC4-5D6E-409C-BE32-E72D297353CC}">
              <c16:uniqueId val="{00000000-83BF-4E37-99C6-25A8E0907016}"/>
            </c:ext>
          </c:extLst>
        </c:ser>
        <c:ser>
          <c:idx val="0"/>
          <c:order val="1"/>
          <c:tx>
            <c:strRef>
              <c:f>'Slika 4.3. - Figure 4.3'!$K$2</c:f>
              <c:strCache>
                <c:ptCount val="1"/>
                <c:pt idx="0">
                  <c:v>Change in real gross salary</c:v>
                </c:pt>
              </c:strCache>
            </c:strRef>
          </c:tx>
          <c:spPr>
            <a:solidFill>
              <a:schemeClr val="accent1"/>
            </a:solidFill>
            <a:ln>
              <a:noFill/>
            </a:ln>
            <a:effectLst/>
          </c:spPr>
          <c:invertIfNegative val="0"/>
          <c:cat>
            <c:numRef>
              <c:f>'Slika 4.3. - Figure 4.3'!$H$9:$H$44</c:f>
              <c:numCache>
                <c:formatCode>0</c:formatCode>
                <c:ptCount val="36"/>
                <c:pt idx="1">
                  <c:v>2017</c:v>
                </c:pt>
                <c:pt idx="5">
                  <c:v>2018</c:v>
                </c:pt>
                <c:pt idx="9">
                  <c:v>2019</c:v>
                </c:pt>
                <c:pt idx="13">
                  <c:v>2020</c:v>
                </c:pt>
                <c:pt idx="17">
                  <c:v>2021</c:v>
                </c:pt>
                <c:pt idx="21" formatCode="General">
                  <c:v>2022</c:v>
                </c:pt>
                <c:pt idx="25" formatCode="General">
                  <c:v>2023</c:v>
                </c:pt>
                <c:pt idx="29" formatCode="General">
                  <c:v>2024</c:v>
                </c:pt>
                <c:pt idx="33" formatCode="General">
                  <c:v>2025</c:v>
                </c:pt>
              </c:numCache>
            </c:numRef>
          </c:cat>
          <c:val>
            <c:numRef>
              <c:f>'Slika 4.3. - Figure 4.3'!$K$9:$K$44</c:f>
              <c:numCache>
                <c:formatCode>0.0</c:formatCode>
                <c:ptCount val="36"/>
                <c:pt idx="0">
                  <c:v>8.062764233005737E-2</c:v>
                </c:pt>
                <c:pt idx="1">
                  <c:v>1.3924823953373107</c:v>
                </c:pt>
                <c:pt idx="2">
                  <c:v>1.1351005971311281</c:v>
                </c:pt>
                <c:pt idx="3">
                  <c:v>0.9342832199706379</c:v>
                </c:pt>
                <c:pt idx="4">
                  <c:v>-0.18860293071730894</c:v>
                </c:pt>
                <c:pt idx="5">
                  <c:v>1.9507019003878838</c:v>
                </c:pt>
                <c:pt idx="6">
                  <c:v>0.64218026305402987</c:v>
                </c:pt>
                <c:pt idx="7">
                  <c:v>-0.17084041261135496</c:v>
                </c:pt>
                <c:pt idx="8">
                  <c:v>3.4508857662729042</c:v>
                </c:pt>
                <c:pt idx="9">
                  <c:v>1.5817642029224714</c:v>
                </c:pt>
                <c:pt idx="10">
                  <c:v>4.5999165597933711E-2</c:v>
                </c:pt>
                <c:pt idx="11">
                  <c:v>0.65422838598514943</c:v>
                </c:pt>
                <c:pt idx="12">
                  <c:v>0.92415565751578299</c:v>
                </c:pt>
                <c:pt idx="13">
                  <c:v>-0.8279421473978914</c:v>
                </c:pt>
                <c:pt idx="14">
                  <c:v>1.8545476878863383</c:v>
                </c:pt>
                <c:pt idx="15">
                  <c:v>1.051159160095068</c:v>
                </c:pt>
                <c:pt idx="16">
                  <c:v>-8.4199763896890545E-3</c:v>
                </c:pt>
                <c:pt idx="17">
                  <c:v>-0.1784072291799248</c:v>
                </c:pt>
                <c:pt idx="18">
                  <c:v>0.40462620351648582</c:v>
                </c:pt>
                <c:pt idx="19">
                  <c:v>-0.15346980774128838</c:v>
                </c:pt>
                <c:pt idx="20">
                  <c:v>-0.66850197374266429</c:v>
                </c:pt>
                <c:pt idx="21">
                  <c:v>-2.1374710229735712</c:v>
                </c:pt>
                <c:pt idx="22">
                  <c:v>-0.29025384189617398</c:v>
                </c:pt>
                <c:pt idx="23">
                  <c:v>-0.63299312555214726</c:v>
                </c:pt>
                <c:pt idx="24">
                  <c:v>3.4805816974744914</c:v>
                </c:pt>
                <c:pt idx="25">
                  <c:v>2.2716627542906878</c:v>
                </c:pt>
                <c:pt idx="26">
                  <c:v>2.2250252551949643</c:v>
                </c:pt>
                <c:pt idx="27">
                  <c:v>2.6347996156583378</c:v>
                </c:pt>
                <c:pt idx="28">
                  <c:v>0.97170679214985967</c:v>
                </c:pt>
                <c:pt idx="29">
                  <c:v>7.6633145495721919</c:v>
                </c:pt>
                <c:pt idx="30">
                  <c:v>0.79760592947148723</c:v>
                </c:pt>
                <c:pt idx="31">
                  <c:v>1.0443170197956135</c:v>
                </c:pt>
                <c:pt idx="32">
                  <c:v>1.3036016424809844</c:v>
                </c:pt>
                <c:pt idx="33">
                  <c:v>2.8686910557347574</c:v>
                </c:pt>
                <c:pt idx="34">
                  <c:v>0.44391421005497023</c:v>
                </c:pt>
                <c:pt idx="35">
                  <c:v>1.7391093786893919</c:v>
                </c:pt>
              </c:numCache>
            </c:numRef>
          </c:val>
          <c:extLst>
            <c:ext xmlns:c16="http://schemas.microsoft.com/office/drawing/2014/chart" uri="{C3380CC4-5D6E-409C-BE32-E72D297353CC}">
              <c16:uniqueId val="{00000001-83BF-4E37-99C6-25A8E0907016}"/>
            </c:ext>
          </c:extLst>
        </c:ser>
        <c:dLbls>
          <c:showLegendKey val="0"/>
          <c:showVal val="0"/>
          <c:showCatName val="0"/>
          <c:showSerName val="0"/>
          <c:showPercent val="0"/>
          <c:showBubbleSize val="0"/>
        </c:dLbls>
        <c:gapWidth val="10"/>
        <c:axId val="1307172992"/>
        <c:axId val="1307175488"/>
      </c:barChart>
      <c:lineChart>
        <c:grouping val="standard"/>
        <c:varyColors val="0"/>
        <c:ser>
          <c:idx val="2"/>
          <c:order val="2"/>
          <c:tx>
            <c:strRef>
              <c:f>'Slika 4.3. - Figure 4.3'!$E$3</c:f>
              <c:strCache>
                <c:ptCount val="1"/>
                <c:pt idx="0">
                  <c:v>Nominal gross salary - right</c:v>
                </c:pt>
              </c:strCache>
            </c:strRef>
          </c:tx>
          <c:spPr>
            <a:ln w="19050" cap="rnd">
              <a:solidFill>
                <a:srgbClr val="FF0000"/>
              </a:solidFill>
              <a:round/>
            </a:ln>
            <a:effectLst/>
          </c:spPr>
          <c:marker>
            <c:symbol val="none"/>
          </c:marker>
          <c:cat>
            <c:numRef>
              <c:f>'Slika 4.3. - Figure 4.3'!$H$9:$H$40</c:f>
              <c:numCache>
                <c:formatCode>0</c:formatCode>
                <c:ptCount val="32"/>
                <c:pt idx="1">
                  <c:v>2017</c:v>
                </c:pt>
                <c:pt idx="5">
                  <c:v>2018</c:v>
                </c:pt>
                <c:pt idx="9">
                  <c:v>2019</c:v>
                </c:pt>
                <c:pt idx="13">
                  <c:v>2020</c:v>
                </c:pt>
                <c:pt idx="17">
                  <c:v>2021</c:v>
                </c:pt>
                <c:pt idx="21" formatCode="General">
                  <c:v>2022</c:v>
                </c:pt>
                <c:pt idx="25" formatCode="General">
                  <c:v>2023</c:v>
                </c:pt>
                <c:pt idx="29" formatCode="General">
                  <c:v>2024</c:v>
                </c:pt>
              </c:numCache>
            </c:numRef>
          </c:cat>
          <c:val>
            <c:numRef>
              <c:f>'Slika 4.3. - Figure 4.3'!$E$9:$E$44</c:f>
              <c:numCache>
                <c:formatCode>0</c:formatCode>
                <c:ptCount val="36"/>
                <c:pt idx="0">
                  <c:v>102.12973768217515</c:v>
                </c:pt>
                <c:pt idx="1">
                  <c:v>103.00710504873906</c:v>
                </c:pt>
                <c:pt idx="2">
                  <c:v>104.31686664614568</c:v>
                </c:pt>
                <c:pt idx="3">
                  <c:v>106.15232215313712</c:v>
                </c:pt>
                <c:pt idx="4">
                  <c:v>106.59464665615972</c:v>
                </c:pt>
                <c:pt idx="5">
                  <c:v>109.03133253215805</c:v>
                </c:pt>
                <c:pt idx="6">
                  <c:v>109.72703723214623</c:v>
                </c:pt>
                <c:pt idx="7">
                  <c:v>109.98372932016953</c:v>
                </c:pt>
                <c:pt idx="8">
                  <c:v>113.72173312455539</c:v>
                </c:pt>
                <c:pt idx="9">
                  <c:v>115.78833028937321</c:v>
                </c:pt>
                <c:pt idx="10">
                  <c:v>116.2328774947954</c:v>
                </c:pt>
                <c:pt idx="11">
                  <c:v>117.56598453063094</c:v>
                </c:pt>
                <c:pt idx="12">
                  <c:v>119.06662755982728</c:v>
                </c:pt>
                <c:pt idx="13">
                  <c:v>116.3581401115371</c:v>
                </c:pt>
                <c:pt idx="14">
                  <c:v>118.92855655938126</c:v>
                </c:pt>
                <c:pt idx="15">
                  <c:v>120.65667597611338</c:v>
                </c:pt>
                <c:pt idx="16">
                  <c:v>121.89304911638945</c:v>
                </c:pt>
                <c:pt idx="17">
                  <c:v>122.01116396104459</c:v>
                </c:pt>
                <c:pt idx="18">
                  <c:v>124.13688380267911</c:v>
                </c:pt>
                <c:pt idx="19">
                  <c:v>126.44053177850311</c:v>
                </c:pt>
                <c:pt idx="20">
                  <c:v>129.03363031864544</c:v>
                </c:pt>
                <c:pt idx="21">
                  <c:v>131.87396830768711</c:v>
                </c:pt>
                <c:pt idx="22">
                  <c:v>135.044278877035</c:v>
                </c:pt>
                <c:pt idx="23">
                  <c:v>137.79351881028302</c:v>
                </c:pt>
                <c:pt idx="24">
                  <c:v>144.7373414835854</c:v>
                </c:pt>
                <c:pt idx="25">
                  <c:v>149.78269083906426</c:v>
                </c:pt>
                <c:pt idx="26">
                  <c:v>155.68796785682048</c:v>
                </c:pt>
                <c:pt idx="27">
                  <c:v>160.46592289320503</c:v>
                </c:pt>
                <c:pt idx="28">
                  <c:v>163.40668352601534</c:v>
                </c:pt>
                <c:pt idx="29">
                  <c:v>176.33552494030184</c:v>
                </c:pt>
                <c:pt idx="30">
                  <c:v>178.31702256749494</c:v>
                </c:pt>
                <c:pt idx="31">
                  <c:v>182.77916749969029</c:v>
                </c:pt>
                <c:pt idx="32">
                  <c:v>187.52863436044257</c:v>
                </c:pt>
                <c:pt idx="33">
                  <c:v>193.82926599825871</c:v>
                </c:pt>
                <c:pt idx="34">
                  <c:v>196.40695146971404</c:v>
                </c:pt>
                <c:pt idx="35">
                  <c:v>201.53145756086471</c:v>
                </c:pt>
              </c:numCache>
            </c:numRef>
          </c:val>
          <c:smooth val="0"/>
          <c:extLst>
            <c:ext xmlns:c16="http://schemas.microsoft.com/office/drawing/2014/chart" uri="{C3380CC4-5D6E-409C-BE32-E72D297353CC}">
              <c16:uniqueId val="{00000002-83BF-4E37-99C6-25A8E0907016}"/>
            </c:ext>
          </c:extLst>
        </c:ser>
        <c:ser>
          <c:idx val="5"/>
          <c:order val="3"/>
          <c:tx>
            <c:strRef>
              <c:f>'Slika 4.3. - Figure 4.3'!$F$3</c:f>
              <c:strCache>
                <c:ptCount val="1"/>
                <c:pt idx="0">
                  <c:v>Real gross salary - right</c:v>
                </c:pt>
              </c:strCache>
            </c:strRef>
          </c:tx>
          <c:spPr>
            <a:ln w="19050" cap="rnd">
              <a:solidFill>
                <a:srgbClr val="0000FF"/>
              </a:solidFill>
              <a:prstDash val="solid"/>
              <a:round/>
            </a:ln>
            <a:effectLst/>
          </c:spPr>
          <c:marker>
            <c:symbol val="none"/>
          </c:marker>
          <c:cat>
            <c:numRef>
              <c:f>'Slika 4.3. - Figure 4.3'!$H$9:$H$40</c:f>
              <c:numCache>
                <c:formatCode>0</c:formatCode>
                <c:ptCount val="32"/>
                <c:pt idx="1">
                  <c:v>2017</c:v>
                </c:pt>
                <c:pt idx="5">
                  <c:v>2018</c:v>
                </c:pt>
                <c:pt idx="9">
                  <c:v>2019</c:v>
                </c:pt>
                <c:pt idx="13">
                  <c:v>2020</c:v>
                </c:pt>
                <c:pt idx="17">
                  <c:v>2021</c:v>
                </c:pt>
                <c:pt idx="21" formatCode="General">
                  <c:v>2022</c:v>
                </c:pt>
                <c:pt idx="25" formatCode="General">
                  <c:v>2023</c:v>
                </c:pt>
                <c:pt idx="29" formatCode="General">
                  <c:v>2024</c:v>
                </c:pt>
              </c:numCache>
            </c:numRef>
          </c:cat>
          <c:val>
            <c:numRef>
              <c:f>'Slika 4.3. - Figure 4.3'!$F$9:$F$44</c:f>
              <c:numCache>
                <c:formatCode>0</c:formatCode>
                <c:ptCount val="36"/>
                <c:pt idx="0">
                  <c:v>100.88326448366516</c:v>
                </c:pt>
                <c:pt idx="1">
                  <c:v>102.28804618144179</c:v>
                </c:pt>
                <c:pt idx="2">
                  <c:v>103.44911840444109</c:v>
                </c:pt>
                <c:pt idx="3">
                  <c:v>104.41562615890132</c:v>
                </c:pt>
                <c:pt idx="4">
                  <c:v>104.21869522783882</c:v>
                </c:pt>
                <c:pt idx="5">
                  <c:v>106.25169129620771</c:v>
                </c:pt>
                <c:pt idx="6">
                  <c:v>106.93401868687305</c:v>
                </c:pt>
                <c:pt idx="7">
                  <c:v>106.7513321681265</c:v>
                </c:pt>
                <c:pt idx="8">
                  <c:v>110.43519869522306</c:v>
                </c:pt>
                <c:pt idx="9">
                  <c:v>112.18202313561041</c:v>
                </c:pt>
                <c:pt idx="10">
                  <c:v>112.23362593020367</c:v>
                </c:pt>
                <c:pt idx="11">
                  <c:v>112.96789016965944</c:v>
                </c:pt>
                <c:pt idx="12">
                  <c:v>114.01188931783857</c:v>
                </c:pt>
                <c:pt idx="13">
                  <c:v>113.06793683313154</c:v>
                </c:pt>
                <c:pt idx="14">
                  <c:v>115.16483564141116</c:v>
                </c:pt>
                <c:pt idx="15">
                  <c:v>116.37540136046427</c:v>
                </c:pt>
                <c:pt idx="16">
                  <c:v>116.36560257914633</c:v>
                </c:pt>
                <c:pt idx="17">
                  <c:v>116.15799793186635</c:v>
                </c:pt>
                <c:pt idx="18">
                  <c:v>116.6280036289788</c:v>
                </c:pt>
                <c:pt idx="19">
                  <c:v>116.4490148560369</c:v>
                </c:pt>
                <c:pt idx="20">
                  <c:v>115.67055089332041</c:v>
                </c:pt>
                <c:pt idx="21">
                  <c:v>113.1981263858618</c:v>
                </c:pt>
                <c:pt idx="22">
                  <c:v>112.86956447507235</c:v>
                </c:pt>
                <c:pt idx="23">
                  <c:v>112.15510789110448</c:v>
                </c:pt>
                <c:pt idx="24">
                  <c:v>116.05875804914503</c:v>
                </c:pt>
                <c:pt idx="25">
                  <c:v>118.69522162883983</c:v>
                </c:pt>
                <c:pt idx="26">
                  <c:v>121.33622028679116</c:v>
                </c:pt>
                <c:pt idx="27">
                  <c:v>124.53318655256187</c:v>
                </c:pt>
                <c:pt idx="28">
                  <c:v>125.74328398477377</c:v>
                </c:pt>
                <c:pt idx="29">
                  <c:v>135.37938736148882</c:v>
                </c:pt>
                <c:pt idx="30">
                  <c:v>136.45918138236624</c:v>
                </c:pt>
                <c:pt idx="31">
                  <c:v>137.88424783861606</c:v>
                </c:pt>
                <c:pt idx="32">
                  <c:v>139.68170915816279</c:v>
                </c:pt>
                <c:pt idx="33">
                  <c:v>143.68874585528047</c:v>
                </c:pt>
                <c:pt idx="34">
                  <c:v>144.32660061638182</c:v>
                </c:pt>
                <c:pt idx="35">
                  <c:v>146.83659806364489</c:v>
                </c:pt>
              </c:numCache>
            </c:numRef>
          </c:val>
          <c:smooth val="0"/>
          <c:extLst>
            <c:ext xmlns:c16="http://schemas.microsoft.com/office/drawing/2014/chart" uri="{C3380CC4-5D6E-409C-BE32-E72D297353CC}">
              <c16:uniqueId val="{00000003-83BF-4E37-99C6-25A8E0907016}"/>
            </c:ext>
          </c:extLst>
        </c:ser>
        <c:dLbls>
          <c:showLegendKey val="0"/>
          <c:showVal val="0"/>
          <c:showCatName val="0"/>
          <c:showSerName val="0"/>
          <c:showPercent val="0"/>
          <c:showBubbleSize val="0"/>
        </c:dLbls>
        <c:marker val="1"/>
        <c:smooth val="0"/>
        <c:axId val="1174146688"/>
        <c:axId val="1174147936"/>
      </c:lineChart>
      <c:catAx>
        <c:axId val="1307172992"/>
        <c:scaling>
          <c:orientation val="minMax"/>
        </c:scaling>
        <c:delete val="0"/>
        <c:axPos val="b"/>
        <c:majorGridlines>
          <c:spPr>
            <a:ln w="9525" cap="flat" cmpd="sng" algn="ctr">
              <a:solidFill>
                <a:schemeClr val="bg1">
                  <a:lumMod val="75000"/>
                </a:schemeClr>
              </a:solidFill>
              <a:round/>
            </a:ln>
            <a:effectLst/>
          </c:spPr>
        </c:majorGridlines>
        <c:numFmt formatCode="0" sourceLinked="1"/>
        <c:majorTickMark val="none"/>
        <c:minorTickMark val="none"/>
        <c:tickLblPos val="low"/>
        <c:spPr>
          <a:noFill/>
          <a:ln w="9525" cap="flat" cmpd="sng" algn="ctr">
            <a:solidFill>
              <a:schemeClr val="tx1">
                <a:lumMod val="75000"/>
                <a:lumOff val="2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5488"/>
        <c:crosses val="autoZero"/>
        <c:auto val="1"/>
        <c:lblAlgn val="ctr"/>
        <c:lblOffset val="100"/>
        <c:tickMarkSkip val="4"/>
        <c:noMultiLvlLbl val="0"/>
      </c:catAx>
      <c:valAx>
        <c:axId val="1307175488"/>
        <c:scaling>
          <c:orientation val="minMax"/>
          <c:max val="8"/>
          <c:min val="-4"/>
        </c:scaling>
        <c:delete val="0"/>
        <c:axPos val="l"/>
        <c:majorGridlines>
          <c:spPr>
            <a:ln w="9525"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a:t> </a:t>
                </a:r>
                <a:r>
                  <a:rPr lang="hr-HR" sz="800"/>
                  <a:t>%</a:t>
                </a:r>
                <a:endParaRPr lang="en-US" sz="800"/>
              </a:p>
            </c:rich>
          </c:tx>
          <c:layout>
            <c:manualLayout>
              <c:xMode val="edge"/>
              <c:yMode val="edge"/>
              <c:x val="6.8140411699795771E-3"/>
              <c:y val="0.4300380252886740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307172992"/>
        <c:crosses val="autoZero"/>
        <c:crossBetween val="between"/>
        <c:majorUnit val="2"/>
      </c:valAx>
      <c:valAx>
        <c:axId val="1174147936"/>
        <c:scaling>
          <c:orientation val="minMax"/>
          <c:max val="210"/>
          <c:min val="90"/>
        </c:scaling>
        <c:delete val="0"/>
        <c:axPos val="r"/>
        <c:title>
          <c:tx>
            <c:rich>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2016 = 100</a:t>
                </a:r>
              </a:p>
            </c:rich>
          </c:tx>
          <c:layout>
            <c:manualLayout>
              <c:xMode val="edge"/>
              <c:yMode val="edge"/>
              <c:x val="0.95473043854504991"/>
              <c:y val="0.3546774244806892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1174146688"/>
        <c:crosses val="max"/>
        <c:crossBetween val="between"/>
        <c:majorUnit val="20"/>
      </c:valAx>
      <c:catAx>
        <c:axId val="1174146688"/>
        <c:scaling>
          <c:orientation val="minMax"/>
        </c:scaling>
        <c:delete val="1"/>
        <c:axPos val="b"/>
        <c:numFmt formatCode="0" sourceLinked="1"/>
        <c:majorTickMark val="out"/>
        <c:minorTickMark val="none"/>
        <c:tickLblPos val="nextTo"/>
        <c:crossAx val="1174147936"/>
        <c:crosses val="autoZero"/>
        <c:auto val="1"/>
        <c:lblAlgn val="ctr"/>
        <c:lblOffset val="100"/>
        <c:noMultiLvlLbl val="0"/>
      </c:catAx>
      <c:spPr>
        <a:noFill/>
        <a:ln>
          <a:solidFill>
            <a:schemeClr val="tx1">
              <a:lumMod val="65000"/>
              <a:lumOff val="35000"/>
            </a:schemeClr>
          </a:solidFill>
        </a:ln>
        <a:effectLst/>
      </c:spPr>
    </c:plotArea>
    <c:legend>
      <c:legendPos val="b"/>
      <c:layout>
        <c:manualLayout>
          <c:xMode val="edge"/>
          <c:yMode val="edge"/>
          <c:x val="2.7980769230769231E-3"/>
          <c:y val="0.84318988391376437"/>
          <c:w val="0.98987820291853368"/>
          <c:h val="0.1568099957000907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sr-Latn-RS"/>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8863425925926"/>
          <c:y val="5.6829601990049751E-2"/>
          <c:w val="0.8286036853685369"/>
          <c:h val="0.69473051409618569"/>
        </c:manualLayout>
      </c:layout>
      <c:lineChart>
        <c:grouping val="standard"/>
        <c:varyColors val="0"/>
        <c:ser>
          <c:idx val="0"/>
          <c:order val="0"/>
          <c:tx>
            <c:strRef>
              <c:f>'Slika 7.1. - Figure 7.1 '!$D$17</c:f>
              <c:strCache>
                <c:ptCount val="1"/>
                <c:pt idx="0">
                  <c:v>2019</c:v>
                </c:pt>
              </c:strCache>
            </c:strRef>
          </c:tx>
          <c:spPr>
            <a:ln w="28575" cap="rnd">
              <a:solidFill>
                <a:srgbClr val="C1D9FF"/>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'!$D$4:$D$15</c:f>
              <c:numCache>
                <c:formatCode>0.000</c:formatCode>
                <c:ptCount val="12"/>
                <c:pt idx="0">
                  <c:v>2.0970203729510917E-2</c:v>
                </c:pt>
                <c:pt idx="1">
                  <c:v>-0.24694405733625319</c:v>
                </c:pt>
                <c:pt idx="2">
                  <c:v>-0.41422788506204783</c:v>
                </c:pt>
                <c:pt idx="3">
                  <c:v>4.9771053155485377E-3</c:v>
                </c:pt>
                <c:pt idx="4">
                  <c:v>6.6295042803105775E-2</c:v>
                </c:pt>
                <c:pt idx="5">
                  <c:v>4.1210432012741438E-2</c:v>
                </c:pt>
                <c:pt idx="6">
                  <c:v>0.27481584710332507</c:v>
                </c:pt>
                <c:pt idx="7">
                  <c:v>0.62493861570110865</c:v>
                </c:pt>
                <c:pt idx="8">
                  <c:v>1.0302077111951693</c:v>
                </c:pt>
                <c:pt idx="9">
                  <c:v>1.2099143937885728</c:v>
                </c:pt>
                <c:pt idx="10">
                  <c:v>0.83906032251642459</c:v>
                </c:pt>
                <c:pt idx="11">
                  <c:v>0.46945384564337411</c:v>
                </c:pt>
              </c:numCache>
            </c:numRef>
          </c:val>
          <c:smooth val="0"/>
          <c:extLst>
            <c:ext xmlns:c16="http://schemas.microsoft.com/office/drawing/2014/chart" uri="{C3380CC4-5D6E-409C-BE32-E72D297353CC}">
              <c16:uniqueId val="{00000000-E272-4D76-B79D-0A345AF51082}"/>
            </c:ext>
          </c:extLst>
        </c:ser>
        <c:ser>
          <c:idx val="1"/>
          <c:order val="1"/>
          <c:tx>
            <c:strRef>
              <c:f>'Slika 7.1. - Figure 7.1 '!$E$17</c:f>
              <c:strCache>
                <c:ptCount val="1"/>
                <c:pt idx="0">
                  <c:v>2020</c:v>
                </c:pt>
              </c:strCache>
            </c:strRef>
          </c:tx>
          <c:spPr>
            <a:ln w="28575" cap="rnd">
              <a:solidFill>
                <a:srgbClr val="A2C2E8"/>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'!$E$4:$E$15</c:f>
              <c:numCache>
                <c:formatCode>0.000</c:formatCode>
                <c:ptCount val="12"/>
                <c:pt idx="0">
                  <c:v>-5.5332138828057785E-2</c:v>
                </c:pt>
                <c:pt idx="1">
                  <c:v>-0.2861636472227751</c:v>
                </c:pt>
                <c:pt idx="2">
                  <c:v>-0.60991439378857204</c:v>
                </c:pt>
                <c:pt idx="3">
                  <c:v>-0.98400690158603799</c:v>
                </c:pt>
                <c:pt idx="4">
                  <c:v>-1.8077244674497315</c:v>
                </c:pt>
                <c:pt idx="5">
                  <c:v>-2.2242617293781923</c:v>
                </c:pt>
                <c:pt idx="6">
                  <c:v>-2.3661822284159526</c:v>
                </c:pt>
                <c:pt idx="7">
                  <c:v>-1.9722343884796605</c:v>
                </c:pt>
                <c:pt idx="8">
                  <c:v>-2.035091910544828</c:v>
                </c:pt>
                <c:pt idx="9">
                  <c:v>-2.3611520339770387</c:v>
                </c:pt>
                <c:pt idx="10">
                  <c:v>-2.2170548808812813</c:v>
                </c:pt>
                <c:pt idx="11">
                  <c:v>-2.9910279381511722</c:v>
                </c:pt>
              </c:numCache>
            </c:numRef>
          </c:val>
          <c:smooth val="0"/>
          <c:extLst>
            <c:ext xmlns:c16="http://schemas.microsoft.com/office/drawing/2014/chart" uri="{C3380CC4-5D6E-409C-BE32-E72D297353CC}">
              <c16:uniqueId val="{00000001-E272-4D76-B79D-0A345AF51082}"/>
            </c:ext>
          </c:extLst>
        </c:ser>
        <c:ser>
          <c:idx val="2"/>
          <c:order val="2"/>
          <c:tx>
            <c:strRef>
              <c:f>'Slika 7.1. - Figure 7.1 '!$F$17</c:f>
              <c:strCache>
                <c:ptCount val="1"/>
                <c:pt idx="0">
                  <c:v>2021</c:v>
                </c:pt>
              </c:strCache>
            </c:strRef>
          </c:tx>
          <c:spPr>
            <a:ln w="28575" cap="rnd">
              <a:solidFill>
                <a:srgbClr val="4A88D2"/>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'!$F$4:$F$15</c:f>
              <c:numCache>
                <c:formatCode>0.000</c:formatCode>
                <c:ptCount val="12"/>
                <c:pt idx="0">
                  <c:v>-9.6250580662286797E-2</c:v>
                </c:pt>
                <c:pt idx="1">
                  <c:v>-0.4962373083814452</c:v>
                </c:pt>
                <c:pt idx="2">
                  <c:v>-0.47036963302143497</c:v>
                </c:pt>
                <c:pt idx="3">
                  <c:v>-0.68791558829384847</c:v>
                </c:pt>
                <c:pt idx="4">
                  <c:v>-0.86308315083947185</c:v>
                </c:pt>
                <c:pt idx="5">
                  <c:v>-0.88591147388678748</c:v>
                </c:pt>
                <c:pt idx="6">
                  <c:v>-1.3780609197690623</c:v>
                </c:pt>
                <c:pt idx="7">
                  <c:v>-0.79631030592607344</c:v>
                </c:pt>
                <c:pt idx="8">
                  <c:v>-0.38080828190324523</c:v>
                </c:pt>
                <c:pt idx="9">
                  <c:v>-0.61884663879487711</c:v>
                </c:pt>
                <c:pt idx="10">
                  <c:v>-1.0698506868405337</c:v>
                </c:pt>
                <c:pt idx="11">
                  <c:v>-1.7645869002588097</c:v>
                </c:pt>
              </c:numCache>
            </c:numRef>
          </c:val>
          <c:smooth val="0"/>
          <c:extLst>
            <c:ext xmlns:c16="http://schemas.microsoft.com/office/drawing/2014/chart" uri="{C3380CC4-5D6E-409C-BE32-E72D297353CC}">
              <c16:uniqueId val="{00000002-E272-4D76-B79D-0A345AF51082}"/>
            </c:ext>
          </c:extLst>
        </c:ser>
        <c:ser>
          <c:idx val="3"/>
          <c:order val="3"/>
          <c:tx>
            <c:strRef>
              <c:f>'Slika 7.1. - Figure 7.1 '!$G$17</c:f>
              <c:strCache>
                <c:ptCount val="1"/>
                <c:pt idx="0">
                  <c:v>2022</c:v>
                </c:pt>
              </c:strCache>
            </c:strRef>
          </c:tx>
          <c:spPr>
            <a:ln w="28575" cap="rnd">
              <a:solidFill>
                <a:srgbClr val="159BFF"/>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'!$G$4:$G$15</c:f>
              <c:numCache>
                <c:formatCode>0.000</c:formatCode>
                <c:ptCount val="12"/>
                <c:pt idx="0">
                  <c:v>-3.4322118256022292E-2</c:v>
                </c:pt>
                <c:pt idx="1">
                  <c:v>-0.4489348994624725</c:v>
                </c:pt>
                <c:pt idx="2">
                  <c:v>-0.44325436326232648</c:v>
                </c:pt>
                <c:pt idx="3">
                  <c:v>-0.35435662618621</c:v>
                </c:pt>
                <c:pt idx="4">
                  <c:v>-0.32461344482049231</c:v>
                </c:pt>
                <c:pt idx="5">
                  <c:v>-0.24851018647554574</c:v>
                </c:pt>
                <c:pt idx="6">
                  <c:v>-0.36363395049439223</c:v>
                </c:pt>
                <c:pt idx="7">
                  <c:v>0.1522065166898933</c:v>
                </c:pt>
                <c:pt idx="8">
                  <c:v>0.76961974915389209</c:v>
                </c:pt>
                <c:pt idx="9">
                  <c:v>0.60176521335191446</c:v>
                </c:pt>
                <c:pt idx="10">
                  <c:v>0.34279646957329613</c:v>
                </c:pt>
                <c:pt idx="11">
                  <c:v>-0.21981551529630364</c:v>
                </c:pt>
              </c:numCache>
            </c:numRef>
          </c:val>
          <c:smooth val="0"/>
          <c:extLst>
            <c:ext xmlns:c16="http://schemas.microsoft.com/office/drawing/2014/chart" uri="{C3380CC4-5D6E-409C-BE32-E72D297353CC}">
              <c16:uniqueId val="{00000003-E272-4D76-B79D-0A345AF51082}"/>
            </c:ext>
          </c:extLst>
        </c:ser>
        <c:ser>
          <c:idx val="4"/>
          <c:order val="4"/>
          <c:tx>
            <c:strRef>
              <c:f>'Slika 7.1. - Figure 7.1 '!$H$17</c:f>
              <c:strCache>
                <c:ptCount val="1"/>
                <c:pt idx="0">
                  <c:v>2023</c:v>
                </c:pt>
              </c:strCache>
            </c:strRef>
          </c:tx>
          <c:spPr>
            <a:ln w="28575" cap="rnd">
              <a:solidFill>
                <a:srgbClr val="003FBC"/>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'!$H$4:$H$15</c:f>
              <c:numCache>
                <c:formatCode>0.000</c:formatCode>
                <c:ptCount val="12"/>
                <c:pt idx="0">
                  <c:v>-8.6900000000000019E-2</c:v>
                </c:pt>
                <c:pt idx="1">
                  <c:v>-0.37409999999999999</c:v>
                </c:pt>
                <c:pt idx="2">
                  <c:v>-0.13949999999999993</c:v>
                </c:pt>
                <c:pt idx="3">
                  <c:v>0.43800000000000006</c:v>
                </c:pt>
                <c:pt idx="4">
                  <c:v>1.0121</c:v>
                </c:pt>
                <c:pt idx="5">
                  <c:v>0.90859999999999996</c:v>
                </c:pt>
                <c:pt idx="6">
                  <c:v>1.1724999999999999</c:v>
                </c:pt>
                <c:pt idx="7">
                  <c:v>1.8002999999999998</c:v>
                </c:pt>
                <c:pt idx="8">
                  <c:v>1.9105999999999999</c:v>
                </c:pt>
                <c:pt idx="9">
                  <c:v>1.8506999999999998</c:v>
                </c:pt>
                <c:pt idx="10">
                  <c:v>1.9429999999999998</c:v>
                </c:pt>
                <c:pt idx="11">
                  <c:v>-0.27690000000000015</c:v>
                </c:pt>
              </c:numCache>
            </c:numRef>
          </c:val>
          <c:smooth val="0"/>
          <c:extLst>
            <c:ext xmlns:c16="http://schemas.microsoft.com/office/drawing/2014/chart" uri="{C3380CC4-5D6E-409C-BE32-E72D297353CC}">
              <c16:uniqueId val="{00000004-E272-4D76-B79D-0A345AF51082}"/>
            </c:ext>
          </c:extLst>
        </c:ser>
        <c:ser>
          <c:idx val="5"/>
          <c:order val="5"/>
          <c:tx>
            <c:strRef>
              <c:f>'Slika 7.1. - Figure 7.1 '!$I$17</c:f>
              <c:strCache>
                <c:ptCount val="1"/>
                <c:pt idx="0">
                  <c:v>2024</c:v>
                </c:pt>
              </c:strCache>
            </c:strRef>
          </c:tx>
          <c:spPr>
            <a:ln w="28575" cap="rnd">
              <a:solidFill>
                <a:srgbClr val="003366"/>
              </a:solidFill>
              <a:round/>
            </a:ln>
            <a:effectLst/>
          </c:spPr>
          <c:marker>
            <c:symbol val="none"/>
          </c:marker>
          <c:cat>
            <c:strRef>
              <c:f>'Slika 7.1. - Figure 7.1 '!$A$4:$A$15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'Slika 7.1. - Figure 7.1 '!$I$4:$I$15</c:f>
              <c:numCache>
                <c:formatCode>0.000</c:formatCode>
                <c:ptCount val="12"/>
                <c:pt idx="0">
                  <c:v>-0.22900000000000004</c:v>
                </c:pt>
                <c:pt idx="1">
                  <c:v>-0.27929999999999999</c:v>
                </c:pt>
                <c:pt idx="2">
                  <c:v>-0.80549999999999977</c:v>
                </c:pt>
                <c:pt idx="3">
                  <c:v>-0.31119999999999998</c:v>
                </c:pt>
                <c:pt idx="4">
                  <c:v>-0.43509999999999999</c:v>
                </c:pt>
                <c:pt idx="5">
                  <c:v>-0.78229999999999988</c:v>
                </c:pt>
                <c:pt idx="6">
                  <c:v>-0.59809999999999985</c:v>
                </c:pt>
                <c:pt idx="7">
                  <c:v>-0.25499999999999978</c:v>
                </c:pt>
                <c:pt idx="8">
                  <c:v>0.13040000000000018</c:v>
                </c:pt>
                <c:pt idx="9">
                  <c:v>-0.4392999999999998</c:v>
                </c:pt>
                <c:pt idx="10">
                  <c:v>-0.93959999999999977</c:v>
                </c:pt>
                <c:pt idx="11">
                  <c:v>-2.1017999999999999</c:v>
                </c:pt>
              </c:numCache>
            </c:numRef>
          </c:val>
          <c:smooth val="0"/>
          <c:extLst>
            <c:ext xmlns:c16="http://schemas.microsoft.com/office/drawing/2014/chart" uri="{C3380CC4-5D6E-409C-BE32-E72D297353CC}">
              <c16:uniqueId val="{00000001-44DA-4A75-8107-8E7B4F004F5B}"/>
            </c:ext>
          </c:extLst>
        </c:ser>
        <c:ser>
          <c:idx val="6"/>
          <c:order val="6"/>
          <c:tx>
            <c:strRef>
              <c:f>'Slika 7.1. - Figure 7.1 '!$J$17</c:f>
              <c:strCache>
                <c:ptCount val="1"/>
                <c:pt idx="0">
                  <c:v>2025</c:v>
                </c:pt>
              </c:strCache>
            </c:strRef>
          </c:tx>
          <c:spPr>
            <a:ln w="28575" cap="rnd">
              <a:solidFill>
                <a:srgbClr val="FF0000"/>
              </a:solidFill>
              <a:round/>
            </a:ln>
            <a:effectLst/>
          </c:spPr>
          <c:marker>
            <c:symbol val="triangle"/>
            <c:size val="9"/>
            <c:spPr>
              <a:solidFill>
                <a:srgbClr val="FF0000"/>
              </a:solidFill>
              <a:ln w="9525">
                <a:solidFill>
                  <a:srgbClr val="FF0000"/>
                </a:solidFill>
              </a:ln>
              <a:effectLst/>
            </c:spPr>
          </c:marker>
          <c:val>
            <c:numRef>
              <c:f>'Slika 7.1. - Figure 7.1 '!$J$4:$J$15</c:f>
              <c:numCache>
                <c:formatCode>0.000</c:formatCode>
                <c:ptCount val="12"/>
                <c:pt idx="0" formatCode="General">
                  <c:v>0.03</c:v>
                </c:pt>
                <c:pt idx="1">
                  <c:v>-0.38069999999999998</c:v>
                </c:pt>
                <c:pt idx="2">
                  <c:v>-0.92019999999999991</c:v>
                </c:pt>
                <c:pt idx="3">
                  <c:v>-1.1145999999999998</c:v>
                </c:pt>
                <c:pt idx="4">
                  <c:v>-1.6296999999999999</c:v>
                </c:pt>
                <c:pt idx="5">
                  <c:v>-1.6191</c:v>
                </c:pt>
                <c:pt idx="6">
                  <c:v>-1.5734999999999999</c:v>
                </c:pt>
              </c:numCache>
            </c:numRef>
          </c:val>
          <c:smooth val="0"/>
          <c:extLst>
            <c:ext xmlns:c16="http://schemas.microsoft.com/office/drawing/2014/chart" uri="{C3380CC4-5D6E-409C-BE32-E72D297353CC}">
              <c16:uniqueId val="{00000001-1BF0-416C-8F9C-8DF555BEB079}"/>
            </c:ext>
          </c:extLst>
        </c:ser>
        <c:dLbls>
          <c:showLegendKey val="0"/>
          <c:showVal val="0"/>
          <c:showCatName val="0"/>
          <c:showSerName val="0"/>
          <c:showPercent val="0"/>
          <c:showBubbleSize val="0"/>
        </c:dLbls>
        <c:smooth val="0"/>
        <c:axId val="1629861295"/>
        <c:axId val="1629857967"/>
      </c:lineChart>
      <c:catAx>
        <c:axId val="162986129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57967"/>
        <c:crosses val="autoZero"/>
        <c:auto val="1"/>
        <c:lblAlgn val="ctr"/>
        <c:lblOffset val="100"/>
        <c:noMultiLvlLbl val="0"/>
      </c:catAx>
      <c:valAx>
        <c:axId val="1629857967"/>
        <c:scaling>
          <c:orientation val="minMax"/>
          <c:max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r>
                  <a:rPr lang="hr-HR"/>
                  <a:t>bn. EUR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crossAx val="1629861295"/>
        <c:crossesAt val="1"/>
        <c:crossBetween val="between"/>
      </c:valAx>
      <c:spPr>
        <a:noFill/>
        <a:ln>
          <a:noFill/>
        </a:ln>
        <a:effectLst/>
      </c:spPr>
    </c:plotArea>
    <c:legend>
      <c:legendPos val="b"/>
      <c:layout>
        <c:manualLayout>
          <c:xMode val="edge"/>
          <c:yMode val="edge"/>
          <c:x val="6.6322722937529791E-2"/>
          <c:y val="0.89402609086819618"/>
          <c:w val="0.89999981647469907"/>
          <c:h val="5.7952531786612811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dk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lt1"/>
    </a:solidFill>
    <a:ln w="9525" cap="flat" cmpd="sng" algn="ctr">
      <a:solidFill>
        <a:schemeClr val="dk1"/>
      </a:solidFill>
      <a:prstDash val="solid"/>
      <a:round/>
    </a:ln>
    <a:effectLst/>
  </c:spPr>
  <c:txPr>
    <a:bodyPr/>
    <a:lstStyle/>
    <a:p>
      <a:pPr>
        <a:defRPr sz="800">
          <a:solidFill>
            <a:schemeClr val="dk1"/>
          </a:solidFill>
          <a:latin typeface="Arial" panose="020B0604020202020204" pitchFamily="34" charset="0"/>
          <a:ea typeface="+mn-ea"/>
          <a:cs typeface="Arial" panose="020B0604020202020204" pitchFamily="34" charset="0"/>
        </a:defRPr>
      </a:pPr>
      <a:endParaRPr lang="sr-Latn-RS"/>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72996762049514"/>
          <c:y val="7.5075335299760043E-2"/>
          <c:w val="0.74537983581157152"/>
          <c:h val="0.67431742448370047"/>
        </c:manualLayout>
      </c:layout>
      <c:barChart>
        <c:barDir val="col"/>
        <c:grouping val="stacked"/>
        <c:varyColors val="0"/>
        <c:ser>
          <c:idx val="1"/>
          <c:order val="0"/>
          <c:tx>
            <c:strRef>
              <c:f>'Slika 7.2. - Figure 7.2'!$A$10</c:f>
              <c:strCache>
                <c:ptCount val="1"/>
                <c:pt idx="0">
                  <c:v>Inozemni dug opće države - lijevo</c:v>
                </c:pt>
              </c:strCache>
            </c:strRef>
          </c:tx>
          <c:spPr>
            <a:solidFill>
              <a:srgbClr val="C0C0C0"/>
            </a:solidFill>
            <a:ln w="25400">
              <a:noFill/>
            </a:ln>
          </c:spPr>
          <c:invertIfNegative val="0"/>
          <c:cat>
            <c:strRef>
              <c:f>'Slika 7.2. - Figure 7.2'!$O$3:$Y$3</c:f>
              <c:strCache>
                <c:ptCount val="11"/>
                <c:pt idx="0">
                  <c:v>2015.</c:v>
                </c:pt>
                <c:pt idx="1">
                  <c:v>2016.</c:v>
                </c:pt>
                <c:pt idx="2">
                  <c:v>2017.</c:v>
                </c:pt>
                <c:pt idx="3">
                  <c:v>2018.</c:v>
                </c:pt>
                <c:pt idx="4">
                  <c:v>2019.</c:v>
                </c:pt>
                <c:pt idx="5">
                  <c:v>2020.</c:v>
                </c:pt>
                <c:pt idx="6">
                  <c:v>2021.</c:v>
                </c:pt>
                <c:pt idx="7">
                  <c:v>2022.</c:v>
                </c:pt>
                <c:pt idx="8">
                  <c:v>2023. </c:v>
                </c:pt>
                <c:pt idx="9">
                  <c:v>2024.</c:v>
                </c:pt>
                <c:pt idx="10">
                  <c:v>X 2025.</c:v>
                </c:pt>
              </c:strCache>
            </c:strRef>
          </c:cat>
          <c:val>
            <c:numRef>
              <c:f>'Slika 7.2. - Figure 7.2'!$O$15:$Y$15</c:f>
              <c:numCache>
                <c:formatCode>0.0</c:formatCode>
                <c:ptCount val="11"/>
                <c:pt idx="0">
                  <c:v>41.950871468340736</c:v>
                </c:pt>
                <c:pt idx="1">
                  <c:v>38.850777420252825</c:v>
                </c:pt>
                <c:pt idx="2">
                  <c:v>39.212877898447196</c:v>
                </c:pt>
                <c:pt idx="3">
                  <c:v>36.511807969932207</c:v>
                </c:pt>
                <c:pt idx="4">
                  <c:v>32.471757265522939</c:v>
                </c:pt>
                <c:pt idx="5">
                  <c:v>32.112903329261428</c:v>
                </c:pt>
                <c:pt idx="6">
                  <c:v>33.989558056924778</c:v>
                </c:pt>
                <c:pt idx="7">
                  <c:v>32.194046929989412</c:v>
                </c:pt>
                <c:pt idx="8">
                  <c:v>29.269087261190649</c:v>
                </c:pt>
                <c:pt idx="9">
                  <c:v>30.175479017127046</c:v>
                </c:pt>
                <c:pt idx="10">
                  <c:v>29.31725250673523</c:v>
                </c:pt>
              </c:numCache>
            </c:numRef>
          </c:val>
          <c:extLst>
            <c:ext xmlns:c16="http://schemas.microsoft.com/office/drawing/2014/chart" uri="{C3380CC4-5D6E-409C-BE32-E72D297353CC}">
              <c16:uniqueId val="{00000000-50D1-4517-846E-81E326F2CF82}"/>
            </c:ext>
          </c:extLst>
        </c:ser>
        <c:ser>
          <c:idx val="0"/>
          <c:order val="1"/>
          <c:tx>
            <c:strRef>
              <c:f>'Slika 7.2. - Figure 7.2'!$A$9</c:f>
              <c:strCache>
                <c:ptCount val="1"/>
                <c:pt idx="0">
                  <c:v>Unutarnji dug opće države - lijevo</c:v>
                </c:pt>
              </c:strCache>
            </c:strRef>
          </c:tx>
          <c:spPr>
            <a:solidFill>
              <a:srgbClr val="99CCFF"/>
            </a:solidFill>
            <a:ln w="25400">
              <a:noFill/>
            </a:ln>
          </c:spPr>
          <c:invertIfNegative val="0"/>
          <c:cat>
            <c:strRef>
              <c:f>'Slika 7.2. - Figure 7.2'!$O$3:$Y$3</c:f>
              <c:strCache>
                <c:ptCount val="11"/>
                <c:pt idx="0">
                  <c:v>2015.</c:v>
                </c:pt>
                <c:pt idx="1">
                  <c:v>2016.</c:v>
                </c:pt>
                <c:pt idx="2">
                  <c:v>2017.</c:v>
                </c:pt>
                <c:pt idx="3">
                  <c:v>2018.</c:v>
                </c:pt>
                <c:pt idx="4">
                  <c:v>2019.</c:v>
                </c:pt>
                <c:pt idx="5">
                  <c:v>2020.</c:v>
                </c:pt>
                <c:pt idx="6">
                  <c:v>2021.</c:v>
                </c:pt>
                <c:pt idx="7">
                  <c:v>2022.</c:v>
                </c:pt>
                <c:pt idx="8">
                  <c:v>2023. </c:v>
                </c:pt>
                <c:pt idx="9">
                  <c:v>2024.</c:v>
                </c:pt>
                <c:pt idx="10">
                  <c:v>X 2025.</c:v>
                </c:pt>
              </c:strCache>
            </c:strRef>
          </c:cat>
          <c:val>
            <c:numRef>
              <c:f>'Slika 7.2. - Figure 7.2'!$O$14:$Y$14</c:f>
              <c:numCache>
                <c:formatCode>0.0</c:formatCode>
                <c:ptCount val="11"/>
                <c:pt idx="0">
                  <c:v>58.049128531659264</c:v>
                </c:pt>
                <c:pt idx="1">
                  <c:v>61.149222579747175</c:v>
                </c:pt>
                <c:pt idx="2">
                  <c:v>60.787122101552804</c:v>
                </c:pt>
                <c:pt idx="3">
                  <c:v>63.488192030067793</c:v>
                </c:pt>
                <c:pt idx="4">
                  <c:v>67.528242734477061</c:v>
                </c:pt>
                <c:pt idx="5">
                  <c:v>67.887096670738572</c:v>
                </c:pt>
                <c:pt idx="6">
                  <c:v>66.010441943075222</c:v>
                </c:pt>
                <c:pt idx="7">
                  <c:v>67.805953070010588</c:v>
                </c:pt>
                <c:pt idx="8">
                  <c:v>70.730912738809351</c:v>
                </c:pt>
                <c:pt idx="9">
                  <c:v>69.824520982872954</c:v>
                </c:pt>
                <c:pt idx="10">
                  <c:v>70.68274749326477</c:v>
                </c:pt>
              </c:numCache>
            </c:numRef>
          </c:val>
          <c:extLst>
            <c:ext xmlns:c16="http://schemas.microsoft.com/office/drawing/2014/chart" uri="{C3380CC4-5D6E-409C-BE32-E72D297353CC}">
              <c16:uniqueId val="{00000001-50D1-4517-846E-81E326F2CF82}"/>
            </c:ext>
          </c:extLst>
        </c:ser>
        <c:dLbls>
          <c:showLegendKey val="0"/>
          <c:showVal val="0"/>
          <c:showCatName val="0"/>
          <c:showSerName val="0"/>
          <c:showPercent val="0"/>
          <c:showBubbleSize val="0"/>
        </c:dLbls>
        <c:gapWidth val="70"/>
        <c:overlap val="100"/>
        <c:axId val="728477872"/>
        <c:axId val="728479552"/>
      </c:barChart>
      <c:lineChart>
        <c:grouping val="standard"/>
        <c:varyColors val="0"/>
        <c:ser>
          <c:idx val="3"/>
          <c:order val="2"/>
          <c:tx>
            <c:strRef>
              <c:f>'Slika 7.2. - Figure 7.2'!$A$11</c:f>
              <c:strCache>
                <c:ptCount val="1"/>
                <c:pt idx="0">
                  <c:v>Dug opće države - desno</c:v>
                </c:pt>
              </c:strCache>
            </c:strRef>
          </c:tx>
          <c:spPr>
            <a:ln w="25400">
              <a:solidFill>
                <a:srgbClr val="FF0000"/>
              </a:solidFill>
              <a:prstDash val="solid"/>
            </a:ln>
          </c:spPr>
          <c:marker>
            <c:symbol val="none"/>
          </c:marker>
          <c:dLbls>
            <c:dLbl>
              <c:idx val="5"/>
              <c:layout>
                <c:manualLayout>
                  <c:x val="-4.8276620370370373E-2"/>
                  <c:y val="-4.68740740740740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D1-4517-846E-81E326F2CF82}"/>
                </c:ext>
              </c:extLst>
            </c:dLbl>
            <c:dLbl>
              <c:idx val="6"/>
              <c:layout>
                <c:manualLayout>
                  <c:x val="-4.8276620370370477E-2"/>
                  <c:y val="-4.1944135802469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D1-4517-846E-81E326F2CF82}"/>
                </c:ext>
              </c:extLst>
            </c:dLbl>
            <c:dLbl>
              <c:idx val="7"/>
              <c:layout>
                <c:manualLayout>
                  <c:x val="-4.6027546296296296E-2"/>
                  <c:y val="-5.85577160493827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0D1-4517-846E-81E326F2CF82}"/>
                </c:ext>
              </c:extLst>
            </c:dLbl>
            <c:numFmt formatCode="#,##0.0" sourceLinked="0"/>
            <c:spPr>
              <a:noFill/>
              <a:ln w="25400">
                <a:noFill/>
              </a:ln>
            </c:spPr>
            <c:txPr>
              <a:bodyPr/>
              <a:lstStyle/>
              <a:p>
                <a:pPr>
                  <a:defRPr sz="800"/>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'Slika 7.2. - Figure 7.2'!$O$11:$Y$11</c:f>
              <c:numCache>
                <c:formatCode>0.0</c:formatCode>
                <c:ptCount val="11"/>
                <c:pt idx="0">
                  <c:v>82.769279036480469</c:v>
                </c:pt>
                <c:pt idx="1">
                  <c:v>79.261600174025375</c:v>
                </c:pt>
                <c:pt idx="2">
                  <c:v>76.17701300697199</c:v>
                </c:pt>
                <c:pt idx="3">
                  <c:v>72.847399081271902</c:v>
                </c:pt>
                <c:pt idx="4">
                  <c:v>70.883060242118333</c:v>
                </c:pt>
                <c:pt idx="5">
                  <c:v>86.477070534739539</c:v>
                </c:pt>
                <c:pt idx="6">
                  <c:v>78.207847429038836</c:v>
                </c:pt>
                <c:pt idx="7">
                  <c:v>68.547858461209444</c:v>
                </c:pt>
                <c:pt idx="8">
                  <c:v>60.947864103185047</c:v>
                </c:pt>
                <c:pt idx="9">
                  <c:v>57.369062218484771</c:v>
                </c:pt>
                <c:pt idx="10">
                  <c:v>57.262773048126647</c:v>
                </c:pt>
              </c:numCache>
            </c:numRef>
          </c:val>
          <c:smooth val="0"/>
          <c:extLst>
            <c:ext xmlns:c16="http://schemas.microsoft.com/office/drawing/2014/chart" uri="{C3380CC4-5D6E-409C-BE32-E72D297353CC}">
              <c16:uniqueId val="{00000005-50D1-4517-846E-81E326F2CF82}"/>
            </c:ext>
          </c:extLst>
        </c:ser>
        <c:ser>
          <c:idx val="2"/>
          <c:order val="3"/>
          <c:tx>
            <c:strRef>
              <c:f>'Slika 7.2. - Figure 7.2'!$A$12</c:f>
              <c:strCache>
                <c:ptCount val="1"/>
                <c:pt idx="0">
                  <c:v>Referentna vrijednost prema PSR-u (60%) - desno</c:v>
                </c:pt>
              </c:strCache>
            </c:strRef>
          </c:tx>
          <c:spPr>
            <a:ln>
              <a:solidFill>
                <a:srgbClr val="000000"/>
              </a:solidFill>
            </a:ln>
          </c:spPr>
          <c:marker>
            <c:symbol val="none"/>
          </c:marker>
          <c:val>
            <c:numRef>
              <c:f>'Slika 7.2. - Figure 7.2'!$O$12:$Y$12</c:f>
              <c:numCache>
                <c:formatCode>#,##0.0</c:formatCode>
                <c:ptCount val="11"/>
                <c:pt idx="0">
                  <c:v>60</c:v>
                </c:pt>
                <c:pt idx="1">
                  <c:v>60</c:v>
                </c:pt>
                <c:pt idx="2">
                  <c:v>60</c:v>
                </c:pt>
                <c:pt idx="3">
                  <c:v>60</c:v>
                </c:pt>
                <c:pt idx="4">
                  <c:v>60</c:v>
                </c:pt>
                <c:pt idx="5">
                  <c:v>60</c:v>
                </c:pt>
                <c:pt idx="6">
                  <c:v>60</c:v>
                </c:pt>
                <c:pt idx="7">
                  <c:v>60</c:v>
                </c:pt>
                <c:pt idx="8">
                  <c:v>60</c:v>
                </c:pt>
                <c:pt idx="9">
                  <c:v>60</c:v>
                </c:pt>
                <c:pt idx="10">
                  <c:v>60</c:v>
                </c:pt>
              </c:numCache>
            </c:numRef>
          </c:val>
          <c:smooth val="0"/>
          <c:extLst>
            <c:ext xmlns:c16="http://schemas.microsoft.com/office/drawing/2014/chart" uri="{C3380CC4-5D6E-409C-BE32-E72D297353CC}">
              <c16:uniqueId val="{00000006-50D1-4517-846E-81E326F2CF82}"/>
            </c:ext>
          </c:extLst>
        </c:ser>
        <c:dLbls>
          <c:showLegendKey val="0"/>
          <c:showVal val="0"/>
          <c:showCatName val="0"/>
          <c:showSerName val="0"/>
          <c:showPercent val="0"/>
          <c:showBubbleSize val="0"/>
        </c:dLbls>
        <c:marker val="1"/>
        <c:smooth val="0"/>
        <c:axId val="728484592"/>
        <c:axId val="728482352"/>
      </c:lineChart>
      <c:catAx>
        <c:axId val="728477872"/>
        <c:scaling>
          <c:orientation val="minMax"/>
        </c:scaling>
        <c:delete val="0"/>
        <c:axPos val="b"/>
        <c:majorGridlines>
          <c:spPr>
            <a:ln w="3175">
              <a:solidFill>
                <a:schemeClr val="bg1">
                  <a:lumMod val="75000"/>
                </a:schemeClr>
              </a:solidFill>
              <a:prstDash val="solid"/>
            </a:ln>
          </c:spPr>
        </c:majorGridlines>
        <c:numFmt formatCode="General" sourceLinked="1"/>
        <c:majorTickMark val="out"/>
        <c:minorTickMark val="none"/>
        <c:tickLblPos val="nextTo"/>
        <c:spPr>
          <a:ln w="9525">
            <a:solidFill>
              <a:schemeClr val="bg1">
                <a:lumMod val="50000"/>
              </a:schemeClr>
            </a:solidFill>
            <a:prstDash val="solid"/>
          </a:ln>
        </c:spPr>
        <c:txPr>
          <a:bodyPr rot="0" vert="horz"/>
          <a:lstStyle/>
          <a:p>
            <a:pPr>
              <a:defRPr sz="600"/>
            </a:pPr>
            <a:endParaRPr lang="sr-Latn-RS"/>
          </a:p>
        </c:txPr>
        <c:crossAx val="728479552"/>
        <c:crossesAt val="0"/>
        <c:auto val="1"/>
        <c:lblAlgn val="ctr"/>
        <c:lblOffset val="100"/>
        <c:tickLblSkip val="1"/>
        <c:tickMarkSkip val="1"/>
        <c:noMultiLvlLbl val="0"/>
      </c:catAx>
      <c:valAx>
        <c:axId val="728479552"/>
        <c:scaling>
          <c:orientation val="minMax"/>
          <c:max val="100"/>
        </c:scaling>
        <c:delete val="0"/>
        <c:axPos val="l"/>
        <c:majorGridlines>
          <c:spPr>
            <a:ln w="6350">
              <a:solidFill>
                <a:schemeClr val="bg1">
                  <a:lumMod val="75000"/>
                </a:schemeClr>
              </a:solidFill>
              <a:prstDash val="solid"/>
            </a:ln>
          </c:spPr>
        </c:majorGridlines>
        <c:title>
          <c:tx>
            <c:rich>
              <a:bodyPr/>
              <a:lstStyle/>
              <a:p>
                <a:pPr>
                  <a:defRPr sz="700"/>
                </a:pPr>
                <a:r>
                  <a:rPr lang="hr-HR" sz="700" baseline="0"/>
                  <a:t>udio u dugu opće države, (u%)</a:t>
                </a:r>
                <a:endParaRPr lang="hr-HR" sz="700"/>
              </a:p>
            </c:rich>
          </c:tx>
          <c:layout>
            <c:manualLayout>
              <c:xMode val="edge"/>
              <c:yMode val="edge"/>
              <c:x val="3.047438024499001E-2"/>
              <c:y val="0.12660062404494304"/>
            </c:manualLayout>
          </c:layout>
          <c:overlay val="0"/>
          <c:spPr>
            <a:noFill/>
            <a:ln w="25400">
              <a:noFill/>
            </a:ln>
          </c:spPr>
        </c:title>
        <c:numFmt formatCode="#,##0" sourceLinked="0"/>
        <c:majorTickMark val="out"/>
        <c:minorTickMark val="none"/>
        <c:tickLblPos val="nextTo"/>
        <c:spPr>
          <a:ln w="9525">
            <a:solidFill>
              <a:schemeClr val="bg1">
                <a:lumMod val="50000"/>
              </a:schemeClr>
            </a:solidFill>
            <a:prstDash val="solid"/>
          </a:ln>
        </c:spPr>
        <c:txPr>
          <a:bodyPr rot="0" vert="horz"/>
          <a:lstStyle/>
          <a:p>
            <a:pPr>
              <a:defRPr sz="800"/>
            </a:pPr>
            <a:endParaRPr lang="sr-Latn-RS"/>
          </a:p>
        </c:txPr>
        <c:crossAx val="728477872"/>
        <c:crosses val="autoZero"/>
        <c:crossBetween val="between"/>
        <c:majorUnit val="10"/>
        <c:minorUnit val="0.2"/>
      </c:valAx>
      <c:catAx>
        <c:axId val="728484592"/>
        <c:scaling>
          <c:orientation val="minMax"/>
        </c:scaling>
        <c:delete val="1"/>
        <c:axPos val="b"/>
        <c:numFmt formatCode="General" sourceLinked="1"/>
        <c:majorTickMark val="out"/>
        <c:minorTickMark val="none"/>
        <c:tickLblPos val="none"/>
        <c:crossAx val="728482352"/>
        <c:crosses val="autoZero"/>
        <c:auto val="1"/>
        <c:lblAlgn val="ctr"/>
        <c:lblOffset val="100"/>
        <c:noMultiLvlLbl val="0"/>
      </c:catAx>
      <c:valAx>
        <c:axId val="728482352"/>
        <c:scaling>
          <c:orientation val="minMax"/>
          <c:max val="100"/>
        </c:scaling>
        <c:delete val="0"/>
        <c:axPos val="r"/>
        <c:title>
          <c:tx>
            <c:rich>
              <a:bodyPr/>
              <a:lstStyle/>
              <a:p>
                <a:pPr>
                  <a:defRPr sz="700"/>
                </a:pPr>
                <a:r>
                  <a:rPr lang="hr-HR" sz="700"/>
                  <a:t>u % BDP-a</a:t>
                </a:r>
              </a:p>
            </c:rich>
          </c:tx>
          <c:layout>
            <c:manualLayout>
              <c:xMode val="edge"/>
              <c:yMode val="edge"/>
              <c:x val="0.95098019842114323"/>
              <c:y val="0.3253983478694093"/>
            </c:manualLayout>
          </c:layout>
          <c:overlay val="0"/>
          <c:spPr>
            <a:noFill/>
            <a:ln w="25400">
              <a:noFill/>
            </a:ln>
          </c:spPr>
        </c:title>
        <c:numFmt formatCode="0" sourceLinked="0"/>
        <c:majorTickMark val="cross"/>
        <c:minorTickMark val="none"/>
        <c:tickLblPos val="nextTo"/>
        <c:spPr>
          <a:ln w="9525">
            <a:solidFill>
              <a:schemeClr val="bg1">
                <a:lumMod val="50000"/>
              </a:schemeClr>
            </a:solidFill>
            <a:prstDash val="solid"/>
          </a:ln>
        </c:spPr>
        <c:txPr>
          <a:bodyPr rot="0" vert="horz"/>
          <a:lstStyle/>
          <a:p>
            <a:pPr>
              <a:defRPr sz="800"/>
            </a:pPr>
            <a:endParaRPr lang="sr-Latn-RS"/>
          </a:p>
        </c:txPr>
        <c:crossAx val="728484592"/>
        <c:crosses val="max"/>
        <c:crossBetween val="between"/>
        <c:majorUnit val="10"/>
      </c:valAx>
      <c:spPr>
        <a:solidFill>
          <a:srgbClr val="FFFFFF"/>
        </a:solidFill>
        <a:ln w="3175">
          <a:solidFill>
            <a:schemeClr val="tx1">
              <a:lumMod val="50000"/>
              <a:lumOff val="50000"/>
            </a:schemeClr>
          </a:solidFill>
          <a:prstDash val="solid"/>
        </a:ln>
      </c:spPr>
    </c:plotArea>
    <c:legend>
      <c:legendPos val="b"/>
      <c:layout>
        <c:manualLayout>
          <c:xMode val="edge"/>
          <c:yMode val="edge"/>
          <c:x val="2.3517601760176018E-2"/>
          <c:y val="0.81113391376451083"/>
          <c:w val="0.97324669966996702"/>
          <c:h val="0.18886631393298059"/>
        </c:manualLayout>
      </c:layout>
      <c:overlay val="0"/>
      <c:spPr>
        <a:solidFill>
          <a:srgbClr val="FFFFFF"/>
        </a:solidFill>
        <a:ln w="25400">
          <a:noFill/>
        </a:ln>
      </c:spPr>
      <c:txPr>
        <a:bodyPr/>
        <a:lstStyle/>
        <a:p>
          <a:pPr>
            <a:defRPr sz="800"/>
          </a:pPr>
          <a:endParaRPr lang="sr-Latn-RS"/>
        </a:p>
      </c:txPr>
    </c:legend>
    <c:plotVisOnly val="0"/>
    <c:dispBlanksAs val="gap"/>
    <c:showDLblsOverMax val="0"/>
  </c:chart>
  <c:spPr>
    <a:solidFill>
      <a:srgbClr val="FFFFFF"/>
    </a:solidFill>
    <a:ln w="3175">
      <a:solidFill>
        <a:schemeClr val="tx1"/>
      </a:solidFill>
      <a:prstDash val="solid"/>
    </a:ln>
  </c:spPr>
  <c:txPr>
    <a:bodyPr/>
    <a:lstStyle/>
    <a:p>
      <a:pPr>
        <a:defRPr sz="900" b="0" i="0" u="none" strike="noStrike" baseline="0">
          <a:solidFill>
            <a:srgbClr val="000000"/>
          </a:solidFill>
          <a:latin typeface="Arial"/>
          <a:ea typeface="Arial"/>
          <a:cs typeface="Arial"/>
        </a:defRPr>
      </a:pPr>
      <a:endParaRPr lang="sr-Latn-RS"/>
    </a:p>
  </c:txPr>
  <c:printSettings>
    <c:headerFooter/>
    <c:pageMargins b="0.75000000000001465" l="0.70000000000000062" r="0.70000000000000062" t="0.75000000000001465" header="0.30000000000000032" footer="0.30000000000000032"/>
    <c:pageSetup paperSize="9"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72996762049514"/>
          <c:y val="7.5075335299760043E-2"/>
          <c:w val="0.74537983581157152"/>
          <c:h val="0.67431742448370047"/>
        </c:manualLayout>
      </c:layout>
      <c:barChart>
        <c:barDir val="col"/>
        <c:grouping val="stacked"/>
        <c:varyColors val="0"/>
        <c:ser>
          <c:idx val="1"/>
          <c:order val="0"/>
          <c:tx>
            <c:strRef>
              <c:f>'Slika 7.2. - Figure 7.2'!$B$10</c:f>
              <c:strCache>
                <c:ptCount val="1"/>
                <c:pt idx="0">
                  <c:v>GGD held by foreign investors - lhs</c:v>
                </c:pt>
              </c:strCache>
            </c:strRef>
          </c:tx>
          <c:spPr>
            <a:solidFill>
              <a:srgbClr val="C0C0C0"/>
            </a:solidFill>
            <a:ln w="25400">
              <a:noFill/>
            </a:ln>
          </c:spPr>
          <c:invertIfNegative val="0"/>
          <c:cat>
            <c:strRef>
              <c:f>'Slika 7.2. - Figure 7.2'!$O$2:$Y$2</c:f>
              <c:strCache>
                <c:ptCount val="11"/>
                <c:pt idx="0">
                  <c:v>2015</c:v>
                </c:pt>
                <c:pt idx="1">
                  <c:v>2016</c:v>
                </c:pt>
                <c:pt idx="2">
                  <c:v>2017</c:v>
                </c:pt>
                <c:pt idx="3">
                  <c:v>2018</c:v>
                </c:pt>
                <c:pt idx="4">
                  <c:v>2019</c:v>
                </c:pt>
                <c:pt idx="5">
                  <c:v>2020</c:v>
                </c:pt>
                <c:pt idx="6">
                  <c:v>2021</c:v>
                </c:pt>
                <c:pt idx="7">
                  <c:v>2022</c:v>
                </c:pt>
                <c:pt idx="8">
                  <c:v>2023</c:v>
                </c:pt>
                <c:pt idx="9">
                  <c:v>2024</c:v>
                </c:pt>
                <c:pt idx="10">
                  <c:v>X 2025</c:v>
                </c:pt>
              </c:strCache>
            </c:strRef>
          </c:cat>
          <c:val>
            <c:numRef>
              <c:f>'Slika 7.2. - Figure 7.2'!$O$15:$Y$15</c:f>
              <c:numCache>
                <c:formatCode>0.0</c:formatCode>
                <c:ptCount val="11"/>
                <c:pt idx="0">
                  <c:v>41.950871468340736</c:v>
                </c:pt>
                <c:pt idx="1">
                  <c:v>38.850777420252825</c:v>
                </c:pt>
                <c:pt idx="2">
                  <c:v>39.212877898447196</c:v>
                </c:pt>
                <c:pt idx="3">
                  <c:v>36.511807969932207</c:v>
                </c:pt>
                <c:pt idx="4">
                  <c:v>32.471757265522939</c:v>
                </c:pt>
                <c:pt idx="5">
                  <c:v>32.112903329261428</c:v>
                </c:pt>
                <c:pt idx="6">
                  <c:v>33.989558056924778</c:v>
                </c:pt>
                <c:pt idx="7">
                  <c:v>32.194046929989412</c:v>
                </c:pt>
                <c:pt idx="8">
                  <c:v>29.269087261190649</c:v>
                </c:pt>
                <c:pt idx="9">
                  <c:v>30.175479017127046</c:v>
                </c:pt>
                <c:pt idx="10">
                  <c:v>29.31725250673523</c:v>
                </c:pt>
              </c:numCache>
            </c:numRef>
          </c:val>
          <c:extLst>
            <c:ext xmlns:c16="http://schemas.microsoft.com/office/drawing/2014/chart" uri="{C3380CC4-5D6E-409C-BE32-E72D297353CC}">
              <c16:uniqueId val="{00000000-EECB-4CBE-B618-59F0669EED25}"/>
            </c:ext>
          </c:extLst>
        </c:ser>
        <c:ser>
          <c:idx val="0"/>
          <c:order val="1"/>
          <c:tx>
            <c:strRef>
              <c:f>'Slika 7.2. - Figure 7.2'!$B$9</c:f>
              <c:strCache>
                <c:ptCount val="1"/>
                <c:pt idx="0">
                  <c:v>GGD held by domestic investors - lhs</c:v>
                </c:pt>
              </c:strCache>
            </c:strRef>
          </c:tx>
          <c:spPr>
            <a:solidFill>
              <a:srgbClr val="99CCFF"/>
            </a:solidFill>
            <a:ln w="25400">
              <a:noFill/>
            </a:ln>
          </c:spPr>
          <c:invertIfNegative val="0"/>
          <c:cat>
            <c:strRef>
              <c:f>'Slika 7.2. - Figure 7.2'!$O$2:$Y$2</c:f>
              <c:strCache>
                <c:ptCount val="11"/>
                <c:pt idx="0">
                  <c:v>2015</c:v>
                </c:pt>
                <c:pt idx="1">
                  <c:v>2016</c:v>
                </c:pt>
                <c:pt idx="2">
                  <c:v>2017</c:v>
                </c:pt>
                <c:pt idx="3">
                  <c:v>2018</c:v>
                </c:pt>
                <c:pt idx="4">
                  <c:v>2019</c:v>
                </c:pt>
                <c:pt idx="5">
                  <c:v>2020</c:v>
                </c:pt>
                <c:pt idx="6">
                  <c:v>2021</c:v>
                </c:pt>
                <c:pt idx="7">
                  <c:v>2022</c:v>
                </c:pt>
                <c:pt idx="8">
                  <c:v>2023</c:v>
                </c:pt>
                <c:pt idx="9">
                  <c:v>2024</c:v>
                </c:pt>
                <c:pt idx="10">
                  <c:v>X 2025</c:v>
                </c:pt>
              </c:strCache>
            </c:strRef>
          </c:cat>
          <c:val>
            <c:numRef>
              <c:f>'Slika 7.2. - Figure 7.2'!$O$14:$Y$14</c:f>
              <c:numCache>
                <c:formatCode>0.0</c:formatCode>
                <c:ptCount val="11"/>
                <c:pt idx="0">
                  <c:v>58.049128531659264</c:v>
                </c:pt>
                <c:pt idx="1">
                  <c:v>61.149222579747175</c:v>
                </c:pt>
                <c:pt idx="2">
                  <c:v>60.787122101552804</c:v>
                </c:pt>
                <c:pt idx="3">
                  <c:v>63.488192030067793</c:v>
                </c:pt>
                <c:pt idx="4">
                  <c:v>67.528242734477061</c:v>
                </c:pt>
                <c:pt idx="5">
                  <c:v>67.887096670738572</c:v>
                </c:pt>
                <c:pt idx="6">
                  <c:v>66.010441943075222</c:v>
                </c:pt>
                <c:pt idx="7">
                  <c:v>67.805953070010588</c:v>
                </c:pt>
                <c:pt idx="8">
                  <c:v>70.730912738809351</c:v>
                </c:pt>
                <c:pt idx="9">
                  <c:v>69.824520982872954</c:v>
                </c:pt>
                <c:pt idx="10">
                  <c:v>70.68274749326477</c:v>
                </c:pt>
              </c:numCache>
            </c:numRef>
          </c:val>
          <c:extLst>
            <c:ext xmlns:c16="http://schemas.microsoft.com/office/drawing/2014/chart" uri="{C3380CC4-5D6E-409C-BE32-E72D297353CC}">
              <c16:uniqueId val="{00000001-EECB-4CBE-B618-59F0669EED25}"/>
            </c:ext>
          </c:extLst>
        </c:ser>
        <c:dLbls>
          <c:showLegendKey val="0"/>
          <c:showVal val="0"/>
          <c:showCatName val="0"/>
          <c:showSerName val="0"/>
          <c:showPercent val="0"/>
          <c:showBubbleSize val="0"/>
        </c:dLbls>
        <c:gapWidth val="70"/>
        <c:overlap val="100"/>
        <c:axId val="728477872"/>
        <c:axId val="728479552"/>
      </c:barChart>
      <c:lineChart>
        <c:grouping val="standard"/>
        <c:varyColors val="0"/>
        <c:ser>
          <c:idx val="3"/>
          <c:order val="2"/>
          <c:tx>
            <c:strRef>
              <c:f>'Slika 7.2. - Figure 7.2'!$B$11</c:f>
              <c:strCache>
                <c:ptCount val="1"/>
                <c:pt idx="0">
                  <c:v>General government debt - rhs</c:v>
                </c:pt>
              </c:strCache>
            </c:strRef>
          </c:tx>
          <c:spPr>
            <a:ln w="25400">
              <a:solidFill>
                <a:srgbClr val="FF0000"/>
              </a:solidFill>
              <a:prstDash val="solid"/>
            </a:ln>
          </c:spPr>
          <c:marker>
            <c:symbol val="none"/>
          </c:marker>
          <c:dLbls>
            <c:dLbl>
              <c:idx val="5"/>
              <c:layout>
                <c:manualLayout>
                  <c:x val="-4.5537071818263122E-2"/>
                  <c:y val="-4.68740740740740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CB-4CBE-B618-59F0669EED25}"/>
                </c:ext>
              </c:extLst>
            </c:dLbl>
            <c:dLbl>
              <c:idx val="6"/>
              <c:layout>
                <c:manualLayout>
                  <c:x val="-4.8276620370370477E-2"/>
                  <c:y val="-4.1944135802469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CB-4CBE-B618-59F0669EED25}"/>
                </c:ext>
              </c:extLst>
            </c:dLbl>
            <c:dLbl>
              <c:idx val="7"/>
              <c:layout>
                <c:manualLayout>
                  <c:x val="-4.6227976030766373E-2"/>
                  <c:y val="-5.85577160493827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CB-4CBE-B618-59F0669EED25}"/>
                </c:ext>
              </c:extLst>
            </c:dLbl>
            <c:dLbl>
              <c:idx val="8"/>
              <c:layout>
                <c:manualLayout>
                  <c:x val="-4.4942361111111113E-2"/>
                  <c:y val="-4.54592592592592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CB-4CBE-B618-59F0669EED25}"/>
                </c:ext>
              </c:extLst>
            </c:dLbl>
            <c:numFmt formatCode="#,##0.0" sourceLinked="0"/>
            <c:spPr>
              <a:noFill/>
              <a:ln w="25400">
                <a:noFill/>
              </a:ln>
            </c:spPr>
            <c:txPr>
              <a:bodyPr/>
              <a:lstStyle/>
              <a:p>
                <a:pPr>
                  <a:defRPr sz="800"/>
                </a:pPr>
                <a:endParaRPr lang="sr-Latn-R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'Slika 7.2. - Figure 7.2'!$O$11:$Y$11</c:f>
              <c:numCache>
                <c:formatCode>0.0</c:formatCode>
                <c:ptCount val="11"/>
                <c:pt idx="0">
                  <c:v>82.769279036480469</c:v>
                </c:pt>
                <c:pt idx="1">
                  <c:v>79.261600174025375</c:v>
                </c:pt>
                <c:pt idx="2">
                  <c:v>76.17701300697199</c:v>
                </c:pt>
                <c:pt idx="3">
                  <c:v>72.847399081271902</c:v>
                </c:pt>
                <c:pt idx="4">
                  <c:v>70.883060242118333</c:v>
                </c:pt>
                <c:pt idx="5">
                  <c:v>86.477070534739539</c:v>
                </c:pt>
                <c:pt idx="6">
                  <c:v>78.207847429038836</c:v>
                </c:pt>
                <c:pt idx="7">
                  <c:v>68.547858461209444</c:v>
                </c:pt>
                <c:pt idx="8">
                  <c:v>60.947864103185047</c:v>
                </c:pt>
                <c:pt idx="9">
                  <c:v>57.369062218484771</c:v>
                </c:pt>
                <c:pt idx="10">
                  <c:v>57.262773048126647</c:v>
                </c:pt>
              </c:numCache>
            </c:numRef>
          </c:val>
          <c:smooth val="0"/>
          <c:extLst>
            <c:ext xmlns:c16="http://schemas.microsoft.com/office/drawing/2014/chart" uri="{C3380CC4-5D6E-409C-BE32-E72D297353CC}">
              <c16:uniqueId val="{00000006-EECB-4CBE-B618-59F0669EED25}"/>
            </c:ext>
          </c:extLst>
        </c:ser>
        <c:ser>
          <c:idx val="2"/>
          <c:order val="3"/>
          <c:tx>
            <c:strRef>
              <c:f>'Slika 7.2. - Figure 7.2'!$B$12</c:f>
              <c:strCache>
                <c:ptCount val="1"/>
                <c:pt idx="0">
                  <c:v>Reference value-SGP (60%) - rhs</c:v>
                </c:pt>
              </c:strCache>
            </c:strRef>
          </c:tx>
          <c:spPr>
            <a:ln>
              <a:solidFill>
                <a:srgbClr val="000000"/>
              </a:solidFill>
            </a:ln>
          </c:spPr>
          <c:marker>
            <c:symbol val="none"/>
          </c:marker>
          <c:val>
            <c:numRef>
              <c:f>'Slika 7.2. - Figure 7.2'!$O$12:$Y$12</c:f>
              <c:numCache>
                <c:formatCode>#,##0.0</c:formatCode>
                <c:ptCount val="11"/>
                <c:pt idx="0">
                  <c:v>60</c:v>
                </c:pt>
                <c:pt idx="1">
                  <c:v>60</c:v>
                </c:pt>
                <c:pt idx="2">
                  <c:v>60</c:v>
                </c:pt>
                <c:pt idx="3">
                  <c:v>60</c:v>
                </c:pt>
                <c:pt idx="4">
                  <c:v>60</c:v>
                </c:pt>
                <c:pt idx="5">
                  <c:v>60</c:v>
                </c:pt>
                <c:pt idx="6">
                  <c:v>60</c:v>
                </c:pt>
                <c:pt idx="7">
                  <c:v>60</c:v>
                </c:pt>
                <c:pt idx="8">
                  <c:v>60</c:v>
                </c:pt>
                <c:pt idx="9">
                  <c:v>60</c:v>
                </c:pt>
                <c:pt idx="10">
                  <c:v>60</c:v>
                </c:pt>
              </c:numCache>
            </c:numRef>
          </c:val>
          <c:smooth val="0"/>
          <c:extLst>
            <c:ext xmlns:c16="http://schemas.microsoft.com/office/drawing/2014/chart" uri="{C3380CC4-5D6E-409C-BE32-E72D297353CC}">
              <c16:uniqueId val="{00000007-EECB-4CBE-B618-59F0669EED25}"/>
            </c:ext>
          </c:extLst>
        </c:ser>
        <c:dLbls>
          <c:showLegendKey val="0"/>
          <c:showVal val="0"/>
          <c:showCatName val="0"/>
          <c:showSerName val="0"/>
          <c:showPercent val="0"/>
          <c:showBubbleSize val="0"/>
        </c:dLbls>
        <c:marker val="1"/>
        <c:smooth val="0"/>
        <c:axId val="728484592"/>
        <c:axId val="728482352"/>
      </c:lineChart>
      <c:catAx>
        <c:axId val="728477872"/>
        <c:scaling>
          <c:orientation val="minMax"/>
        </c:scaling>
        <c:delete val="0"/>
        <c:axPos val="b"/>
        <c:majorGridlines>
          <c:spPr>
            <a:ln w="3175">
              <a:solidFill>
                <a:schemeClr val="bg1">
                  <a:lumMod val="75000"/>
                </a:schemeClr>
              </a:solidFill>
              <a:prstDash val="solid"/>
            </a:ln>
          </c:spPr>
        </c:majorGridlines>
        <c:numFmt formatCode="General" sourceLinked="1"/>
        <c:majorTickMark val="out"/>
        <c:minorTickMark val="none"/>
        <c:tickLblPos val="nextTo"/>
        <c:spPr>
          <a:ln w="9525">
            <a:solidFill>
              <a:schemeClr val="bg1">
                <a:lumMod val="50000"/>
              </a:schemeClr>
            </a:solidFill>
            <a:prstDash val="solid"/>
          </a:ln>
        </c:spPr>
        <c:txPr>
          <a:bodyPr rot="0" vert="horz"/>
          <a:lstStyle/>
          <a:p>
            <a:pPr>
              <a:defRPr sz="600"/>
            </a:pPr>
            <a:endParaRPr lang="sr-Latn-RS"/>
          </a:p>
        </c:txPr>
        <c:crossAx val="728479552"/>
        <c:crossesAt val="0"/>
        <c:auto val="1"/>
        <c:lblAlgn val="ctr"/>
        <c:lblOffset val="100"/>
        <c:tickLblSkip val="1"/>
        <c:tickMarkSkip val="1"/>
        <c:noMultiLvlLbl val="0"/>
      </c:catAx>
      <c:valAx>
        <c:axId val="728479552"/>
        <c:scaling>
          <c:orientation val="minMax"/>
          <c:max val="100"/>
        </c:scaling>
        <c:delete val="0"/>
        <c:axPos val="l"/>
        <c:majorGridlines>
          <c:spPr>
            <a:ln w="6350">
              <a:solidFill>
                <a:schemeClr val="bg1">
                  <a:lumMod val="75000"/>
                </a:schemeClr>
              </a:solidFill>
              <a:prstDash val="solid"/>
            </a:ln>
          </c:spPr>
        </c:majorGridlines>
        <c:title>
          <c:tx>
            <c:rich>
              <a:bodyPr/>
              <a:lstStyle/>
              <a:p>
                <a:pPr>
                  <a:defRPr sz="700"/>
                </a:pPr>
                <a:r>
                  <a:rPr lang="hr-HR" sz="700"/>
                  <a:t>Share</a:t>
                </a:r>
                <a:r>
                  <a:rPr lang="hr-HR" sz="700" baseline="0"/>
                  <a:t> of general government debt in %</a:t>
                </a:r>
                <a:endParaRPr lang="hr-HR" sz="700"/>
              </a:p>
            </c:rich>
          </c:tx>
          <c:layout>
            <c:manualLayout>
              <c:xMode val="edge"/>
              <c:yMode val="edge"/>
              <c:x val="3.047438024499001E-2"/>
              <c:y val="0.12660062404494304"/>
            </c:manualLayout>
          </c:layout>
          <c:overlay val="0"/>
          <c:spPr>
            <a:noFill/>
            <a:ln w="25400">
              <a:noFill/>
            </a:ln>
          </c:spPr>
        </c:title>
        <c:numFmt formatCode="#,##0" sourceLinked="0"/>
        <c:majorTickMark val="out"/>
        <c:minorTickMark val="none"/>
        <c:tickLblPos val="nextTo"/>
        <c:spPr>
          <a:ln w="9525">
            <a:solidFill>
              <a:schemeClr val="bg1">
                <a:lumMod val="50000"/>
              </a:schemeClr>
            </a:solidFill>
            <a:prstDash val="solid"/>
          </a:ln>
        </c:spPr>
        <c:txPr>
          <a:bodyPr rot="0" vert="horz"/>
          <a:lstStyle/>
          <a:p>
            <a:pPr>
              <a:defRPr sz="800"/>
            </a:pPr>
            <a:endParaRPr lang="sr-Latn-RS"/>
          </a:p>
        </c:txPr>
        <c:crossAx val="728477872"/>
        <c:crosses val="autoZero"/>
        <c:crossBetween val="between"/>
        <c:majorUnit val="10"/>
        <c:minorUnit val="0.2"/>
      </c:valAx>
      <c:catAx>
        <c:axId val="728484592"/>
        <c:scaling>
          <c:orientation val="minMax"/>
        </c:scaling>
        <c:delete val="1"/>
        <c:axPos val="b"/>
        <c:numFmt formatCode="General" sourceLinked="1"/>
        <c:majorTickMark val="out"/>
        <c:minorTickMark val="none"/>
        <c:tickLblPos val="none"/>
        <c:crossAx val="728482352"/>
        <c:crosses val="autoZero"/>
        <c:auto val="1"/>
        <c:lblAlgn val="ctr"/>
        <c:lblOffset val="100"/>
        <c:noMultiLvlLbl val="0"/>
      </c:catAx>
      <c:valAx>
        <c:axId val="728482352"/>
        <c:scaling>
          <c:orientation val="minMax"/>
          <c:max val="100"/>
        </c:scaling>
        <c:delete val="0"/>
        <c:axPos val="r"/>
        <c:title>
          <c:tx>
            <c:rich>
              <a:bodyPr/>
              <a:lstStyle/>
              <a:p>
                <a:pPr>
                  <a:defRPr sz="700"/>
                </a:pPr>
                <a:r>
                  <a:rPr lang="hr-HR" sz="700"/>
                  <a:t>% of GDP</a:t>
                </a:r>
              </a:p>
            </c:rich>
          </c:tx>
          <c:layout>
            <c:manualLayout>
              <c:xMode val="edge"/>
              <c:yMode val="edge"/>
              <c:x val="0.95098019842114323"/>
              <c:y val="0.3253983478694093"/>
            </c:manualLayout>
          </c:layout>
          <c:overlay val="0"/>
          <c:spPr>
            <a:noFill/>
            <a:ln w="25400">
              <a:noFill/>
            </a:ln>
          </c:spPr>
        </c:title>
        <c:numFmt formatCode="0" sourceLinked="0"/>
        <c:majorTickMark val="cross"/>
        <c:minorTickMark val="none"/>
        <c:tickLblPos val="nextTo"/>
        <c:spPr>
          <a:ln w="9525">
            <a:solidFill>
              <a:schemeClr val="bg1">
                <a:lumMod val="50000"/>
              </a:schemeClr>
            </a:solidFill>
            <a:prstDash val="solid"/>
          </a:ln>
        </c:spPr>
        <c:txPr>
          <a:bodyPr rot="0" vert="horz"/>
          <a:lstStyle/>
          <a:p>
            <a:pPr>
              <a:defRPr sz="800"/>
            </a:pPr>
            <a:endParaRPr lang="sr-Latn-RS"/>
          </a:p>
        </c:txPr>
        <c:crossAx val="728484592"/>
        <c:crosses val="max"/>
        <c:crossBetween val="between"/>
        <c:majorUnit val="10"/>
      </c:valAx>
      <c:spPr>
        <a:solidFill>
          <a:srgbClr val="FFFFFF"/>
        </a:solidFill>
        <a:ln w="3175">
          <a:solidFill>
            <a:schemeClr val="tx1">
              <a:lumMod val="50000"/>
              <a:lumOff val="50000"/>
            </a:schemeClr>
          </a:solidFill>
          <a:prstDash val="solid"/>
        </a:ln>
      </c:spPr>
    </c:plotArea>
    <c:legend>
      <c:legendPos val="b"/>
      <c:layout>
        <c:manualLayout>
          <c:xMode val="edge"/>
          <c:yMode val="edge"/>
          <c:x val="2.3517601760176018E-2"/>
          <c:y val="0.81113391376451083"/>
          <c:w val="0.90391406214457937"/>
          <c:h val="0.17833499170812603"/>
        </c:manualLayout>
      </c:layout>
      <c:overlay val="0"/>
      <c:spPr>
        <a:solidFill>
          <a:srgbClr val="FFFFFF"/>
        </a:solidFill>
        <a:ln w="25400">
          <a:noFill/>
        </a:ln>
      </c:spPr>
      <c:txPr>
        <a:bodyPr/>
        <a:lstStyle/>
        <a:p>
          <a:pPr>
            <a:defRPr sz="800"/>
          </a:pPr>
          <a:endParaRPr lang="sr-Latn-RS"/>
        </a:p>
      </c:txPr>
    </c:legend>
    <c:plotVisOnly val="0"/>
    <c:dispBlanksAs val="gap"/>
    <c:showDLblsOverMax val="0"/>
  </c:chart>
  <c:spPr>
    <a:solidFill>
      <a:srgbClr val="FFFFFF"/>
    </a:solidFill>
    <a:ln w="3175">
      <a:solidFill>
        <a:schemeClr val="tx1"/>
      </a:solidFill>
      <a:prstDash val="solid"/>
    </a:ln>
  </c:spPr>
  <c:txPr>
    <a:bodyPr/>
    <a:lstStyle/>
    <a:p>
      <a:pPr>
        <a:defRPr sz="900" b="0" i="0" u="none" strike="noStrike" baseline="0">
          <a:solidFill>
            <a:srgbClr val="000000"/>
          </a:solidFill>
          <a:latin typeface="Arial"/>
          <a:ea typeface="Arial"/>
          <a:cs typeface="Arial"/>
        </a:defRPr>
      </a:pPr>
      <a:endParaRPr lang="sr-Latn-RS"/>
    </a:p>
  </c:txPr>
  <c:printSettings>
    <c:headerFooter/>
    <c:pageMargins b="0.75000000000001465" l="0.70000000000000062" r="0.70000000000000062" t="0.75000000000001465" header="0.30000000000000032" footer="0.30000000000000032"/>
    <c:pageSetup paperSize="9"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chart" Target="../charts/chart46.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53.xml"/><Relationship Id="rId1" Type="http://schemas.openxmlformats.org/officeDocument/2006/relationships/chart" Target="../charts/chart52.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5.xml"/><Relationship Id="rId1" Type="http://schemas.openxmlformats.org/officeDocument/2006/relationships/chart" Target="../charts/chart54.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chart" Target="../charts/chart56.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chart" Target="../charts/chart58.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61.xml"/><Relationship Id="rId1" Type="http://schemas.openxmlformats.org/officeDocument/2006/relationships/chart" Target="../charts/chart60.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63.xml"/><Relationship Id="rId1" Type="http://schemas.openxmlformats.org/officeDocument/2006/relationships/chart" Target="../charts/chart62.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chart" Target="../charts/chart72.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75.xml"/><Relationship Id="rId1" Type="http://schemas.openxmlformats.org/officeDocument/2006/relationships/chart" Target="../charts/chart74.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78.xml"/><Relationship Id="rId2" Type="http://schemas.openxmlformats.org/officeDocument/2006/relationships/chart" Target="../charts/chart77.xml"/><Relationship Id="rId1" Type="http://schemas.openxmlformats.org/officeDocument/2006/relationships/chart" Target="../charts/chart76.xml"/><Relationship Id="rId4" Type="http://schemas.openxmlformats.org/officeDocument/2006/relationships/chart" Target="../charts/chart79.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chart" Target="../charts/chart80.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84.xml"/><Relationship Id="rId2" Type="http://schemas.openxmlformats.org/officeDocument/2006/relationships/chart" Target="../charts/chart83.xml"/><Relationship Id="rId1" Type="http://schemas.openxmlformats.org/officeDocument/2006/relationships/chart" Target="../charts/chart82.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8" Type="http://schemas.openxmlformats.org/officeDocument/2006/relationships/chart" Target="../charts/chart22.xml"/><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 Id="rId9" Type="http://schemas.openxmlformats.org/officeDocument/2006/relationships/chart" Target="../charts/chart2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4"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xdr:from>
      <xdr:col>8</xdr:col>
      <xdr:colOff>107155</xdr:colOff>
      <xdr:row>3</xdr:row>
      <xdr:rowOff>0</xdr:rowOff>
    </xdr:from>
    <xdr:to>
      <xdr:col>15</xdr:col>
      <xdr:colOff>1012</xdr:colOff>
      <xdr:row>18</xdr:row>
      <xdr:rowOff>5288</xdr:rowOff>
    </xdr:to>
    <xdr:graphicFrame macro="">
      <xdr:nvGraphicFramePr>
        <xdr:cNvPr id="9" name="Grafikon 8">
          <a:extLst>
            <a:ext uri="{FF2B5EF4-FFF2-40B4-BE49-F238E27FC236}">
              <a16:creationId xmlns:a16="http://schemas.microsoft.com/office/drawing/2014/main" id="{6BFDEAB8-6B02-46F3-B4E4-C2C4A1558F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23</xdr:row>
      <xdr:rowOff>166686</xdr:rowOff>
    </xdr:from>
    <xdr:to>
      <xdr:col>8</xdr:col>
      <xdr:colOff>1012</xdr:colOff>
      <xdr:row>39</xdr:row>
      <xdr:rowOff>5286</xdr:rowOff>
    </xdr:to>
    <xdr:graphicFrame macro="">
      <xdr:nvGraphicFramePr>
        <xdr:cNvPr id="13" name="Grafikon 12">
          <a:extLst>
            <a:ext uri="{FF2B5EF4-FFF2-40B4-BE49-F238E27FC236}">
              <a16:creationId xmlns:a16="http://schemas.microsoft.com/office/drawing/2014/main" id="{786A0A5D-F0D9-4491-9256-BC4C65B66F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24</xdr:row>
      <xdr:rowOff>0</xdr:rowOff>
    </xdr:from>
    <xdr:to>
      <xdr:col>15</xdr:col>
      <xdr:colOff>1012</xdr:colOff>
      <xdr:row>39</xdr:row>
      <xdr:rowOff>5287</xdr:rowOff>
    </xdr:to>
    <xdr:graphicFrame macro="">
      <xdr:nvGraphicFramePr>
        <xdr:cNvPr id="15" name="Grafikon 14">
          <a:extLst>
            <a:ext uri="{FF2B5EF4-FFF2-40B4-BE49-F238E27FC236}">
              <a16:creationId xmlns:a16="http://schemas.microsoft.com/office/drawing/2014/main" id="{EA100B48-2AA8-4EC4-9852-E4D3E0482C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xdr:row>
      <xdr:rowOff>0</xdr:rowOff>
    </xdr:from>
    <xdr:to>
      <xdr:col>8</xdr:col>
      <xdr:colOff>1012</xdr:colOff>
      <xdr:row>18</xdr:row>
      <xdr:rowOff>5288</xdr:rowOff>
    </xdr:to>
    <xdr:graphicFrame macro="">
      <xdr:nvGraphicFramePr>
        <xdr:cNvPr id="17" name="Chart 1">
          <a:extLst>
            <a:ext uri="{FF2B5EF4-FFF2-40B4-BE49-F238E27FC236}">
              <a16:creationId xmlns:a16="http://schemas.microsoft.com/office/drawing/2014/main" id="{7EB946EA-357A-4FB2-80E0-95BB8AFFF9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38100</xdr:colOff>
      <xdr:row>19</xdr:row>
      <xdr:rowOff>31749</xdr:rowOff>
    </xdr:from>
    <xdr:to>
      <xdr:col>9</xdr:col>
      <xdr:colOff>304800</xdr:colOff>
      <xdr:row>34</xdr:row>
      <xdr:rowOff>133349</xdr:rowOff>
    </xdr:to>
    <xdr:graphicFrame macro="">
      <xdr:nvGraphicFramePr>
        <xdr:cNvPr id="2" name="Chart 1">
          <a:extLst>
            <a:ext uri="{FF2B5EF4-FFF2-40B4-BE49-F238E27FC236}">
              <a16:creationId xmlns:a16="http://schemas.microsoft.com/office/drawing/2014/main" id="{5874B3EC-1C5C-44CC-9977-95372C3E50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19</xdr:row>
      <xdr:rowOff>28575</xdr:rowOff>
    </xdr:from>
    <xdr:to>
      <xdr:col>16</xdr:col>
      <xdr:colOff>295275</xdr:colOff>
      <xdr:row>34</xdr:row>
      <xdr:rowOff>134409</xdr:rowOff>
    </xdr:to>
    <xdr:graphicFrame macro="">
      <xdr:nvGraphicFramePr>
        <xdr:cNvPr id="3" name="Chart 1">
          <a:extLst>
            <a:ext uri="{FF2B5EF4-FFF2-40B4-BE49-F238E27FC236}">
              <a16:creationId xmlns:a16="http://schemas.microsoft.com/office/drawing/2014/main" id="{B1E3859F-5622-4D81-B537-C70CDCEEC0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9525</xdr:colOff>
      <xdr:row>6</xdr:row>
      <xdr:rowOff>9525</xdr:rowOff>
    </xdr:from>
    <xdr:to>
      <xdr:col>16</xdr:col>
      <xdr:colOff>513927</xdr:colOff>
      <xdr:row>15</xdr:row>
      <xdr:rowOff>183516</xdr:rowOff>
    </xdr:to>
    <xdr:graphicFrame macro="">
      <xdr:nvGraphicFramePr>
        <xdr:cNvPr id="2" name="Grafikon 1">
          <a:extLst>
            <a:ext uri="{FF2B5EF4-FFF2-40B4-BE49-F238E27FC236}">
              <a16:creationId xmlns:a16="http://schemas.microsoft.com/office/drawing/2014/main" id="{4E4AEEE4-32C5-4D69-B15A-75061EEAD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19</xdr:row>
      <xdr:rowOff>42334</xdr:rowOff>
    </xdr:from>
    <xdr:to>
      <xdr:col>16</xdr:col>
      <xdr:colOff>486834</xdr:colOff>
      <xdr:row>29</xdr:row>
      <xdr:rowOff>40642</xdr:rowOff>
    </xdr:to>
    <xdr:graphicFrame macro="">
      <xdr:nvGraphicFramePr>
        <xdr:cNvPr id="3" name="Grafikon 2">
          <a:extLst>
            <a:ext uri="{FF2B5EF4-FFF2-40B4-BE49-F238E27FC236}">
              <a16:creationId xmlns:a16="http://schemas.microsoft.com/office/drawing/2014/main" id="{CAF1ED4D-19F2-449E-9976-13266A69C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28575</xdr:colOff>
      <xdr:row>5</xdr:row>
      <xdr:rowOff>9525</xdr:rowOff>
    </xdr:from>
    <xdr:to>
      <xdr:col>16</xdr:col>
      <xdr:colOff>532977</xdr:colOff>
      <xdr:row>15</xdr:row>
      <xdr:rowOff>47625</xdr:rowOff>
    </xdr:to>
    <xdr:graphicFrame macro="">
      <xdr:nvGraphicFramePr>
        <xdr:cNvPr id="2" name="Grafikon 1">
          <a:extLst>
            <a:ext uri="{FF2B5EF4-FFF2-40B4-BE49-F238E27FC236}">
              <a16:creationId xmlns:a16="http://schemas.microsoft.com/office/drawing/2014/main" id="{66312711-E328-431E-AA68-876DE5734E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18</xdr:row>
      <xdr:rowOff>0</xdr:rowOff>
    </xdr:from>
    <xdr:to>
      <xdr:col>16</xdr:col>
      <xdr:colOff>523452</xdr:colOff>
      <xdr:row>28</xdr:row>
      <xdr:rowOff>28575</xdr:rowOff>
    </xdr:to>
    <xdr:graphicFrame macro="">
      <xdr:nvGraphicFramePr>
        <xdr:cNvPr id="3" name="Grafikon 2">
          <a:extLst>
            <a:ext uri="{FF2B5EF4-FFF2-40B4-BE49-F238E27FC236}">
              <a16:creationId xmlns:a16="http://schemas.microsoft.com/office/drawing/2014/main" id="{CE5D9B1F-0C8D-43A7-80FF-13F720C060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28575</xdr:colOff>
      <xdr:row>6</xdr:row>
      <xdr:rowOff>9525</xdr:rowOff>
    </xdr:from>
    <xdr:to>
      <xdr:col>15</xdr:col>
      <xdr:colOff>15458</xdr:colOff>
      <xdr:row>19</xdr:row>
      <xdr:rowOff>9525</xdr:rowOff>
    </xdr:to>
    <xdr:graphicFrame macro="">
      <xdr:nvGraphicFramePr>
        <xdr:cNvPr id="2" name="Grafikon 1">
          <a:extLst>
            <a:ext uri="{FF2B5EF4-FFF2-40B4-BE49-F238E27FC236}">
              <a16:creationId xmlns:a16="http://schemas.microsoft.com/office/drawing/2014/main" id="{519A8490-46D4-44ED-BBD9-E285973839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47625</xdr:colOff>
      <xdr:row>24</xdr:row>
      <xdr:rowOff>38100</xdr:rowOff>
    </xdr:from>
    <xdr:to>
      <xdr:col>15</xdr:col>
      <xdr:colOff>34508</xdr:colOff>
      <xdr:row>37</xdr:row>
      <xdr:rowOff>0</xdr:rowOff>
    </xdr:to>
    <xdr:graphicFrame macro="">
      <xdr:nvGraphicFramePr>
        <xdr:cNvPr id="3" name="Grafikon 2">
          <a:extLst>
            <a:ext uri="{FF2B5EF4-FFF2-40B4-BE49-F238E27FC236}">
              <a16:creationId xmlns:a16="http://schemas.microsoft.com/office/drawing/2014/main" id="{B0A2C300-8DA1-47FC-95B1-7FBDAF455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0</xdr:colOff>
      <xdr:row>6</xdr:row>
      <xdr:rowOff>1</xdr:rowOff>
    </xdr:from>
    <xdr:to>
      <xdr:col>15</xdr:col>
      <xdr:colOff>619125</xdr:colOff>
      <xdr:row>18</xdr:row>
      <xdr:rowOff>180975</xdr:rowOff>
    </xdr:to>
    <xdr:graphicFrame macro="">
      <xdr:nvGraphicFramePr>
        <xdr:cNvPr id="2" name="Chart 2">
          <a:extLst>
            <a:ext uri="{FF2B5EF4-FFF2-40B4-BE49-F238E27FC236}">
              <a16:creationId xmlns:a16="http://schemas.microsoft.com/office/drawing/2014/main" id="{79B810FF-D6BA-4E26-99F0-EC4CED370C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28575</xdr:colOff>
      <xdr:row>21</xdr:row>
      <xdr:rowOff>85726</xdr:rowOff>
    </xdr:from>
    <xdr:to>
      <xdr:col>15</xdr:col>
      <xdr:colOff>600075</xdr:colOff>
      <xdr:row>33</xdr:row>
      <xdr:rowOff>152400</xdr:rowOff>
    </xdr:to>
    <xdr:graphicFrame macro="">
      <xdr:nvGraphicFramePr>
        <xdr:cNvPr id="3" name="Chart 2">
          <a:extLst>
            <a:ext uri="{FF2B5EF4-FFF2-40B4-BE49-F238E27FC236}">
              <a16:creationId xmlns:a16="http://schemas.microsoft.com/office/drawing/2014/main" id="{FD932EFC-D691-41F3-AFA3-B30CB91B67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0</xdr:colOff>
      <xdr:row>6</xdr:row>
      <xdr:rowOff>0</xdr:rowOff>
    </xdr:from>
    <xdr:to>
      <xdr:col>20</xdr:col>
      <xdr:colOff>542925</xdr:colOff>
      <xdr:row>24</xdr:row>
      <xdr:rowOff>142875</xdr:rowOff>
    </xdr:to>
    <xdr:graphicFrame macro="">
      <xdr:nvGraphicFramePr>
        <xdr:cNvPr id="2" name="Chart 2">
          <a:extLst>
            <a:ext uri="{FF2B5EF4-FFF2-40B4-BE49-F238E27FC236}">
              <a16:creationId xmlns:a16="http://schemas.microsoft.com/office/drawing/2014/main" id="{B12F31F4-5BE2-4B43-9051-7129598DF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28</xdr:row>
      <xdr:rowOff>171450</xdr:rowOff>
    </xdr:from>
    <xdr:to>
      <xdr:col>21</xdr:col>
      <xdr:colOff>57150</xdr:colOff>
      <xdr:row>46</xdr:row>
      <xdr:rowOff>0</xdr:rowOff>
    </xdr:to>
    <xdr:graphicFrame macro="">
      <xdr:nvGraphicFramePr>
        <xdr:cNvPr id="3" name="Chart 2">
          <a:extLst>
            <a:ext uri="{FF2B5EF4-FFF2-40B4-BE49-F238E27FC236}">
              <a16:creationId xmlns:a16="http://schemas.microsoft.com/office/drawing/2014/main" id="{CF80EC2F-F4C2-4EEB-A945-A97FBCE657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0.27061</cdr:x>
      <cdr:y>0.69451</cdr:y>
    </cdr:from>
    <cdr:to>
      <cdr:x>0.47357</cdr:x>
      <cdr:y>1</cdr:y>
    </cdr:to>
    <cdr:sp macro="" textlink="">
      <cdr:nvSpPr>
        <cdr:cNvPr id="2" name="TekstniOkvir 1"/>
        <cdr:cNvSpPr txBox="1"/>
      </cdr:nvSpPr>
      <cdr:spPr>
        <a:xfrm xmlns:a="http://schemas.openxmlformats.org/drawingml/2006/main">
          <a:off x="1219203" y="273129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userShapes>
</file>

<file path=xl/drawings/drawing17.xml><?xml version="1.0" encoding="utf-8"?>
<c:userShapes xmlns:c="http://schemas.openxmlformats.org/drawingml/2006/chart">
  <cdr:relSizeAnchor xmlns:cdr="http://schemas.openxmlformats.org/drawingml/2006/chartDrawing">
    <cdr:from>
      <cdr:x>0.27061</cdr:x>
      <cdr:y>0.69451</cdr:y>
    </cdr:from>
    <cdr:to>
      <cdr:x>0.47357</cdr:x>
      <cdr:y>1</cdr:y>
    </cdr:to>
    <cdr:sp macro="" textlink="">
      <cdr:nvSpPr>
        <cdr:cNvPr id="2" name="TekstniOkvir 1"/>
        <cdr:cNvSpPr txBox="1"/>
      </cdr:nvSpPr>
      <cdr:spPr>
        <a:xfrm xmlns:a="http://schemas.openxmlformats.org/drawingml/2006/main">
          <a:off x="1219203" y="273129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a:p>
      </cdr:txBody>
    </cdr:sp>
  </cdr:relSizeAnchor>
</c:userShapes>
</file>

<file path=xl/drawings/drawing18.xml><?xml version="1.0" encoding="utf-8"?>
<xdr:wsDr xmlns:xdr="http://schemas.openxmlformats.org/drawingml/2006/spreadsheetDrawing" xmlns:a="http://schemas.openxmlformats.org/drawingml/2006/main">
  <xdr:twoCellAnchor>
    <xdr:from>
      <xdr:col>11</xdr:col>
      <xdr:colOff>19796</xdr:colOff>
      <xdr:row>8</xdr:row>
      <xdr:rowOff>25335</xdr:rowOff>
    </xdr:from>
    <xdr:to>
      <xdr:col>15</xdr:col>
      <xdr:colOff>636596</xdr:colOff>
      <xdr:row>25</xdr:row>
      <xdr:rowOff>79635</xdr:rowOff>
    </xdr:to>
    <xdr:graphicFrame macro="">
      <xdr:nvGraphicFramePr>
        <xdr:cNvPr id="2" name="Chart 17">
          <a:extLst>
            <a:ext uri="{FF2B5EF4-FFF2-40B4-BE49-F238E27FC236}">
              <a16:creationId xmlns:a16="http://schemas.microsoft.com/office/drawing/2014/main" id="{2B350576-6DAB-454A-872E-5E971FD11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19796</xdr:colOff>
      <xdr:row>30</xdr:row>
      <xdr:rowOff>25335</xdr:rowOff>
    </xdr:from>
    <xdr:to>
      <xdr:col>15</xdr:col>
      <xdr:colOff>636596</xdr:colOff>
      <xdr:row>47</xdr:row>
      <xdr:rowOff>79635</xdr:rowOff>
    </xdr:to>
    <xdr:graphicFrame macro="">
      <xdr:nvGraphicFramePr>
        <xdr:cNvPr id="3" name="Chart 17">
          <a:extLst>
            <a:ext uri="{FF2B5EF4-FFF2-40B4-BE49-F238E27FC236}">
              <a16:creationId xmlns:a16="http://schemas.microsoft.com/office/drawing/2014/main" id="{20A839D8-E67A-4C40-A266-EC921EBC50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19821</xdr:colOff>
      <xdr:row>8</xdr:row>
      <xdr:rowOff>3735</xdr:rowOff>
    </xdr:from>
    <xdr:to>
      <xdr:col>15</xdr:col>
      <xdr:colOff>636621</xdr:colOff>
      <xdr:row>25</xdr:row>
      <xdr:rowOff>15701</xdr:rowOff>
    </xdr:to>
    <xdr:graphicFrame macro="">
      <xdr:nvGraphicFramePr>
        <xdr:cNvPr id="2" name="Chart 17">
          <a:extLst>
            <a:ext uri="{FF2B5EF4-FFF2-40B4-BE49-F238E27FC236}">
              <a16:creationId xmlns:a16="http://schemas.microsoft.com/office/drawing/2014/main" id="{E7E92F4B-B46B-4603-96D2-B08C696CA7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19821</xdr:colOff>
      <xdr:row>30</xdr:row>
      <xdr:rowOff>3734</xdr:rowOff>
    </xdr:from>
    <xdr:to>
      <xdr:col>15</xdr:col>
      <xdr:colOff>636621</xdr:colOff>
      <xdr:row>47</xdr:row>
      <xdr:rowOff>15700</xdr:rowOff>
    </xdr:to>
    <xdr:graphicFrame macro="">
      <xdr:nvGraphicFramePr>
        <xdr:cNvPr id="3" name="Chart 17">
          <a:extLst>
            <a:ext uri="{FF2B5EF4-FFF2-40B4-BE49-F238E27FC236}">
              <a16:creationId xmlns:a16="http://schemas.microsoft.com/office/drawing/2014/main" id="{0C8DC756-149D-4F90-87C1-0D1B03836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3</xdr:row>
      <xdr:rowOff>9525</xdr:rowOff>
    </xdr:from>
    <xdr:to>
      <xdr:col>6</xdr:col>
      <xdr:colOff>537750</xdr:colOff>
      <xdr:row>18</xdr:row>
      <xdr:rowOff>136650</xdr:rowOff>
    </xdr:to>
    <xdr:pic>
      <xdr:nvPicPr>
        <xdr:cNvPr id="2" name="Slika 1">
          <a:extLst>
            <a:ext uri="{FF2B5EF4-FFF2-40B4-BE49-F238E27FC236}">
              <a16:creationId xmlns:a16="http://schemas.microsoft.com/office/drawing/2014/main" id="{45D40E6C-F2D0-4FCD-8CD8-86B624F38DBB}"/>
            </a:ext>
          </a:extLst>
        </xdr:cNvPr>
        <xdr:cNvPicPr>
          <a:picLocks/>
        </xdr:cNvPicPr>
      </xdr:nvPicPr>
      <xdr:blipFill>
        <a:blip xmlns:r="http://schemas.openxmlformats.org/officeDocument/2006/relationships" r:embed="rId1"/>
        <a:stretch>
          <a:fillRect/>
        </a:stretch>
      </xdr:blipFill>
      <xdr:spPr>
        <a:xfrm>
          <a:off x="171450" y="457200"/>
          <a:ext cx="3452400" cy="2556000"/>
        </a:xfrm>
        <a:prstGeom prst="rect">
          <a:avLst/>
        </a:prstGeom>
      </xdr:spPr>
    </xdr:pic>
    <xdr:clientData/>
  </xdr:twoCellAnchor>
  <xdr:twoCellAnchor editAs="oneCell">
    <xdr:from>
      <xdr:col>8</xdr:col>
      <xdr:colOff>0</xdr:colOff>
      <xdr:row>3</xdr:row>
      <xdr:rowOff>0</xdr:rowOff>
    </xdr:from>
    <xdr:to>
      <xdr:col>13</xdr:col>
      <xdr:colOff>536025</xdr:colOff>
      <xdr:row>18</xdr:row>
      <xdr:rowOff>127125</xdr:rowOff>
    </xdr:to>
    <xdr:pic>
      <xdr:nvPicPr>
        <xdr:cNvPr id="3" name="Slika 2">
          <a:extLst>
            <a:ext uri="{FF2B5EF4-FFF2-40B4-BE49-F238E27FC236}">
              <a16:creationId xmlns:a16="http://schemas.microsoft.com/office/drawing/2014/main" id="{23716CB9-73B5-4EA4-A291-A9245E329358}"/>
            </a:ext>
          </a:extLst>
        </xdr:cNvPr>
        <xdr:cNvPicPr>
          <a:picLocks/>
        </xdr:cNvPicPr>
      </xdr:nvPicPr>
      <xdr:blipFill>
        <a:blip xmlns:r="http://schemas.openxmlformats.org/officeDocument/2006/relationships" r:embed="rId2"/>
        <a:stretch>
          <a:fillRect/>
        </a:stretch>
      </xdr:blipFill>
      <xdr:spPr>
        <a:xfrm>
          <a:off x="3752850" y="447675"/>
          <a:ext cx="3384000" cy="2556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1001565</xdr:colOff>
      <xdr:row>9</xdr:row>
      <xdr:rowOff>34637</xdr:rowOff>
    </xdr:from>
    <xdr:to>
      <xdr:col>17</xdr:col>
      <xdr:colOff>613910</xdr:colOff>
      <xdr:row>22</xdr:row>
      <xdr:rowOff>74537</xdr:rowOff>
    </xdr:to>
    <xdr:graphicFrame macro="">
      <xdr:nvGraphicFramePr>
        <xdr:cNvPr id="2" name="Grafikon 1">
          <a:extLst>
            <a:ext uri="{FF2B5EF4-FFF2-40B4-BE49-F238E27FC236}">
              <a16:creationId xmlns:a16="http://schemas.microsoft.com/office/drawing/2014/main" id="{09391036-6CD5-4815-A03A-9C769E9A81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1001565</xdr:colOff>
      <xdr:row>28</xdr:row>
      <xdr:rowOff>34637</xdr:rowOff>
    </xdr:from>
    <xdr:to>
      <xdr:col>17</xdr:col>
      <xdr:colOff>613910</xdr:colOff>
      <xdr:row>41</xdr:row>
      <xdr:rowOff>74537</xdr:rowOff>
    </xdr:to>
    <xdr:graphicFrame macro="">
      <xdr:nvGraphicFramePr>
        <xdr:cNvPr id="3" name="Grafikon 2">
          <a:extLst>
            <a:ext uri="{FF2B5EF4-FFF2-40B4-BE49-F238E27FC236}">
              <a16:creationId xmlns:a16="http://schemas.microsoft.com/office/drawing/2014/main" id="{4DE975ED-6852-401E-A1AE-5A7ECF386A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0.93312</cdr:y>
    </cdr:from>
    <cdr:to>
      <cdr:x>0.84742</cdr:x>
      <cdr:y>0.99703</cdr:y>
    </cdr:to>
    <cdr:sp macro="" textlink="">
      <cdr:nvSpPr>
        <cdr:cNvPr id="2" name="TekstniOkvir 1"/>
        <cdr:cNvSpPr txBox="1"/>
      </cdr:nvSpPr>
      <cdr:spPr>
        <a:xfrm xmlns:a="http://schemas.openxmlformats.org/drawingml/2006/main">
          <a:off x="0" y="2790825"/>
          <a:ext cx="3906699" cy="1911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hr-HR" sz="800">
            <a:latin typeface="Arial" pitchFamily="34" charset="0"/>
            <a:cs typeface="Arial" pitchFamily="34" charset="0"/>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0.93312</cdr:y>
    </cdr:from>
    <cdr:to>
      <cdr:x>0.84742</cdr:x>
      <cdr:y>0.99703</cdr:y>
    </cdr:to>
    <cdr:sp macro="" textlink="">
      <cdr:nvSpPr>
        <cdr:cNvPr id="2" name="TekstniOkvir 1"/>
        <cdr:cNvSpPr txBox="1"/>
      </cdr:nvSpPr>
      <cdr:spPr>
        <a:xfrm xmlns:a="http://schemas.openxmlformats.org/drawingml/2006/main">
          <a:off x="0" y="2790825"/>
          <a:ext cx="3906699" cy="1911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hr-HR" sz="800">
            <a:latin typeface="Arial" pitchFamily="34" charset="0"/>
            <a:cs typeface="Arial" pitchFamily="34" charset="0"/>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15</xdr:col>
      <xdr:colOff>32383</xdr:colOff>
      <xdr:row>6</xdr:row>
      <xdr:rowOff>1904</xdr:rowOff>
    </xdr:from>
    <xdr:to>
      <xdr:col>20</xdr:col>
      <xdr:colOff>252133</xdr:colOff>
      <xdr:row>22</xdr:row>
      <xdr:rowOff>127904</xdr:rowOff>
    </xdr:to>
    <xdr:graphicFrame macro="">
      <xdr:nvGraphicFramePr>
        <xdr:cNvPr id="2" name="Grafikon 1">
          <a:extLst>
            <a:ext uri="{FF2B5EF4-FFF2-40B4-BE49-F238E27FC236}">
              <a16:creationId xmlns:a16="http://schemas.microsoft.com/office/drawing/2014/main" id="{086799AF-A21C-412A-9D5F-BD18CD9742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7619</xdr:colOff>
      <xdr:row>26</xdr:row>
      <xdr:rowOff>15240</xdr:rowOff>
    </xdr:from>
    <xdr:to>
      <xdr:col>20</xdr:col>
      <xdr:colOff>227369</xdr:colOff>
      <xdr:row>42</xdr:row>
      <xdr:rowOff>141240</xdr:rowOff>
    </xdr:to>
    <xdr:graphicFrame macro="">
      <xdr:nvGraphicFramePr>
        <xdr:cNvPr id="3" name="Grafikon 2">
          <a:extLst>
            <a:ext uri="{FF2B5EF4-FFF2-40B4-BE49-F238E27FC236}">
              <a16:creationId xmlns:a16="http://schemas.microsoft.com/office/drawing/2014/main" id="{6DFFBB99-B817-44B9-83D4-59FC109AF4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9</xdr:col>
      <xdr:colOff>38100</xdr:colOff>
      <xdr:row>7</xdr:row>
      <xdr:rowOff>0</xdr:rowOff>
    </xdr:from>
    <xdr:to>
      <xdr:col>9</xdr:col>
      <xdr:colOff>3782100</xdr:colOff>
      <xdr:row>23</xdr:row>
      <xdr:rowOff>126000</xdr:rowOff>
    </xdr:to>
    <xdr:graphicFrame macro="">
      <xdr:nvGraphicFramePr>
        <xdr:cNvPr id="4" name="Grafikon 3">
          <a:extLst>
            <a:ext uri="{FF2B5EF4-FFF2-40B4-BE49-F238E27FC236}">
              <a16:creationId xmlns:a16="http://schemas.microsoft.com/office/drawing/2014/main" id="{62483EAB-EAAB-47BF-813C-6189F212C4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37</xdr:row>
      <xdr:rowOff>133350</xdr:rowOff>
    </xdr:from>
    <xdr:to>
      <xdr:col>9</xdr:col>
      <xdr:colOff>3753525</xdr:colOff>
      <xdr:row>54</xdr:row>
      <xdr:rowOff>116475</xdr:rowOff>
    </xdr:to>
    <xdr:graphicFrame macro="">
      <xdr:nvGraphicFramePr>
        <xdr:cNvPr id="5" name="Grafikon 4">
          <a:extLst>
            <a:ext uri="{FF2B5EF4-FFF2-40B4-BE49-F238E27FC236}">
              <a16:creationId xmlns:a16="http://schemas.microsoft.com/office/drawing/2014/main" id="{46689BCD-0539-49B0-8357-7B48800CC5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12</xdr:col>
      <xdr:colOff>20609</xdr:colOff>
      <xdr:row>6</xdr:row>
      <xdr:rowOff>34463</xdr:rowOff>
    </xdr:from>
    <xdr:to>
      <xdr:col>12</xdr:col>
      <xdr:colOff>3764609</xdr:colOff>
      <xdr:row>22</xdr:row>
      <xdr:rowOff>91190</xdr:rowOff>
    </xdr:to>
    <xdr:graphicFrame macro="">
      <xdr:nvGraphicFramePr>
        <xdr:cNvPr id="2" name="Grafikon 1">
          <a:extLst>
            <a:ext uri="{FF2B5EF4-FFF2-40B4-BE49-F238E27FC236}">
              <a16:creationId xmlns:a16="http://schemas.microsoft.com/office/drawing/2014/main" id="{396DBC36-CD11-4E82-9060-0C8FB9567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34637</xdr:colOff>
      <xdr:row>32</xdr:row>
      <xdr:rowOff>0</xdr:rowOff>
    </xdr:from>
    <xdr:to>
      <xdr:col>13</xdr:col>
      <xdr:colOff>11932</xdr:colOff>
      <xdr:row>48</xdr:row>
      <xdr:rowOff>56727</xdr:rowOff>
    </xdr:to>
    <xdr:graphicFrame macro="">
      <xdr:nvGraphicFramePr>
        <xdr:cNvPr id="4" name="Grafikon 3">
          <a:extLst>
            <a:ext uri="{FF2B5EF4-FFF2-40B4-BE49-F238E27FC236}">
              <a16:creationId xmlns:a16="http://schemas.microsoft.com/office/drawing/2014/main" id="{C2E32433-06C5-4237-A235-0F623901C6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7</xdr:col>
      <xdr:colOff>38099</xdr:colOff>
      <xdr:row>6</xdr:row>
      <xdr:rowOff>0</xdr:rowOff>
    </xdr:from>
    <xdr:to>
      <xdr:col>8</xdr:col>
      <xdr:colOff>0</xdr:colOff>
      <xdr:row>20</xdr:row>
      <xdr:rowOff>0</xdr:rowOff>
    </xdr:to>
    <xdr:graphicFrame macro="">
      <xdr:nvGraphicFramePr>
        <xdr:cNvPr id="2" name="Grafikon 1">
          <a:extLst>
            <a:ext uri="{FF2B5EF4-FFF2-40B4-BE49-F238E27FC236}">
              <a16:creationId xmlns:a16="http://schemas.microsoft.com/office/drawing/2014/main" id="{BAD91E23-8F41-40C7-9B74-AE7808055C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28</xdr:row>
      <xdr:rowOff>0</xdr:rowOff>
    </xdr:from>
    <xdr:to>
      <xdr:col>7</xdr:col>
      <xdr:colOff>3619050</xdr:colOff>
      <xdr:row>41</xdr:row>
      <xdr:rowOff>133350</xdr:rowOff>
    </xdr:to>
    <xdr:graphicFrame macro="">
      <xdr:nvGraphicFramePr>
        <xdr:cNvPr id="3" name="Grafikon 2">
          <a:extLst>
            <a:ext uri="{FF2B5EF4-FFF2-40B4-BE49-F238E27FC236}">
              <a16:creationId xmlns:a16="http://schemas.microsoft.com/office/drawing/2014/main" id="{9262E842-25AC-42C8-A924-7C81B0896D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7</xdr:col>
      <xdr:colOff>84667</xdr:colOff>
      <xdr:row>5</xdr:row>
      <xdr:rowOff>32279</xdr:rowOff>
    </xdr:from>
    <xdr:to>
      <xdr:col>7</xdr:col>
      <xdr:colOff>3684667</xdr:colOff>
      <xdr:row>18</xdr:row>
      <xdr:rowOff>57150</xdr:rowOff>
    </xdr:to>
    <xdr:graphicFrame macro="">
      <xdr:nvGraphicFramePr>
        <xdr:cNvPr id="2" name="Grafikon 1">
          <a:extLst>
            <a:ext uri="{FF2B5EF4-FFF2-40B4-BE49-F238E27FC236}">
              <a16:creationId xmlns:a16="http://schemas.microsoft.com/office/drawing/2014/main" id="{9A5AE321-FB98-4CC1-9733-B9E63EAC69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16934</xdr:colOff>
      <xdr:row>23</xdr:row>
      <xdr:rowOff>20108</xdr:rowOff>
    </xdr:from>
    <xdr:to>
      <xdr:col>7</xdr:col>
      <xdr:colOff>3616934</xdr:colOff>
      <xdr:row>37</xdr:row>
      <xdr:rowOff>38099</xdr:rowOff>
    </xdr:to>
    <xdr:graphicFrame macro="">
      <xdr:nvGraphicFramePr>
        <xdr:cNvPr id="3" name="Grafikon 2">
          <a:extLst>
            <a:ext uri="{FF2B5EF4-FFF2-40B4-BE49-F238E27FC236}">
              <a16:creationId xmlns:a16="http://schemas.microsoft.com/office/drawing/2014/main" id="{38873386-EF5B-4B00-B90B-E146641DE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7</xdr:col>
      <xdr:colOff>38098</xdr:colOff>
      <xdr:row>6</xdr:row>
      <xdr:rowOff>52386</xdr:rowOff>
    </xdr:from>
    <xdr:to>
      <xdr:col>8</xdr:col>
      <xdr:colOff>104774</xdr:colOff>
      <xdr:row>20</xdr:row>
      <xdr:rowOff>9524</xdr:rowOff>
    </xdr:to>
    <xdr:graphicFrame macro="">
      <xdr:nvGraphicFramePr>
        <xdr:cNvPr id="2" name="Grafikon 1">
          <a:extLst>
            <a:ext uri="{FF2B5EF4-FFF2-40B4-BE49-F238E27FC236}">
              <a16:creationId xmlns:a16="http://schemas.microsoft.com/office/drawing/2014/main" id="{1AE2E29B-2B61-4B2D-B251-447235426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19049</xdr:colOff>
      <xdr:row>27</xdr:row>
      <xdr:rowOff>9525</xdr:rowOff>
    </xdr:from>
    <xdr:to>
      <xdr:col>7</xdr:col>
      <xdr:colOff>3724274</xdr:colOff>
      <xdr:row>42</xdr:row>
      <xdr:rowOff>85724</xdr:rowOff>
    </xdr:to>
    <xdr:graphicFrame macro="">
      <xdr:nvGraphicFramePr>
        <xdr:cNvPr id="3" name="Grafikon 2">
          <a:extLst>
            <a:ext uri="{FF2B5EF4-FFF2-40B4-BE49-F238E27FC236}">
              <a16:creationId xmlns:a16="http://schemas.microsoft.com/office/drawing/2014/main" id="{3BEBEDE3-E4FB-4554-8896-A210F27F1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8</xdr:col>
      <xdr:colOff>38100</xdr:colOff>
      <xdr:row>5</xdr:row>
      <xdr:rowOff>7936</xdr:rowOff>
    </xdr:from>
    <xdr:to>
      <xdr:col>9</xdr:col>
      <xdr:colOff>419100</xdr:colOff>
      <xdr:row>23</xdr:row>
      <xdr:rowOff>0</xdr:rowOff>
    </xdr:to>
    <xdr:graphicFrame macro="">
      <xdr:nvGraphicFramePr>
        <xdr:cNvPr id="2" name="Grafikon 1">
          <a:extLst>
            <a:ext uri="{FF2B5EF4-FFF2-40B4-BE49-F238E27FC236}">
              <a16:creationId xmlns:a16="http://schemas.microsoft.com/office/drawing/2014/main" id="{7EF358AD-0B4F-44E1-84D6-4E882040E9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9524</xdr:colOff>
      <xdr:row>25</xdr:row>
      <xdr:rowOff>44450</xdr:rowOff>
    </xdr:from>
    <xdr:to>
      <xdr:col>9</xdr:col>
      <xdr:colOff>419100</xdr:colOff>
      <xdr:row>44</xdr:row>
      <xdr:rowOff>6350</xdr:rowOff>
    </xdr:to>
    <xdr:graphicFrame macro="">
      <xdr:nvGraphicFramePr>
        <xdr:cNvPr id="3" name="Grafikon 2">
          <a:extLst>
            <a:ext uri="{FF2B5EF4-FFF2-40B4-BE49-F238E27FC236}">
              <a16:creationId xmlns:a16="http://schemas.microsoft.com/office/drawing/2014/main" id="{84105603-6322-46E6-A3FA-3AE5E1D70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3</xdr:row>
      <xdr:rowOff>0</xdr:rowOff>
    </xdr:from>
    <xdr:to>
      <xdr:col>14</xdr:col>
      <xdr:colOff>521550</xdr:colOff>
      <xdr:row>18</xdr:row>
      <xdr:rowOff>101925</xdr:rowOff>
    </xdr:to>
    <xdr:graphicFrame macro="">
      <xdr:nvGraphicFramePr>
        <xdr:cNvPr id="6" name="Chart 17">
          <a:extLst>
            <a:ext uri="{FF2B5EF4-FFF2-40B4-BE49-F238E27FC236}">
              <a16:creationId xmlns:a16="http://schemas.microsoft.com/office/drawing/2014/main" id="{EFF79988-57EB-4330-9CA9-9B175183C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0</xdr:rowOff>
    </xdr:from>
    <xdr:to>
      <xdr:col>7</xdr:col>
      <xdr:colOff>521550</xdr:colOff>
      <xdr:row>18</xdr:row>
      <xdr:rowOff>144259</xdr:rowOff>
    </xdr:to>
    <xdr:graphicFrame macro="">
      <xdr:nvGraphicFramePr>
        <xdr:cNvPr id="7" name="Chart 17">
          <a:extLst>
            <a:ext uri="{FF2B5EF4-FFF2-40B4-BE49-F238E27FC236}">
              <a16:creationId xmlns:a16="http://schemas.microsoft.com/office/drawing/2014/main" id="{10FF7C35-BCF0-4AE2-BA62-D1D2E702F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24</xdr:row>
      <xdr:rowOff>0</xdr:rowOff>
    </xdr:from>
    <xdr:to>
      <xdr:col>7</xdr:col>
      <xdr:colOff>583895</xdr:colOff>
      <xdr:row>35</xdr:row>
      <xdr:rowOff>116100</xdr:rowOff>
    </xdr:to>
    <xdr:graphicFrame macro="">
      <xdr:nvGraphicFramePr>
        <xdr:cNvPr id="9" name="Grafikon 8">
          <a:extLst>
            <a:ext uri="{FF2B5EF4-FFF2-40B4-BE49-F238E27FC236}">
              <a16:creationId xmlns:a16="http://schemas.microsoft.com/office/drawing/2014/main" id="{F8315FA5-97F0-400C-BF46-868331895D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8</xdr:col>
      <xdr:colOff>432217</xdr:colOff>
      <xdr:row>63</xdr:row>
      <xdr:rowOff>21205</xdr:rowOff>
    </xdr:from>
    <xdr:to>
      <xdr:col>19</xdr:col>
      <xdr:colOff>396240</xdr:colOff>
      <xdr:row>84</xdr:row>
      <xdr:rowOff>107829</xdr:rowOff>
    </xdr:to>
    <xdr:graphicFrame macro="">
      <xdr:nvGraphicFramePr>
        <xdr:cNvPr id="2" name="Grafikon 1">
          <a:extLst>
            <a:ext uri="{FF2B5EF4-FFF2-40B4-BE49-F238E27FC236}">
              <a16:creationId xmlns:a16="http://schemas.microsoft.com/office/drawing/2014/main" id="{FCC19C31-F473-483B-A214-BC446D1A5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53917</xdr:colOff>
      <xdr:row>91</xdr:row>
      <xdr:rowOff>71885</xdr:rowOff>
    </xdr:from>
    <xdr:to>
      <xdr:col>19</xdr:col>
      <xdr:colOff>411480</xdr:colOff>
      <xdr:row>113</xdr:row>
      <xdr:rowOff>14736</xdr:rowOff>
    </xdr:to>
    <xdr:graphicFrame macro="">
      <xdr:nvGraphicFramePr>
        <xdr:cNvPr id="3" name="Grafikon 2">
          <a:extLst>
            <a:ext uri="{FF2B5EF4-FFF2-40B4-BE49-F238E27FC236}">
              <a16:creationId xmlns:a16="http://schemas.microsoft.com/office/drawing/2014/main" id="{9D796E2C-6FA1-4138-8058-BCDE4D6D7D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38100</xdr:colOff>
      <xdr:row>23</xdr:row>
      <xdr:rowOff>66675</xdr:rowOff>
    </xdr:from>
    <xdr:to>
      <xdr:col>3</xdr:col>
      <xdr:colOff>725631</xdr:colOff>
      <xdr:row>44</xdr:row>
      <xdr:rowOff>131743</xdr:rowOff>
    </xdr:to>
    <xdr:graphicFrame macro="">
      <xdr:nvGraphicFramePr>
        <xdr:cNvPr id="5" name="Grafikon 4">
          <a:extLst>
            <a:ext uri="{FF2B5EF4-FFF2-40B4-BE49-F238E27FC236}">
              <a16:creationId xmlns:a16="http://schemas.microsoft.com/office/drawing/2014/main" id="{BE2B7006-212B-4AE4-A4D4-EF6AA8706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9525</xdr:colOff>
      <xdr:row>23</xdr:row>
      <xdr:rowOff>38100</xdr:rowOff>
    </xdr:from>
    <xdr:to>
      <xdr:col>17</xdr:col>
      <xdr:colOff>39831</xdr:colOff>
      <xdr:row>44</xdr:row>
      <xdr:rowOff>103168</xdr:rowOff>
    </xdr:to>
    <xdr:graphicFrame macro="">
      <xdr:nvGraphicFramePr>
        <xdr:cNvPr id="6" name="Grafikon 5">
          <a:extLst>
            <a:ext uri="{FF2B5EF4-FFF2-40B4-BE49-F238E27FC236}">
              <a16:creationId xmlns:a16="http://schemas.microsoft.com/office/drawing/2014/main" id="{A344C343-177E-4B65-A5B9-59F1D1DE50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5293</xdr:colOff>
      <xdr:row>81</xdr:row>
      <xdr:rowOff>15876</xdr:rowOff>
    </xdr:from>
    <xdr:to>
      <xdr:col>21</xdr:col>
      <xdr:colOff>132293</xdr:colOff>
      <xdr:row>102</xdr:row>
      <xdr:rowOff>92076</xdr:rowOff>
    </xdr:to>
    <xdr:graphicFrame macro="">
      <xdr:nvGraphicFramePr>
        <xdr:cNvPr id="2" name="Grafikon 1">
          <a:extLst>
            <a:ext uri="{FF2B5EF4-FFF2-40B4-BE49-F238E27FC236}">
              <a16:creationId xmlns:a16="http://schemas.microsoft.com/office/drawing/2014/main" id="{5C21E337-DE35-4338-945E-5CF3B8176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6350</xdr:colOff>
      <xdr:row>55</xdr:row>
      <xdr:rowOff>9526</xdr:rowOff>
    </xdr:from>
    <xdr:to>
      <xdr:col>21</xdr:col>
      <xdr:colOff>186690</xdr:colOff>
      <xdr:row>76</xdr:row>
      <xdr:rowOff>85726</xdr:rowOff>
    </xdr:to>
    <xdr:graphicFrame macro="">
      <xdr:nvGraphicFramePr>
        <xdr:cNvPr id="3" name="Grafikon 2">
          <a:extLst>
            <a:ext uri="{FF2B5EF4-FFF2-40B4-BE49-F238E27FC236}">
              <a16:creationId xmlns:a16="http://schemas.microsoft.com/office/drawing/2014/main" id="{0E46775A-6B51-466E-9C93-D84B9E42B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9</xdr:col>
      <xdr:colOff>0</xdr:colOff>
      <xdr:row>86</xdr:row>
      <xdr:rowOff>41910</xdr:rowOff>
    </xdr:from>
    <xdr:to>
      <xdr:col>19</xdr:col>
      <xdr:colOff>0</xdr:colOff>
      <xdr:row>107</xdr:row>
      <xdr:rowOff>64770</xdr:rowOff>
    </xdr:to>
    <xdr:graphicFrame macro="">
      <xdr:nvGraphicFramePr>
        <xdr:cNvPr id="2" name="Grafikon 1">
          <a:extLst>
            <a:ext uri="{FF2B5EF4-FFF2-40B4-BE49-F238E27FC236}">
              <a16:creationId xmlns:a16="http://schemas.microsoft.com/office/drawing/2014/main" id="{6383F7EB-63EA-4D66-93EB-C8DA63AF05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xdr:colOff>
      <xdr:row>57</xdr:row>
      <xdr:rowOff>19050</xdr:rowOff>
    </xdr:from>
    <xdr:to>
      <xdr:col>19</xdr:col>
      <xdr:colOff>137160</xdr:colOff>
      <xdr:row>80</xdr:row>
      <xdr:rowOff>68580</xdr:rowOff>
    </xdr:to>
    <xdr:graphicFrame macro="">
      <xdr:nvGraphicFramePr>
        <xdr:cNvPr id="3" name="Grafikon 2">
          <a:extLst>
            <a:ext uri="{FF2B5EF4-FFF2-40B4-BE49-F238E27FC236}">
              <a16:creationId xmlns:a16="http://schemas.microsoft.com/office/drawing/2014/main" id="{BB56A636-8277-4AC5-889D-3A02585573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10</xdr:col>
      <xdr:colOff>0</xdr:colOff>
      <xdr:row>86</xdr:row>
      <xdr:rowOff>26670</xdr:rowOff>
    </xdr:from>
    <xdr:to>
      <xdr:col>20</xdr:col>
      <xdr:colOff>114300</xdr:colOff>
      <xdr:row>107</xdr:row>
      <xdr:rowOff>49530</xdr:rowOff>
    </xdr:to>
    <xdr:graphicFrame macro="">
      <xdr:nvGraphicFramePr>
        <xdr:cNvPr id="2" name="Grafikon 1">
          <a:extLst>
            <a:ext uri="{FF2B5EF4-FFF2-40B4-BE49-F238E27FC236}">
              <a16:creationId xmlns:a16="http://schemas.microsoft.com/office/drawing/2014/main" id="{06C3241C-54BA-4DBD-BA65-40E0BA59F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xdr:colOff>
      <xdr:row>60</xdr:row>
      <xdr:rowOff>11430</xdr:rowOff>
    </xdr:from>
    <xdr:to>
      <xdr:col>20</xdr:col>
      <xdr:colOff>7620</xdr:colOff>
      <xdr:row>81</xdr:row>
      <xdr:rowOff>26670</xdr:rowOff>
    </xdr:to>
    <xdr:graphicFrame macro="">
      <xdr:nvGraphicFramePr>
        <xdr:cNvPr id="3" name="Grafikon 2">
          <a:extLst>
            <a:ext uri="{FF2B5EF4-FFF2-40B4-BE49-F238E27FC236}">
              <a16:creationId xmlns:a16="http://schemas.microsoft.com/office/drawing/2014/main" id="{16268EEC-FFBF-4BBD-A812-7A756992AA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11</xdr:col>
      <xdr:colOff>0</xdr:colOff>
      <xdr:row>81</xdr:row>
      <xdr:rowOff>34290</xdr:rowOff>
    </xdr:from>
    <xdr:to>
      <xdr:col>21</xdr:col>
      <xdr:colOff>0</xdr:colOff>
      <xdr:row>102</xdr:row>
      <xdr:rowOff>57150</xdr:rowOff>
    </xdr:to>
    <xdr:graphicFrame macro="">
      <xdr:nvGraphicFramePr>
        <xdr:cNvPr id="4" name="Grafikon 3">
          <a:extLst>
            <a:ext uri="{FF2B5EF4-FFF2-40B4-BE49-F238E27FC236}">
              <a16:creationId xmlns:a16="http://schemas.microsoft.com/office/drawing/2014/main" id="{BB5BC9F6-A5EA-40B4-9E17-3E761CD53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22860</xdr:colOff>
      <xdr:row>55</xdr:row>
      <xdr:rowOff>125730</xdr:rowOff>
    </xdr:from>
    <xdr:to>
      <xdr:col>21</xdr:col>
      <xdr:colOff>22860</xdr:colOff>
      <xdr:row>77</xdr:row>
      <xdr:rowOff>19050</xdr:rowOff>
    </xdr:to>
    <xdr:graphicFrame macro="">
      <xdr:nvGraphicFramePr>
        <xdr:cNvPr id="5" name="Grafikon 4">
          <a:extLst>
            <a:ext uri="{FF2B5EF4-FFF2-40B4-BE49-F238E27FC236}">
              <a16:creationId xmlns:a16="http://schemas.microsoft.com/office/drawing/2014/main" id="{4808FB28-9343-4BDE-B31D-81B8391D0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7</xdr:col>
      <xdr:colOff>441960</xdr:colOff>
      <xdr:row>99</xdr:row>
      <xdr:rowOff>72390</xdr:rowOff>
    </xdr:from>
    <xdr:to>
      <xdr:col>17</xdr:col>
      <xdr:colOff>441960</xdr:colOff>
      <xdr:row>120</xdr:row>
      <xdr:rowOff>95250</xdr:rowOff>
    </xdr:to>
    <xdr:graphicFrame macro="">
      <xdr:nvGraphicFramePr>
        <xdr:cNvPr id="2" name="Grafikon 1">
          <a:extLst>
            <a:ext uri="{FF2B5EF4-FFF2-40B4-BE49-F238E27FC236}">
              <a16:creationId xmlns:a16="http://schemas.microsoft.com/office/drawing/2014/main" id="{068291E3-1727-40FF-B219-AFC9E6C21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13335</xdr:colOff>
      <xdr:row>74</xdr:row>
      <xdr:rowOff>116205</xdr:rowOff>
    </xdr:from>
    <xdr:to>
      <xdr:col>18</xdr:col>
      <xdr:colOff>13335</xdr:colOff>
      <xdr:row>95</xdr:row>
      <xdr:rowOff>139065</xdr:rowOff>
    </xdr:to>
    <xdr:graphicFrame macro="">
      <xdr:nvGraphicFramePr>
        <xdr:cNvPr id="3" name="Grafikon 2">
          <a:extLst>
            <a:ext uri="{FF2B5EF4-FFF2-40B4-BE49-F238E27FC236}">
              <a16:creationId xmlns:a16="http://schemas.microsoft.com/office/drawing/2014/main" id="{EB058E88-5BFB-4CBE-9020-27E157AEE5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11</xdr:col>
      <xdr:colOff>7620</xdr:colOff>
      <xdr:row>137</xdr:row>
      <xdr:rowOff>41910</xdr:rowOff>
    </xdr:from>
    <xdr:to>
      <xdr:col>16</xdr:col>
      <xdr:colOff>274320</xdr:colOff>
      <xdr:row>158</xdr:row>
      <xdr:rowOff>64770</xdr:rowOff>
    </xdr:to>
    <xdr:graphicFrame macro="">
      <xdr:nvGraphicFramePr>
        <xdr:cNvPr id="2" name="Grafikon 1">
          <a:extLst>
            <a:ext uri="{FF2B5EF4-FFF2-40B4-BE49-F238E27FC236}">
              <a16:creationId xmlns:a16="http://schemas.microsoft.com/office/drawing/2014/main" id="{1501AAA5-8AC6-4741-96E1-0898D1FE1C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853440</xdr:colOff>
      <xdr:row>112</xdr:row>
      <xdr:rowOff>49530</xdr:rowOff>
    </xdr:from>
    <xdr:to>
      <xdr:col>16</xdr:col>
      <xdr:colOff>259080</xdr:colOff>
      <xdr:row>133</xdr:row>
      <xdr:rowOff>72390</xdr:rowOff>
    </xdr:to>
    <xdr:graphicFrame macro="">
      <xdr:nvGraphicFramePr>
        <xdr:cNvPr id="3" name="Grafikon 2">
          <a:extLst>
            <a:ext uri="{FF2B5EF4-FFF2-40B4-BE49-F238E27FC236}">
              <a16:creationId xmlns:a16="http://schemas.microsoft.com/office/drawing/2014/main" id="{9FB3646B-CB18-46DE-93E4-344860D0D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845820</xdr:colOff>
      <xdr:row>137</xdr:row>
      <xdr:rowOff>57150</xdr:rowOff>
    </xdr:from>
    <xdr:to>
      <xdr:col>22</xdr:col>
      <xdr:colOff>251460</xdr:colOff>
      <xdr:row>158</xdr:row>
      <xdr:rowOff>80010</xdr:rowOff>
    </xdr:to>
    <xdr:graphicFrame macro="">
      <xdr:nvGraphicFramePr>
        <xdr:cNvPr id="4" name="Grafikon 3">
          <a:extLst>
            <a:ext uri="{FF2B5EF4-FFF2-40B4-BE49-F238E27FC236}">
              <a16:creationId xmlns:a16="http://schemas.microsoft.com/office/drawing/2014/main" id="{DFE94199-1C32-4885-BAF2-1A23C40F0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853440</xdr:colOff>
      <xdr:row>112</xdr:row>
      <xdr:rowOff>64770</xdr:rowOff>
    </xdr:from>
    <xdr:to>
      <xdr:col>22</xdr:col>
      <xdr:colOff>259080</xdr:colOff>
      <xdr:row>133</xdr:row>
      <xdr:rowOff>87630</xdr:rowOff>
    </xdr:to>
    <xdr:graphicFrame macro="">
      <xdr:nvGraphicFramePr>
        <xdr:cNvPr id="5" name="Grafikon 4">
          <a:extLst>
            <a:ext uri="{FF2B5EF4-FFF2-40B4-BE49-F238E27FC236}">
              <a16:creationId xmlns:a16="http://schemas.microsoft.com/office/drawing/2014/main" id="{99CAF4FB-EA91-45C7-9ED2-26A2F8CE4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8</xdr:col>
      <xdr:colOff>607695</xdr:colOff>
      <xdr:row>117</xdr:row>
      <xdr:rowOff>47625</xdr:rowOff>
    </xdr:from>
    <xdr:to>
      <xdr:col>15</xdr:col>
      <xdr:colOff>596265</xdr:colOff>
      <xdr:row>138</xdr:row>
      <xdr:rowOff>140970</xdr:rowOff>
    </xdr:to>
    <xdr:graphicFrame macro="">
      <xdr:nvGraphicFramePr>
        <xdr:cNvPr id="2" name="Grafikon 1">
          <a:extLst>
            <a:ext uri="{FF2B5EF4-FFF2-40B4-BE49-F238E27FC236}">
              <a16:creationId xmlns:a16="http://schemas.microsoft.com/office/drawing/2014/main" id="{5E471D62-CCAD-4853-A3A2-053CC08D4A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xdr:colOff>
      <xdr:row>91</xdr:row>
      <xdr:rowOff>28575</xdr:rowOff>
    </xdr:from>
    <xdr:to>
      <xdr:col>15</xdr:col>
      <xdr:colOff>613410</xdr:colOff>
      <xdr:row>112</xdr:row>
      <xdr:rowOff>85725</xdr:rowOff>
    </xdr:to>
    <xdr:graphicFrame macro="">
      <xdr:nvGraphicFramePr>
        <xdr:cNvPr id="3" name="Grafikon 2">
          <a:extLst>
            <a:ext uri="{FF2B5EF4-FFF2-40B4-BE49-F238E27FC236}">
              <a16:creationId xmlns:a16="http://schemas.microsoft.com/office/drawing/2014/main" id="{F3F01425-4ED8-431B-904F-F5E75EB48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60</xdr:row>
      <xdr:rowOff>57150</xdr:rowOff>
    </xdr:from>
    <xdr:to>
      <xdr:col>1</xdr:col>
      <xdr:colOff>0</xdr:colOff>
      <xdr:row>62</xdr:row>
      <xdr:rowOff>0</xdr:rowOff>
    </xdr:to>
    <xdr:graphicFrame macro="">
      <xdr:nvGraphicFramePr>
        <xdr:cNvPr id="2" name="Chart 1">
          <a:extLst>
            <a:ext uri="{FF2B5EF4-FFF2-40B4-BE49-F238E27FC236}">
              <a16:creationId xmlns:a16="http://schemas.microsoft.com/office/drawing/2014/main" id="{817BFE96-EC99-46AB-95E4-3E654879A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106</xdr:row>
      <xdr:rowOff>30481</xdr:rowOff>
    </xdr:from>
    <xdr:to>
      <xdr:col>13</xdr:col>
      <xdr:colOff>9525</xdr:colOff>
      <xdr:row>125</xdr:row>
      <xdr:rowOff>99061</xdr:rowOff>
    </xdr:to>
    <xdr:graphicFrame macro="">
      <xdr:nvGraphicFramePr>
        <xdr:cNvPr id="3" name="Chart 12">
          <a:extLst>
            <a:ext uri="{FF2B5EF4-FFF2-40B4-BE49-F238E27FC236}">
              <a16:creationId xmlns:a16="http://schemas.microsoft.com/office/drawing/2014/main" id="{3D480FE0-6E92-423E-96AE-93D0CB8AC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130</xdr:row>
      <xdr:rowOff>30481</xdr:rowOff>
    </xdr:from>
    <xdr:to>
      <xdr:col>13</xdr:col>
      <xdr:colOff>9525</xdr:colOff>
      <xdr:row>149</xdr:row>
      <xdr:rowOff>99061</xdr:rowOff>
    </xdr:to>
    <xdr:graphicFrame macro="">
      <xdr:nvGraphicFramePr>
        <xdr:cNvPr id="4" name="Chart 12">
          <a:extLst>
            <a:ext uri="{FF2B5EF4-FFF2-40B4-BE49-F238E27FC236}">
              <a16:creationId xmlns:a16="http://schemas.microsoft.com/office/drawing/2014/main" id="{769099B6-C929-49F6-896B-F17C959B1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0.93312</cdr:y>
    </cdr:from>
    <cdr:to>
      <cdr:x>0.84742</cdr:x>
      <cdr:y>0.99703</cdr:y>
    </cdr:to>
    <cdr:sp macro="" textlink="">
      <cdr:nvSpPr>
        <cdr:cNvPr id="2" name="TekstniOkvir 1"/>
        <cdr:cNvSpPr txBox="1"/>
      </cdr:nvSpPr>
      <cdr:spPr>
        <a:xfrm xmlns:a="http://schemas.openxmlformats.org/drawingml/2006/main">
          <a:off x="0" y="2790825"/>
          <a:ext cx="3906699" cy="1911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hr-HR" sz="800">
            <a:latin typeface="Arial" pitchFamily="34" charset="0"/>
            <a:cs typeface="Arial" pitchFamily="34" charset="0"/>
          </a:endParaRPr>
        </a:p>
      </cdr:txBody>
    </cdr:sp>
  </cdr:relSizeAnchor>
</c:userShapes>
</file>

<file path=xl/drawings/drawing40.xml><?xml version="1.0" encoding="utf-8"?>
<c:userShapes xmlns:c="http://schemas.openxmlformats.org/drawingml/2006/chart">
  <cdr:relSizeAnchor xmlns:cdr="http://schemas.openxmlformats.org/drawingml/2006/chartDrawing">
    <cdr:from>
      <cdr:x>0.37274</cdr:x>
      <cdr:y>0.06602</cdr:y>
    </cdr:from>
    <cdr:to>
      <cdr:x>0.82804</cdr:x>
      <cdr:y>0.06776</cdr:y>
    </cdr:to>
    <cdr:sp macro="" textlink="">
      <cdr:nvSpPr>
        <cdr:cNvPr id="182273" name="Text 1"/>
        <cdr:cNvSpPr txBox="1">
          <a:spLocks xmlns:a="http://schemas.openxmlformats.org/drawingml/2006/main" noChangeArrowheads="1"/>
        </cdr:cNvSpPr>
      </cdr:nvSpPr>
      <cdr:spPr bwMode="auto">
        <a:xfrm xmlns:a="http://schemas.openxmlformats.org/drawingml/2006/main">
          <a:off x="276554" y="51598"/>
          <a:ext cx="333925" cy="1276"/>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hr-HR" sz="800" b="0" i="0" u="none" strike="noStrike" baseline="0">
              <a:solidFill>
                <a:srgbClr val="000000"/>
              </a:solidFill>
              <a:latin typeface="Arial CE"/>
              <a:cs typeface="Arial CE"/>
            </a:rPr>
            <a:t>OMJER INOZEMNE AKTIVE POSLOVNIH BANAKA I DEVIZNIH DEPOZITA</a:t>
          </a:r>
        </a:p>
      </cdr:txBody>
    </cdr:sp>
  </cdr:relSizeAnchor>
</c:userShapes>
</file>

<file path=xl/drawings/drawing41.xml><?xml version="1.0" encoding="utf-8"?>
<xdr:wsDr xmlns:xdr="http://schemas.openxmlformats.org/drawingml/2006/spreadsheetDrawing" xmlns:a="http://schemas.openxmlformats.org/drawingml/2006/main">
  <xdr:twoCellAnchor>
    <xdr:from>
      <xdr:col>9</xdr:col>
      <xdr:colOff>0</xdr:colOff>
      <xdr:row>137</xdr:row>
      <xdr:rowOff>41910</xdr:rowOff>
    </xdr:from>
    <xdr:to>
      <xdr:col>15</xdr:col>
      <xdr:colOff>617220</xdr:colOff>
      <xdr:row>160</xdr:row>
      <xdr:rowOff>76200</xdr:rowOff>
    </xdr:to>
    <xdr:graphicFrame macro="">
      <xdr:nvGraphicFramePr>
        <xdr:cNvPr id="2" name="Grafikon 1">
          <a:extLst>
            <a:ext uri="{FF2B5EF4-FFF2-40B4-BE49-F238E27FC236}">
              <a16:creationId xmlns:a16="http://schemas.microsoft.com/office/drawing/2014/main" id="{4BF884C4-E67D-497C-AF89-750701E5E6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xdr:colOff>
      <xdr:row>110</xdr:row>
      <xdr:rowOff>34290</xdr:rowOff>
    </xdr:from>
    <xdr:to>
      <xdr:col>15</xdr:col>
      <xdr:colOff>624840</xdr:colOff>
      <xdr:row>131</xdr:row>
      <xdr:rowOff>106680</xdr:rowOff>
    </xdr:to>
    <xdr:graphicFrame macro="">
      <xdr:nvGraphicFramePr>
        <xdr:cNvPr id="3" name="Grafikon 2">
          <a:extLst>
            <a:ext uri="{FF2B5EF4-FFF2-40B4-BE49-F238E27FC236}">
              <a16:creationId xmlns:a16="http://schemas.microsoft.com/office/drawing/2014/main" id="{924C38C6-226F-408A-BCB3-C6AA6AD68F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8</xdr:col>
      <xdr:colOff>13335</xdr:colOff>
      <xdr:row>180</xdr:row>
      <xdr:rowOff>5716</xdr:rowOff>
    </xdr:from>
    <xdr:to>
      <xdr:col>14</xdr:col>
      <xdr:colOff>340995</xdr:colOff>
      <xdr:row>198</xdr:row>
      <xdr:rowOff>97156</xdr:rowOff>
    </xdr:to>
    <xdr:graphicFrame macro="">
      <xdr:nvGraphicFramePr>
        <xdr:cNvPr id="2" name="Chart 1">
          <a:extLst>
            <a:ext uri="{FF2B5EF4-FFF2-40B4-BE49-F238E27FC236}">
              <a16:creationId xmlns:a16="http://schemas.microsoft.com/office/drawing/2014/main" id="{37A6D128-83B8-4E1F-B4A1-696FD64E8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13335</xdr:colOff>
      <xdr:row>203</xdr:row>
      <xdr:rowOff>5716</xdr:rowOff>
    </xdr:from>
    <xdr:to>
      <xdr:col>14</xdr:col>
      <xdr:colOff>340995</xdr:colOff>
      <xdr:row>221</xdr:row>
      <xdr:rowOff>97156</xdr:rowOff>
    </xdr:to>
    <xdr:graphicFrame macro="">
      <xdr:nvGraphicFramePr>
        <xdr:cNvPr id="3" name="Chart 1">
          <a:extLst>
            <a:ext uri="{FF2B5EF4-FFF2-40B4-BE49-F238E27FC236}">
              <a16:creationId xmlns:a16="http://schemas.microsoft.com/office/drawing/2014/main" id="{77B549EA-AEAF-4E4B-829E-E2B23D8EA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452214</xdr:colOff>
      <xdr:row>19</xdr:row>
      <xdr:rowOff>98051</xdr:rowOff>
    </xdr:from>
    <xdr:to>
      <xdr:col>7</xdr:col>
      <xdr:colOff>410736</xdr:colOff>
      <xdr:row>42</xdr:row>
      <xdr:rowOff>51926</xdr:rowOff>
    </xdr:to>
    <xdr:graphicFrame macro="">
      <xdr:nvGraphicFramePr>
        <xdr:cNvPr id="2" name="Grafikon 1">
          <a:extLst>
            <a:ext uri="{FF2B5EF4-FFF2-40B4-BE49-F238E27FC236}">
              <a16:creationId xmlns:a16="http://schemas.microsoft.com/office/drawing/2014/main" id="{3422B108-F120-4A69-A92E-F10BA3B5A2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496294</xdr:colOff>
      <xdr:row>19</xdr:row>
      <xdr:rowOff>93428</xdr:rowOff>
    </xdr:from>
    <xdr:to>
      <xdr:col>16</xdr:col>
      <xdr:colOff>454816</xdr:colOff>
      <xdr:row>42</xdr:row>
      <xdr:rowOff>60638</xdr:rowOff>
    </xdr:to>
    <xdr:graphicFrame macro="">
      <xdr:nvGraphicFramePr>
        <xdr:cNvPr id="3" name="Grafikon 2">
          <a:extLst>
            <a:ext uri="{FF2B5EF4-FFF2-40B4-BE49-F238E27FC236}">
              <a16:creationId xmlns:a16="http://schemas.microsoft.com/office/drawing/2014/main" id="{F8FDC4D9-2402-443F-A41B-60091E96A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55244</xdr:colOff>
      <xdr:row>29</xdr:row>
      <xdr:rowOff>55245</xdr:rowOff>
    </xdr:from>
    <xdr:to>
      <xdr:col>14</xdr:col>
      <xdr:colOff>184244</xdr:colOff>
      <xdr:row>53</xdr:row>
      <xdr:rowOff>132945</xdr:rowOff>
    </xdr:to>
    <xdr:graphicFrame macro="">
      <xdr:nvGraphicFramePr>
        <xdr:cNvPr id="2" name="Chart 2">
          <a:extLst>
            <a:ext uri="{FF2B5EF4-FFF2-40B4-BE49-F238E27FC236}">
              <a16:creationId xmlns:a16="http://schemas.microsoft.com/office/drawing/2014/main" id="{0E2BC491-4689-44B7-87C1-3FD0A3322D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38099</xdr:colOff>
      <xdr:row>29</xdr:row>
      <xdr:rowOff>85723</xdr:rowOff>
    </xdr:from>
    <xdr:to>
      <xdr:col>24</xdr:col>
      <xdr:colOff>123824</xdr:colOff>
      <xdr:row>54</xdr:row>
      <xdr:rowOff>20548</xdr:rowOff>
    </xdr:to>
    <xdr:graphicFrame macro="">
      <xdr:nvGraphicFramePr>
        <xdr:cNvPr id="3" name="Chart 2">
          <a:extLst>
            <a:ext uri="{FF2B5EF4-FFF2-40B4-BE49-F238E27FC236}">
              <a16:creationId xmlns:a16="http://schemas.microsoft.com/office/drawing/2014/main" id="{ED04301E-A202-455F-9539-E7178D518B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xdr:row>
      <xdr:rowOff>0</xdr:rowOff>
    </xdr:from>
    <xdr:to>
      <xdr:col>7</xdr:col>
      <xdr:colOff>600750</xdr:colOff>
      <xdr:row>17</xdr:row>
      <xdr:rowOff>145050</xdr:rowOff>
    </xdr:to>
    <xdr:graphicFrame macro="">
      <xdr:nvGraphicFramePr>
        <xdr:cNvPr id="6" name="Grafikon 5">
          <a:extLst>
            <a:ext uri="{FF2B5EF4-FFF2-40B4-BE49-F238E27FC236}">
              <a16:creationId xmlns:a16="http://schemas.microsoft.com/office/drawing/2014/main" id="{6519FF5C-60F4-4599-8162-360DC8388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xdr:colOff>
      <xdr:row>23</xdr:row>
      <xdr:rowOff>19050</xdr:rowOff>
    </xdr:from>
    <xdr:to>
      <xdr:col>7</xdr:col>
      <xdr:colOff>619800</xdr:colOff>
      <xdr:row>38</xdr:row>
      <xdr:rowOff>2175</xdr:rowOff>
    </xdr:to>
    <xdr:graphicFrame macro="">
      <xdr:nvGraphicFramePr>
        <xdr:cNvPr id="5" name="Grafikon 4">
          <a:extLst>
            <a:ext uri="{FF2B5EF4-FFF2-40B4-BE49-F238E27FC236}">
              <a16:creationId xmlns:a16="http://schemas.microsoft.com/office/drawing/2014/main" id="{742559D7-7CD1-4E0A-A975-BEC01F45C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19050</xdr:colOff>
      <xdr:row>3</xdr:row>
      <xdr:rowOff>9525</xdr:rowOff>
    </xdr:from>
    <xdr:to>
      <xdr:col>14</xdr:col>
      <xdr:colOff>619800</xdr:colOff>
      <xdr:row>17</xdr:row>
      <xdr:rowOff>154575</xdr:rowOff>
    </xdr:to>
    <xdr:graphicFrame macro="">
      <xdr:nvGraphicFramePr>
        <xdr:cNvPr id="9" name="Grafikon 8">
          <a:extLst>
            <a:ext uri="{FF2B5EF4-FFF2-40B4-BE49-F238E27FC236}">
              <a16:creationId xmlns:a16="http://schemas.microsoft.com/office/drawing/2014/main" id="{DB53A499-D0DE-4504-9EEF-21A43A62C5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3</xdr:row>
      <xdr:rowOff>0</xdr:rowOff>
    </xdr:from>
    <xdr:to>
      <xdr:col>7</xdr:col>
      <xdr:colOff>586350</xdr:colOff>
      <xdr:row>17</xdr:row>
      <xdr:rowOff>141450</xdr:rowOff>
    </xdr:to>
    <xdr:graphicFrame macro="">
      <xdr:nvGraphicFramePr>
        <xdr:cNvPr id="6" name="Grafikon 5">
          <a:extLst>
            <a:ext uri="{FF2B5EF4-FFF2-40B4-BE49-F238E27FC236}">
              <a16:creationId xmlns:a16="http://schemas.microsoft.com/office/drawing/2014/main" id="{0D4EAD74-1EA0-46C6-9CB0-3B21BB5B82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26</xdr:row>
      <xdr:rowOff>28574</xdr:rowOff>
    </xdr:from>
    <xdr:to>
      <xdr:col>7</xdr:col>
      <xdr:colOff>586349</xdr:colOff>
      <xdr:row>41</xdr:row>
      <xdr:rowOff>8099</xdr:rowOff>
    </xdr:to>
    <xdr:graphicFrame macro="">
      <xdr:nvGraphicFramePr>
        <xdr:cNvPr id="10" name="Grafikon 9">
          <a:extLst>
            <a:ext uri="{FF2B5EF4-FFF2-40B4-BE49-F238E27FC236}">
              <a16:creationId xmlns:a16="http://schemas.microsoft.com/office/drawing/2014/main" id="{291C9CE5-6114-48CD-8800-16BAC94C63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xdr:row>
      <xdr:rowOff>161924</xdr:rowOff>
    </xdr:from>
    <xdr:to>
      <xdr:col>14</xdr:col>
      <xdr:colOff>586350</xdr:colOff>
      <xdr:row>17</xdr:row>
      <xdr:rowOff>141449</xdr:rowOff>
    </xdr:to>
    <xdr:graphicFrame macro="">
      <xdr:nvGraphicFramePr>
        <xdr:cNvPr id="7" name="Grafikon 6">
          <a:extLst>
            <a:ext uri="{FF2B5EF4-FFF2-40B4-BE49-F238E27FC236}">
              <a16:creationId xmlns:a16="http://schemas.microsoft.com/office/drawing/2014/main" id="{2C325CCD-0FDD-4959-82E4-40C82166A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26</xdr:row>
      <xdr:rowOff>0</xdr:rowOff>
    </xdr:from>
    <xdr:to>
      <xdr:col>14</xdr:col>
      <xdr:colOff>586350</xdr:colOff>
      <xdr:row>40</xdr:row>
      <xdr:rowOff>141450</xdr:rowOff>
    </xdr:to>
    <xdr:graphicFrame macro="">
      <xdr:nvGraphicFramePr>
        <xdr:cNvPr id="9" name="Grafikon 8">
          <a:extLst>
            <a:ext uri="{FF2B5EF4-FFF2-40B4-BE49-F238E27FC236}">
              <a16:creationId xmlns:a16="http://schemas.microsoft.com/office/drawing/2014/main" id="{A4F8DCB3-68E3-43C3-9A58-48240ADA45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1</xdr:colOff>
      <xdr:row>2</xdr:row>
      <xdr:rowOff>1</xdr:rowOff>
    </xdr:from>
    <xdr:to>
      <xdr:col>7</xdr:col>
      <xdr:colOff>590551</xdr:colOff>
      <xdr:row>16</xdr:row>
      <xdr:rowOff>152401</xdr:rowOff>
    </xdr:to>
    <xdr:graphicFrame macro="">
      <xdr:nvGraphicFramePr>
        <xdr:cNvPr id="11" name="Grafikon 10">
          <a:extLst>
            <a:ext uri="{FF2B5EF4-FFF2-40B4-BE49-F238E27FC236}">
              <a16:creationId xmlns:a16="http://schemas.microsoft.com/office/drawing/2014/main" id="{E97CDD04-B1CE-45A4-8440-3739F6CC44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xdr:colOff>
      <xdr:row>23</xdr:row>
      <xdr:rowOff>0</xdr:rowOff>
    </xdr:from>
    <xdr:to>
      <xdr:col>8</xdr:col>
      <xdr:colOff>1</xdr:colOff>
      <xdr:row>38</xdr:row>
      <xdr:rowOff>0</xdr:rowOff>
    </xdr:to>
    <xdr:graphicFrame macro="">
      <xdr:nvGraphicFramePr>
        <xdr:cNvPr id="15" name="Grafikon 14">
          <a:extLst>
            <a:ext uri="{FF2B5EF4-FFF2-40B4-BE49-F238E27FC236}">
              <a16:creationId xmlns:a16="http://schemas.microsoft.com/office/drawing/2014/main" id="{4361A13A-5D77-4391-8241-06C27C3FF0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23</xdr:row>
      <xdr:rowOff>0</xdr:rowOff>
    </xdr:from>
    <xdr:to>
      <xdr:col>15</xdr:col>
      <xdr:colOff>0</xdr:colOff>
      <xdr:row>38</xdr:row>
      <xdr:rowOff>0</xdr:rowOff>
    </xdr:to>
    <xdr:graphicFrame macro="">
      <xdr:nvGraphicFramePr>
        <xdr:cNvPr id="23" name="Grafikon 22">
          <a:extLst>
            <a:ext uri="{FF2B5EF4-FFF2-40B4-BE49-F238E27FC236}">
              <a16:creationId xmlns:a16="http://schemas.microsoft.com/office/drawing/2014/main" id="{617516E1-A2D5-47E8-BC6A-D67AFABDF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44</xdr:row>
      <xdr:rowOff>1</xdr:rowOff>
    </xdr:from>
    <xdr:to>
      <xdr:col>7</xdr:col>
      <xdr:colOff>600075</xdr:colOff>
      <xdr:row>58</xdr:row>
      <xdr:rowOff>152401</xdr:rowOff>
    </xdr:to>
    <xdr:graphicFrame macro="">
      <xdr:nvGraphicFramePr>
        <xdr:cNvPr id="24" name="Grafikon 23">
          <a:extLst>
            <a:ext uri="{FF2B5EF4-FFF2-40B4-BE49-F238E27FC236}">
              <a16:creationId xmlns:a16="http://schemas.microsoft.com/office/drawing/2014/main" id="{462B5EF0-F1F2-41F3-8ED6-32FDA7D6C7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44</xdr:row>
      <xdr:rowOff>0</xdr:rowOff>
    </xdr:from>
    <xdr:to>
      <xdr:col>15</xdr:col>
      <xdr:colOff>9525</xdr:colOff>
      <xdr:row>58</xdr:row>
      <xdr:rowOff>142875</xdr:rowOff>
    </xdr:to>
    <xdr:graphicFrame macro="">
      <xdr:nvGraphicFramePr>
        <xdr:cNvPr id="25" name="Grafikon 24">
          <a:extLst>
            <a:ext uri="{FF2B5EF4-FFF2-40B4-BE49-F238E27FC236}">
              <a16:creationId xmlns:a16="http://schemas.microsoft.com/office/drawing/2014/main" id="{448C1C72-F9CB-4998-BE6E-FACF3B93D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66</xdr:row>
      <xdr:rowOff>0</xdr:rowOff>
    </xdr:from>
    <xdr:to>
      <xdr:col>7</xdr:col>
      <xdr:colOff>600075</xdr:colOff>
      <xdr:row>80</xdr:row>
      <xdr:rowOff>142875</xdr:rowOff>
    </xdr:to>
    <xdr:graphicFrame macro="">
      <xdr:nvGraphicFramePr>
        <xdr:cNvPr id="26" name="Grafikon 25">
          <a:extLst>
            <a:ext uri="{FF2B5EF4-FFF2-40B4-BE49-F238E27FC236}">
              <a16:creationId xmlns:a16="http://schemas.microsoft.com/office/drawing/2014/main" id="{9DEFF785-B735-4AFC-9E49-6B36E2F0B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66</xdr:row>
      <xdr:rowOff>0</xdr:rowOff>
    </xdr:from>
    <xdr:to>
      <xdr:col>14</xdr:col>
      <xdr:colOff>598800</xdr:colOff>
      <xdr:row>80</xdr:row>
      <xdr:rowOff>145050</xdr:rowOff>
    </xdr:to>
    <xdr:graphicFrame macro="">
      <xdr:nvGraphicFramePr>
        <xdr:cNvPr id="14" name="Grafikon 13">
          <a:extLst>
            <a:ext uri="{FF2B5EF4-FFF2-40B4-BE49-F238E27FC236}">
              <a16:creationId xmlns:a16="http://schemas.microsoft.com/office/drawing/2014/main" id="{6C4F2AAB-578D-485F-920C-8CE77179ED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85</xdr:row>
      <xdr:rowOff>0</xdr:rowOff>
    </xdr:from>
    <xdr:to>
      <xdr:col>8</xdr:col>
      <xdr:colOff>9525</xdr:colOff>
      <xdr:row>100</xdr:row>
      <xdr:rowOff>0</xdr:rowOff>
    </xdr:to>
    <xdr:graphicFrame macro="">
      <xdr:nvGraphicFramePr>
        <xdr:cNvPr id="13" name="Grafikon 12">
          <a:extLst>
            <a:ext uri="{FF2B5EF4-FFF2-40B4-BE49-F238E27FC236}">
              <a16:creationId xmlns:a16="http://schemas.microsoft.com/office/drawing/2014/main" id="{EF853B2E-8F2C-468F-9CAF-F4CE8BC94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19050</xdr:colOff>
      <xdr:row>2</xdr:row>
      <xdr:rowOff>9525</xdr:rowOff>
    </xdr:from>
    <xdr:to>
      <xdr:col>14</xdr:col>
      <xdr:colOff>542925</xdr:colOff>
      <xdr:row>16</xdr:row>
      <xdr:rowOff>161924</xdr:rowOff>
    </xdr:to>
    <xdr:graphicFrame macro="">
      <xdr:nvGraphicFramePr>
        <xdr:cNvPr id="12" name="Grafikon 11">
          <a:extLst>
            <a:ext uri="{FF2B5EF4-FFF2-40B4-BE49-F238E27FC236}">
              <a16:creationId xmlns:a16="http://schemas.microsoft.com/office/drawing/2014/main" id="{151CD9BB-0D7E-4CB4-8268-8A2BAE9E4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oneCellAnchor>
    <xdr:from>
      <xdr:col>13</xdr:col>
      <xdr:colOff>95250</xdr:colOff>
      <xdr:row>11</xdr:row>
      <xdr:rowOff>85725</xdr:rowOff>
    </xdr:from>
    <xdr:ext cx="943143" cy="210250"/>
    <xdr:sp macro="" textlink="">
      <xdr:nvSpPr>
        <xdr:cNvPr id="2" name="TekstniOkvir 1">
          <a:extLst>
            <a:ext uri="{FF2B5EF4-FFF2-40B4-BE49-F238E27FC236}">
              <a16:creationId xmlns:a16="http://schemas.microsoft.com/office/drawing/2014/main" id="{4AD641E7-E859-4A0A-8C5A-0EB0266E8292}"/>
            </a:ext>
          </a:extLst>
        </xdr:cNvPr>
        <xdr:cNvSpPr txBox="1"/>
      </xdr:nvSpPr>
      <xdr:spPr>
        <a:xfrm>
          <a:off x="6724650" y="1866900"/>
          <a:ext cx="943143"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hr-HR" sz="800">
              <a:latin typeface="Arial" panose="020B0604020202020204" pitchFamily="34" charset="0"/>
              <a:cs typeface="Arial" panose="020B0604020202020204" pitchFamily="34" charset="0"/>
            </a:rPr>
            <a:t>years to maturity</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9</xdr:col>
      <xdr:colOff>0</xdr:colOff>
      <xdr:row>3</xdr:row>
      <xdr:rowOff>1</xdr:rowOff>
    </xdr:from>
    <xdr:to>
      <xdr:col>14</xdr:col>
      <xdr:colOff>523875</xdr:colOff>
      <xdr:row>17</xdr:row>
      <xdr:rowOff>152401</xdr:rowOff>
    </xdr:to>
    <xdr:graphicFrame macro="">
      <xdr:nvGraphicFramePr>
        <xdr:cNvPr id="12" name="Chart 12">
          <a:extLst>
            <a:ext uri="{FF2B5EF4-FFF2-40B4-BE49-F238E27FC236}">
              <a16:creationId xmlns:a16="http://schemas.microsoft.com/office/drawing/2014/main" id="{7C3E7F78-CD7D-4D48-8BD6-C749C17654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22</xdr:row>
      <xdr:rowOff>2</xdr:rowOff>
    </xdr:from>
    <xdr:to>
      <xdr:col>8</xdr:col>
      <xdr:colOff>47625</xdr:colOff>
      <xdr:row>37</xdr:row>
      <xdr:rowOff>1</xdr:rowOff>
    </xdr:to>
    <xdr:graphicFrame macro="">
      <xdr:nvGraphicFramePr>
        <xdr:cNvPr id="13" name="Grafikon 12">
          <a:extLst>
            <a:ext uri="{FF2B5EF4-FFF2-40B4-BE49-F238E27FC236}">
              <a16:creationId xmlns:a16="http://schemas.microsoft.com/office/drawing/2014/main" id="{C89F2135-BB59-4A47-B9C5-F1FDD1415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22</xdr:row>
      <xdr:rowOff>0</xdr:rowOff>
    </xdr:from>
    <xdr:to>
      <xdr:col>14</xdr:col>
      <xdr:colOff>571500</xdr:colOff>
      <xdr:row>36</xdr:row>
      <xdr:rowOff>152400</xdr:rowOff>
    </xdr:to>
    <xdr:graphicFrame macro="">
      <xdr:nvGraphicFramePr>
        <xdr:cNvPr id="14" name="Chart 1">
          <a:extLst>
            <a:ext uri="{FF2B5EF4-FFF2-40B4-BE49-F238E27FC236}">
              <a16:creationId xmlns:a16="http://schemas.microsoft.com/office/drawing/2014/main" id="{1AB774CD-E1D7-4697-9CDB-3222DEB50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xdr:colOff>
      <xdr:row>3</xdr:row>
      <xdr:rowOff>0</xdr:rowOff>
    </xdr:from>
    <xdr:to>
      <xdr:col>8</xdr:col>
      <xdr:colOff>38101</xdr:colOff>
      <xdr:row>17</xdr:row>
      <xdr:rowOff>152400</xdr:rowOff>
    </xdr:to>
    <xdr:graphicFrame macro="">
      <xdr:nvGraphicFramePr>
        <xdr:cNvPr id="15" name="Grafikon 14">
          <a:extLst>
            <a:ext uri="{FF2B5EF4-FFF2-40B4-BE49-F238E27FC236}">
              <a16:creationId xmlns:a16="http://schemas.microsoft.com/office/drawing/2014/main" id="{40AD8187-19BE-4D96-8A2D-51EBA9346E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3</xdr:row>
      <xdr:rowOff>0</xdr:rowOff>
    </xdr:from>
    <xdr:to>
      <xdr:col>14</xdr:col>
      <xdr:colOff>588000</xdr:colOff>
      <xdr:row>17</xdr:row>
      <xdr:rowOff>145050</xdr:rowOff>
    </xdr:to>
    <xdr:graphicFrame macro="">
      <xdr:nvGraphicFramePr>
        <xdr:cNvPr id="2" name="Chart 2">
          <a:extLst>
            <a:ext uri="{FF2B5EF4-FFF2-40B4-BE49-F238E27FC236}">
              <a16:creationId xmlns:a16="http://schemas.microsoft.com/office/drawing/2014/main" id="{EC5E18BB-79D0-470D-9DED-DB367768D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0</xdr:rowOff>
    </xdr:from>
    <xdr:to>
      <xdr:col>7</xdr:col>
      <xdr:colOff>588000</xdr:colOff>
      <xdr:row>17</xdr:row>
      <xdr:rowOff>145050</xdr:rowOff>
    </xdr:to>
    <xdr:graphicFrame macro="">
      <xdr:nvGraphicFramePr>
        <xdr:cNvPr id="3" name="Grafikon 2">
          <a:extLst>
            <a:ext uri="{FF2B5EF4-FFF2-40B4-BE49-F238E27FC236}">
              <a16:creationId xmlns:a16="http://schemas.microsoft.com/office/drawing/2014/main" id="{74EB1C7B-DCA3-4C64-AF12-7F59C196E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ICE\ICE_mission%20SBA1%20may09\background%20notes\Tables%20background%20no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WINDOWS\Temporary%20Internet%20Files\Content.IE5\CYZIP26A\Fazno%20izvje&#353;&#263;e\Intervencije-eview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WINDOWS\Temporary%20Internet%20Files\Content.IE5\CYZIP26A\Fazno%20izvje&#353;&#263;e\Intervencije-eview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WINDOWS\Temporary%20Internet%20Files\Content.IE5\CYZIP26A\Fazno%20izvje&#353;&#263;e\Intervencije-eview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Public\addins\B1addin.xla"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Enes\My%20Documents\HNB%20Komplet\Enes\Cijene\en_naft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ecfin-web/DATA_PRODUCTION/idrcharts/B2%20-8Competitiveness_Sectoral_Rebalancing%20C.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DATA\SV\VULNERABILITIES\VULNERABILITIES%202005-09\working-files\Master%20Cross%20Country%20MSG.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Colombia\WEO\GEEColombiaOct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ATA\S1\ECU\Current\ecubopLates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f20\uprava13\O1\ARHIV\Pmf60\Pmf54\BUDGET98\NELIKVIDNOS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nb.local\hnb\TRANS\Kvartalni%20bilten\Broj%2011\temp\PripremaPodatak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Q:\DATA\DH\GEO\BOP\GeoBo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Users\ipetrova\AppData\Local\Microsoft\Windows\Temporary%20Internet%20Files\Content.Outlook\0CUNTCM9\m&#225;na&#240;aryfirlit%20(17).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users1\ipetrova\My%20Documents\FAD\Iceland\ISL%20Data%20from%20Authorities\Fjarsysla\m&#225;na&#240;aryfirlitJune2010.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nb.local\hnb\WINDOWS\Temporary%20Internet%20Files\Content.IE5\CYZIP26A\Fazno%20izvje&#353;&#263;e\Intervencije-eview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nb.local\hnb\MONSTAT\Bilance\Si_mi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TRANS\Kvartalni%20bilten\Broj%2011\temp\PripremaPodataka.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WINDOWS\TEMP\CRI-BOP-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DATA\CA\CRI\EXTERNAL\Output\CRI-BOP-0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T:\Minfin\Zagreb_Z.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BILTEC\_EU%20fondovi\EU%20fondovi_podaci%20i%20slike_2017Q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DATA\CA\CRI\Dbase\Dinput\CRI-INPUT-ABO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f20\uprava13\O1\ARHIV\Pmf63\Pmf60\Pmf54\BUDGET98\NELIKVIDNOS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MONSTAT\Bilance\Si_mi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N:\MONSTAT\Bilance\Si_mi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K:\DATA\CA\CRI\EXTERNAL\Output\Other-2002\CRI-INPUT-ABOP-4.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EXIMCOU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K:\TRANS\Kvartalni%20bilten\Broj%2011\temp\PripremaPodatak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Q:\DATA\DH\GEO\BOP\Data\FLOW2004a.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Q:\DATA\S1\ECU\SECTORS\External\PERUMF97.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TRANS\Kvartalni%20bilten\Broj%2011\temp\PripremaPodatak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f20\uprava13\My%20Documents\PLACE-~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K:\CPLAZO\IMAE\PR\INF1-ALEX.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DATA\S1\ECU\SECTORS\External\ecuredtab.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K:\Users\ipetrova\AppData\Local\Microsoft\Windows\Temporary%20Internet%20Files\Content.Outlook\0CUNTCM9\m&#225;na&#240;aryfirlit%20(4).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DOCUME~1\starche\OTLocal\DARWIN\Workbin\4147AD9.R.O\2013%20ECB%20Lists%20of%20series%20key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INDIVIDUAL%20FOLDERS\Vitor\Exports\2014\2014%20Exports%20shift%20share%20aritmetical%20growth%20decomposition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DATA\PA\CHL\SECTORS\BOP\Bop02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hnb.hr/WINDOWS/Temporary%20Internet%20Files/Content.IE5/CYZIP26A/Fazno%20izvje&#353;&#263;e/Intervencije-eview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Kopija"/>
      <sheetName val="loan portfolio"/>
      <sheetName val="Annual Tables"/>
      <sheetName val="Index"/>
      <sheetName val="Annual Raw Data"/>
      <sheetName val="WordCopy"/>
      <sheetName val="CSVexport"/>
      <sheetName val="XLSextract"/>
      <sheetName val="KenBOP(current)base May mission"/>
      <sheetName val="LGD vrste"/>
      <sheetName val="decili_graf_ne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exch rates"/>
      <sheetName val="VAT rates OECD Countries"/>
      <sheetName val="Corporate OECD countries"/>
      <sheetName val="PIT OECD countries"/>
      <sheetName val="Dom GS OECD countries"/>
      <sheetName val="Soc Sec OECD countries"/>
      <sheetName val="Chart1"/>
      <sheetName val="Chart1 (2)"/>
      <sheetName val="Chart1 (3)"/>
      <sheetName val="Chart1 (4)"/>
      <sheetName val="Panel1"/>
      <sheetName val="series for tax graphs"/>
      <sheetName val="Chart2"/>
      <sheetName val="Chart2 (2)"/>
      <sheetName val="EDSS3"/>
      <sheetName val="Chart3"/>
      <sheetName val="Chart4"/>
      <sheetName val="EDSS1"/>
      <sheetName val="Table2"/>
      <sheetName val="Table2b"/>
      <sheetName val="Table3"/>
      <sheetName val="Table4"/>
      <sheetName val="Table5"/>
      <sheetName val="Table5b"/>
      <sheetName val="Table6"/>
      <sheetName val="Table7"/>
      <sheetName val="Table8"/>
      <sheetName val="tegsun"/>
      <sheetName val="Izbor posla"/>
      <sheetName val="M"/>
      <sheetName val="FX_Qrtly"/>
    </sheetNames>
    <sheetDataSet>
      <sheetData sheetId="0"/>
      <sheetData sheetId="1"/>
      <sheetData sheetId="2">
        <row r="5">
          <cell r="B5" t="str">
            <v>Table 1. OECD Countries: VAT Rates, As at end of 2008</v>
          </cell>
        </row>
        <row r="8">
          <cell r="E8" t="str">
            <v xml:space="preserve">Current </v>
          </cell>
          <cell r="G8" t="str">
            <v xml:space="preserve">Current </v>
          </cell>
        </row>
        <row r="9">
          <cell r="C9" t="str">
            <v>Date VAT</v>
          </cell>
          <cell r="D9" t="str">
            <v xml:space="preserve">Standard Rate </v>
          </cell>
          <cell r="E9" t="str">
            <v xml:space="preserve">Standard </v>
          </cell>
          <cell r="G9" t="str">
            <v>Other Positive</v>
          </cell>
        </row>
        <row r="10">
          <cell r="C10" t="str">
            <v>Introduced</v>
          </cell>
          <cell r="D10" t="str">
            <v>at Introduction</v>
          </cell>
          <cell r="E10" t="str">
            <v>Rate</v>
          </cell>
          <cell r="G10" t="str">
            <v xml:space="preserve"> Rates</v>
          </cell>
        </row>
        <row r="13">
          <cell r="B13" t="str">
            <v>Canada</v>
          </cell>
          <cell r="C13" t="str">
            <v>Jan. 1991</v>
          </cell>
          <cell r="D13">
            <v>7</v>
          </cell>
          <cell r="E13">
            <v>6</v>
          </cell>
          <cell r="F13" t="str">
            <v>1/</v>
          </cell>
        </row>
        <row r="14">
          <cell r="B14" t="str">
            <v>Mexico</v>
          </cell>
          <cell r="C14" t="str">
            <v>Jan. 1980</v>
          </cell>
          <cell r="D14">
            <v>10</v>
          </cell>
          <cell r="E14">
            <v>15</v>
          </cell>
          <cell r="G14">
            <v>10</v>
          </cell>
        </row>
        <row r="17">
          <cell r="B17" t="str">
            <v>Australia</v>
          </cell>
          <cell r="C17" t="str">
            <v>Jul. 2000</v>
          </cell>
          <cell r="D17">
            <v>10</v>
          </cell>
          <cell r="E17">
            <v>10</v>
          </cell>
        </row>
        <row r="18">
          <cell r="B18" t="str">
            <v>Japan 2/</v>
          </cell>
          <cell r="C18" t="str">
            <v>Apr. 1989</v>
          </cell>
          <cell r="D18">
            <v>3</v>
          </cell>
          <cell r="E18">
            <v>5</v>
          </cell>
        </row>
        <row r="19">
          <cell r="B19" t="str">
            <v>Korea</v>
          </cell>
          <cell r="C19" t="str">
            <v>Jul. 1977</v>
          </cell>
          <cell r="D19">
            <v>13</v>
          </cell>
          <cell r="E19">
            <v>10</v>
          </cell>
        </row>
        <row r="20">
          <cell r="B20" t="str">
            <v>New Zealand</v>
          </cell>
          <cell r="C20" t="str">
            <v>May 1986</v>
          </cell>
          <cell r="D20">
            <v>10</v>
          </cell>
          <cell r="E20">
            <v>12.5</v>
          </cell>
        </row>
        <row r="23">
          <cell r="B23" t="str">
            <v>Austria 3/</v>
          </cell>
          <cell r="C23" t="str">
            <v>Jan. 1973</v>
          </cell>
          <cell r="D23">
            <v>8</v>
          </cell>
          <cell r="E23">
            <v>20</v>
          </cell>
          <cell r="G23" t="str">
            <v>10.0; 12.0</v>
          </cell>
        </row>
        <row r="24">
          <cell r="B24" t="str">
            <v>Belgium 3/</v>
          </cell>
          <cell r="C24" t="str">
            <v>Jan. 1971</v>
          </cell>
          <cell r="D24">
            <v>18</v>
          </cell>
          <cell r="E24">
            <v>21</v>
          </cell>
          <cell r="G24" t="str">
            <v xml:space="preserve"> 6.0; 12.0</v>
          </cell>
        </row>
        <row r="25">
          <cell r="B25" t="str">
            <v>Czech Republic 3/</v>
          </cell>
          <cell r="C25" t="str">
            <v>Jan. 1993</v>
          </cell>
          <cell r="D25">
            <v>23</v>
          </cell>
          <cell r="E25">
            <v>19</v>
          </cell>
          <cell r="G25">
            <v>9</v>
          </cell>
        </row>
        <row r="26">
          <cell r="B26" t="str">
            <v>Denmark 3/</v>
          </cell>
          <cell r="C26" t="str">
            <v>Jul. 1967</v>
          </cell>
          <cell r="D26">
            <v>10</v>
          </cell>
          <cell r="E26">
            <v>25</v>
          </cell>
          <cell r="F26" t="str">
            <v>4/</v>
          </cell>
        </row>
        <row r="27">
          <cell r="B27" t="str">
            <v>Finland 3/</v>
          </cell>
          <cell r="C27" t="str">
            <v>Jun. 1994</v>
          </cell>
          <cell r="D27">
            <v>22</v>
          </cell>
          <cell r="E27">
            <v>22</v>
          </cell>
          <cell r="G27" t="str">
            <v>8.0; 17.0</v>
          </cell>
        </row>
        <row r="28">
          <cell r="B28" t="str">
            <v>France 3/</v>
          </cell>
          <cell r="C28" t="str">
            <v>Jan. 1968</v>
          </cell>
          <cell r="D28">
            <v>13.6</v>
          </cell>
          <cell r="E28">
            <v>19.600000000000001</v>
          </cell>
          <cell r="G28" t="str">
            <v>2.1; 5.5</v>
          </cell>
        </row>
        <row r="29">
          <cell r="B29" t="str">
            <v>Germany 3/</v>
          </cell>
          <cell r="C29" t="str">
            <v>Jan. 1968</v>
          </cell>
          <cell r="D29">
            <v>10</v>
          </cell>
          <cell r="E29">
            <v>19</v>
          </cell>
          <cell r="G29">
            <v>7</v>
          </cell>
        </row>
        <row r="30">
          <cell r="B30" t="str">
            <v>Greece 3/</v>
          </cell>
          <cell r="C30" t="str">
            <v>Jan. 1987</v>
          </cell>
          <cell r="D30">
            <v>18</v>
          </cell>
          <cell r="E30">
            <v>19</v>
          </cell>
          <cell r="G30" t="str">
            <v>4.5; 9.0</v>
          </cell>
        </row>
        <row r="31">
          <cell r="B31" t="str">
            <v xml:space="preserve">Hungary 3/ </v>
          </cell>
          <cell r="C31" t="str">
            <v>Jan. 1988</v>
          </cell>
          <cell r="D31">
            <v>25</v>
          </cell>
          <cell r="E31">
            <v>20</v>
          </cell>
          <cell r="G31">
            <v>5</v>
          </cell>
        </row>
        <row r="32">
          <cell r="B32" t="str">
            <v xml:space="preserve">Iceland </v>
          </cell>
          <cell r="C32" t="str">
            <v>Jan. 1990</v>
          </cell>
          <cell r="D32">
            <v>24.5</v>
          </cell>
          <cell r="E32">
            <v>24.5</v>
          </cell>
          <cell r="G32">
            <v>14</v>
          </cell>
        </row>
        <row r="33">
          <cell r="B33" t="str">
            <v>Ireland 3/</v>
          </cell>
          <cell r="C33" t="str">
            <v>Nov. 1972</v>
          </cell>
          <cell r="D33">
            <v>16.37</v>
          </cell>
          <cell r="E33">
            <v>21</v>
          </cell>
          <cell r="G33" t="str">
            <v>4.8; 13.5</v>
          </cell>
        </row>
        <row r="34">
          <cell r="B34" t="str">
            <v>Italy 3/</v>
          </cell>
          <cell r="C34" t="str">
            <v>Jan. 1973</v>
          </cell>
          <cell r="D34">
            <v>12</v>
          </cell>
          <cell r="E34">
            <v>20</v>
          </cell>
          <cell r="G34" t="str">
            <v>4.0;10.0</v>
          </cell>
        </row>
        <row r="35">
          <cell r="B35" t="str">
            <v>Luxembourg 3/</v>
          </cell>
          <cell r="C35" t="str">
            <v>Jan. 1970</v>
          </cell>
          <cell r="D35">
            <v>8</v>
          </cell>
          <cell r="E35">
            <v>15</v>
          </cell>
          <cell r="G35" t="str">
            <v>3.0; 6.0; 12.0</v>
          </cell>
        </row>
        <row r="36">
          <cell r="B36" t="str">
            <v>Netherlands 3/</v>
          </cell>
          <cell r="C36" t="str">
            <v>Jan. 1969</v>
          </cell>
          <cell r="D36">
            <v>12</v>
          </cell>
          <cell r="E36">
            <v>19</v>
          </cell>
          <cell r="G36">
            <v>6</v>
          </cell>
        </row>
        <row r="37">
          <cell r="B37" t="str">
            <v>Norway</v>
          </cell>
          <cell r="C37" t="str">
            <v>Jan. 1970</v>
          </cell>
          <cell r="D37">
            <v>20</v>
          </cell>
          <cell r="E37">
            <v>25</v>
          </cell>
          <cell r="G37" t="str">
            <v>8.0; 14.0</v>
          </cell>
        </row>
        <row r="38">
          <cell r="B38" t="str">
            <v>Poland 3/</v>
          </cell>
          <cell r="C38" t="str">
            <v>Jul. 1993</v>
          </cell>
          <cell r="D38">
            <v>22</v>
          </cell>
          <cell r="E38">
            <v>22</v>
          </cell>
          <cell r="G38" t="str">
            <v>3.0; 7.0</v>
          </cell>
        </row>
        <row r="39">
          <cell r="B39" t="str">
            <v>Portugal 3/ 5/</v>
          </cell>
          <cell r="C39" t="str">
            <v>Jan. 1986</v>
          </cell>
          <cell r="D39">
            <v>17</v>
          </cell>
          <cell r="E39">
            <v>21</v>
          </cell>
          <cell r="G39" t="str">
            <v xml:space="preserve">5.0; 12.0 </v>
          </cell>
        </row>
        <row r="40">
          <cell r="B40" t="str">
            <v>Slovak Republic 3/</v>
          </cell>
          <cell r="C40" t="str">
            <v>Jan. 1993</v>
          </cell>
          <cell r="D40">
            <v>23</v>
          </cell>
          <cell r="E40">
            <v>19</v>
          </cell>
          <cell r="G40">
            <v>10</v>
          </cell>
        </row>
        <row r="41">
          <cell r="B41" t="str">
            <v>Spain 3/</v>
          </cell>
          <cell r="C41" t="str">
            <v>Jan. 1986</v>
          </cell>
          <cell r="D41">
            <v>12</v>
          </cell>
          <cell r="E41">
            <v>16</v>
          </cell>
          <cell r="G41" t="str">
            <v>4.0; 7.0</v>
          </cell>
        </row>
        <row r="42">
          <cell r="B42" t="str">
            <v>Sweden 3/</v>
          </cell>
          <cell r="C42" t="str">
            <v>Jan. 1969</v>
          </cell>
          <cell r="D42">
            <v>11.1</v>
          </cell>
          <cell r="E42">
            <v>25</v>
          </cell>
          <cell r="G42" t="str">
            <v>6.0; 12.0</v>
          </cell>
        </row>
        <row r="43">
          <cell r="B43" t="str">
            <v xml:space="preserve">Switzerland </v>
          </cell>
          <cell r="C43" t="str">
            <v>Jan. 1995</v>
          </cell>
          <cell r="D43">
            <v>6.5</v>
          </cell>
          <cell r="E43">
            <v>7.6</v>
          </cell>
          <cell r="G43" t="str">
            <v>2.4; 3.6 6/</v>
          </cell>
        </row>
        <row r="44">
          <cell r="B44" t="str">
            <v>Turkey 7/</v>
          </cell>
          <cell r="C44" t="str">
            <v>Jan. 1985</v>
          </cell>
          <cell r="D44">
            <v>10</v>
          </cell>
          <cell r="E44">
            <v>18</v>
          </cell>
          <cell r="G44" t="str">
            <v>1.0; 8.0; 26; 40</v>
          </cell>
        </row>
        <row r="45">
          <cell r="B45" t="str">
            <v>United Kingdom 3/</v>
          </cell>
          <cell r="C45" t="str">
            <v>Apr. 1973</v>
          </cell>
          <cell r="D45">
            <v>10</v>
          </cell>
          <cell r="E45">
            <v>17.5</v>
          </cell>
          <cell r="G45">
            <v>5</v>
          </cell>
        </row>
        <row r="47">
          <cell r="B47" t="str">
            <v xml:space="preserve">    Unweighted average</v>
          </cell>
        </row>
        <row r="48">
          <cell r="B48" t="str">
            <v xml:space="preserve">      OECD Total</v>
          </cell>
          <cell r="D48">
            <v>13.96793103448276</v>
          </cell>
          <cell r="E48">
            <v>17.713793103448278</v>
          </cell>
        </row>
        <row r="49">
          <cell r="B49" t="str">
            <v xml:space="preserve">      OECD America</v>
          </cell>
          <cell r="D49">
            <v>8.5</v>
          </cell>
          <cell r="E49">
            <v>10.5</v>
          </cell>
        </row>
        <row r="50">
          <cell r="B50" t="str">
            <v xml:space="preserve">      OECD Pacific</v>
          </cell>
          <cell r="D50">
            <v>9</v>
          </cell>
          <cell r="E50">
            <v>9.375</v>
          </cell>
        </row>
        <row r="51">
          <cell r="B51" t="str">
            <v xml:space="preserve">      OECD Europe</v>
          </cell>
          <cell r="D51">
            <v>15.307391304347828</v>
          </cell>
          <cell r="E51">
            <v>19.791304347826088</v>
          </cell>
        </row>
        <row r="52">
          <cell r="B52" t="str">
            <v xml:space="preserve">       EU</v>
          </cell>
          <cell r="D52">
            <v>15.319473684210529</v>
          </cell>
          <cell r="E52">
            <v>20.005263157894738</v>
          </cell>
        </row>
        <row r="55">
          <cell r="B55" t="str">
            <v xml:space="preserve">    Sources: International Bureau of Fiscal Documentation, IBFD, www.ibfd.org (2007); Worldwide Summaries</v>
          </cell>
        </row>
        <row r="56">
          <cell r="B56" t="str">
            <v xml:space="preserve"> (PricewaterhouseCoopers), www.pwc.com (2007); http://ec.europa.eu/index_en.htm; and Consumption Tax Trends (OECD, 2007).</v>
          </cell>
        </row>
        <row r="58">
          <cell r="B58" t="str">
            <v xml:space="preserve">   1/ Throughout Canada, the federal GST rate is 6 percent (14 percent in three provinces in which federal government collects a combined</v>
          </cell>
        </row>
        <row r="59">
          <cell r="B59" t="str">
            <v xml:space="preserve"> Harmonized Sales Tax (HST) that includes provincial tax). Five provinces levy a provincial retail sales tax. Quebec imposes a VAT called the </v>
          </cell>
        </row>
        <row r="60">
          <cell r="B60" t="str">
            <v xml:space="preserve"> Quebec Sales Tax (QST). Alberta and the territories have no provincial sales tax.</v>
          </cell>
        </row>
        <row r="61">
          <cell r="B61" t="str">
            <v xml:space="preserve">    2/ Including 1 percent local tax.</v>
          </cell>
        </row>
        <row r="62">
          <cell r="B62" t="str">
            <v xml:space="preserve">    3/ European Union countries.</v>
          </cell>
        </row>
        <row r="63">
          <cell r="B63" t="str">
            <v xml:space="preserve">    4/ The first sale of artists' products is subject to VAT at the standard rate of 25 percent, but only 20 percent of the taxable base is</v>
          </cell>
        </row>
        <row r="64">
          <cell r="B64" t="str">
            <v xml:space="preserve"> taken into account, therefore, the effective VAT rate is 5 percent.</v>
          </cell>
        </row>
        <row r="65">
          <cell r="B65" t="str">
            <v xml:space="preserve">    5/ The standard rate increased from 19 percent to 21 percent with effect from 1st July 2005. In the Azores and Madeira, </v>
          </cell>
        </row>
        <row r="66">
          <cell r="B66" t="str">
            <v xml:space="preserve">the rates are levied at 13 percent; 8 percent and 4 percent, respectively,  on the same supplies. </v>
          </cell>
        </row>
        <row r="67">
          <cell r="B67" t="str">
            <v xml:space="preserve">    6/ The reduced 3.6 percent rate applies to the supply of accommodation.</v>
          </cell>
        </row>
        <row r="68">
          <cell r="B68" t="str">
            <v xml:space="preserve">    7/ In Turkey 26 percent and 40 percent rates apply to luxury goods.</v>
          </cell>
        </row>
      </sheetData>
      <sheetData sheetId="3"/>
      <sheetData sheetId="4"/>
      <sheetData sheetId="5">
        <row r="5">
          <cell r="B5" t="str">
            <v>Table 9.  OECD Countries: Taxes on Goods and Services, 1992-2006 1/</v>
          </cell>
        </row>
        <row r="7">
          <cell r="B7" t="str">
            <v xml:space="preserve"> (In percent of GDP)</v>
          </cell>
        </row>
        <row r="10">
          <cell r="C10">
            <v>1990</v>
          </cell>
          <cell r="D10">
            <v>1991</v>
          </cell>
          <cell r="E10">
            <v>1992</v>
          </cell>
          <cell r="F10">
            <v>1993</v>
          </cell>
          <cell r="G10">
            <v>1994</v>
          </cell>
          <cell r="H10">
            <v>1995</v>
          </cell>
          <cell r="I10">
            <v>1996</v>
          </cell>
          <cell r="J10">
            <v>1997</v>
          </cell>
          <cell r="K10">
            <v>1998</v>
          </cell>
          <cell r="L10">
            <v>1999</v>
          </cell>
          <cell r="M10">
            <v>2000</v>
          </cell>
          <cell r="N10">
            <v>2001</v>
          </cell>
          <cell r="O10">
            <v>2002</v>
          </cell>
          <cell r="P10">
            <v>2003</v>
          </cell>
        </row>
        <row r="13">
          <cell r="B13" t="str">
            <v>Canada</v>
          </cell>
          <cell r="C13" t="str">
            <v>...</v>
          </cell>
          <cell r="D13" t="str">
            <v>...</v>
          </cell>
          <cell r="E13" t="str">
            <v>...</v>
          </cell>
          <cell r="F13" t="str">
            <v>...</v>
          </cell>
          <cell r="G13" t="str">
            <v>...</v>
          </cell>
          <cell r="H13" t="str">
            <v>...</v>
          </cell>
          <cell r="I13" t="str">
            <v>...</v>
          </cell>
          <cell r="J13" t="str">
            <v>...</v>
          </cell>
          <cell r="K13" t="str">
            <v>...</v>
          </cell>
          <cell r="L13" t="str">
            <v>...</v>
          </cell>
          <cell r="M13">
            <v>8.6189840578054344</v>
          </cell>
          <cell r="N13">
            <v>8.4472874821307364</v>
          </cell>
          <cell r="O13">
            <v>8.8021129234412196</v>
          </cell>
          <cell r="P13">
            <v>8.6376656294434024</v>
          </cell>
        </row>
        <row r="14">
          <cell r="B14" t="str">
            <v>Mexico 2/</v>
          </cell>
          <cell r="C14">
            <v>8.5919899072985935</v>
          </cell>
          <cell r="D14">
            <v>8.127608187533113</v>
          </cell>
          <cell r="E14">
            <v>7.6474165049589367</v>
          </cell>
          <cell r="F14">
            <v>7.2365301353127816</v>
          </cell>
          <cell r="G14">
            <v>7.1591256580697653</v>
          </cell>
          <cell r="H14">
            <v>8.3076437660077911</v>
          </cell>
          <cell r="I14">
            <v>8.6659076640720141</v>
          </cell>
          <cell r="J14">
            <v>8.7812486613381129</v>
          </cell>
          <cell r="K14">
            <v>7.6634733979720666</v>
          </cell>
          <cell r="L14">
            <v>7.9790642756604955</v>
          </cell>
          <cell r="M14">
            <v>9.1705888810173199</v>
          </cell>
          <cell r="N14" t="str">
            <v>...</v>
          </cell>
          <cell r="O14" t="str">
            <v>...</v>
          </cell>
          <cell r="P14" t="str">
            <v>...</v>
          </cell>
        </row>
        <row r="15">
          <cell r="B15" t="str">
            <v>United States</v>
          </cell>
          <cell r="C15" t="str">
            <v>...</v>
          </cell>
          <cell r="D15" t="str">
            <v>...</v>
          </cell>
          <cell r="E15" t="str">
            <v>...</v>
          </cell>
          <cell r="F15" t="str">
            <v>...</v>
          </cell>
          <cell r="G15" t="str">
            <v>...</v>
          </cell>
          <cell r="H15" t="str">
            <v>...</v>
          </cell>
          <cell r="I15" t="str">
            <v>...</v>
          </cell>
          <cell r="J15" t="str">
            <v>...</v>
          </cell>
          <cell r="K15" t="str">
            <v>...</v>
          </cell>
          <cell r="L15" t="str">
            <v>...</v>
          </cell>
          <cell r="M15">
            <v>4.3823071771090376</v>
          </cell>
          <cell r="N15">
            <v>4.4767203629559775</v>
          </cell>
          <cell r="O15">
            <v>4.4705623901581717</v>
          </cell>
          <cell r="P15">
            <v>4.502768599749345</v>
          </cell>
        </row>
        <row r="18">
          <cell r="B18" t="str">
            <v>Australia</v>
          </cell>
          <cell r="C18" t="str">
            <v>...</v>
          </cell>
          <cell r="D18" t="str">
            <v>...</v>
          </cell>
          <cell r="E18" t="str">
            <v>...</v>
          </cell>
          <cell r="F18" t="str">
            <v>...</v>
          </cell>
          <cell r="G18" t="str">
            <v>...</v>
          </cell>
          <cell r="H18" t="str">
            <v>...</v>
          </cell>
          <cell r="I18" t="str">
            <v>...</v>
          </cell>
          <cell r="J18" t="str">
            <v>...</v>
          </cell>
          <cell r="K18" t="str">
            <v>...</v>
          </cell>
          <cell r="L18">
            <v>7.4414742576674495</v>
          </cell>
          <cell r="M18">
            <v>7.094176885538678</v>
          </cell>
          <cell r="N18">
            <v>7.9634037133309601</v>
          </cell>
          <cell r="O18">
            <v>7.9864152951761911</v>
          </cell>
          <cell r="P18">
            <v>8.2285148314320882</v>
          </cell>
        </row>
        <row r="19">
          <cell r="B19" t="str">
            <v>Japan</v>
          </cell>
          <cell r="C19" t="str">
            <v>...</v>
          </cell>
          <cell r="D19" t="str">
            <v>...</v>
          </cell>
          <cell r="E19" t="str">
            <v>...</v>
          </cell>
          <cell r="F19" t="str">
            <v>...</v>
          </cell>
          <cell r="G19" t="str">
            <v>...</v>
          </cell>
          <cell r="H19" t="str">
            <v>...</v>
          </cell>
          <cell r="I19" t="str">
            <v>...</v>
          </cell>
          <cell r="J19" t="str">
            <v>...</v>
          </cell>
          <cell r="K19" t="str">
            <v>...</v>
          </cell>
          <cell r="L19" t="str">
            <v>...</v>
          </cell>
          <cell r="M19" t="str">
            <v>...</v>
          </cell>
          <cell r="N19">
            <v>2.459516872649405</v>
          </cell>
          <cell r="O19">
            <v>2.4904938244969288</v>
          </cell>
          <cell r="P19">
            <v>2.469212350140936</v>
          </cell>
        </row>
        <row r="20">
          <cell r="B20" t="str">
            <v>Korea 2/</v>
          </cell>
          <cell r="C20">
            <v>5.8278148533217209</v>
          </cell>
          <cell r="D20">
            <v>5.2900875899748501</v>
          </cell>
          <cell r="E20">
            <v>5.7602085075879899</v>
          </cell>
          <cell r="F20">
            <v>5.8697737271377441</v>
          </cell>
          <cell r="G20">
            <v>5.8684635266100207</v>
          </cell>
          <cell r="H20">
            <v>5.7650016535548163</v>
          </cell>
          <cell r="I20">
            <v>6.1253278002230953</v>
          </cell>
          <cell r="J20">
            <v>6.240649206694374</v>
          </cell>
          <cell r="K20">
            <v>5.610085295933013</v>
          </cell>
          <cell r="L20">
            <v>6.3470026517484346</v>
          </cell>
          <cell r="M20">
            <v>6.5703114671800318</v>
          </cell>
          <cell r="N20">
            <v>7.0432371368601627</v>
          </cell>
          <cell r="O20">
            <v>7.0217555079293277</v>
          </cell>
          <cell r="P20">
            <v>7.0247048676993131</v>
          </cell>
        </row>
        <row r="21">
          <cell r="B21" t="str">
            <v>New Zealand</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v>10.556473587703726</v>
          </cell>
        </row>
        <row r="24">
          <cell r="B24" t="str">
            <v>Austria 3/</v>
          </cell>
          <cell r="C24" t="str">
            <v>...</v>
          </cell>
          <cell r="D24" t="str">
            <v>...</v>
          </cell>
          <cell r="E24" t="str">
            <v>...</v>
          </cell>
          <cell r="F24" t="str">
            <v>...</v>
          </cell>
          <cell r="G24" t="str">
            <v>...</v>
          </cell>
          <cell r="H24">
            <v>11.155905463362609</v>
          </cell>
          <cell r="I24">
            <v>11.599126417619443</v>
          </cell>
          <cell r="J24">
            <v>12.048643031296216</v>
          </cell>
          <cell r="K24">
            <v>12.159449684537504</v>
          </cell>
          <cell r="L24">
            <v>12.221573970892683</v>
          </cell>
          <cell r="M24">
            <v>11.970019815363964</v>
          </cell>
          <cell r="N24">
            <v>12.09346116485291</v>
          </cell>
          <cell r="O24">
            <v>12.509883812282959</v>
          </cell>
          <cell r="P24">
            <v>12.390303968166243</v>
          </cell>
        </row>
        <row r="25">
          <cell r="B25" t="str">
            <v>Belgium 3/</v>
          </cell>
          <cell r="C25" t="str">
            <v>...</v>
          </cell>
          <cell r="D25" t="str">
            <v>...</v>
          </cell>
          <cell r="E25" t="str">
            <v>...</v>
          </cell>
          <cell r="F25" t="str">
            <v>...</v>
          </cell>
          <cell r="G25" t="str">
            <v>...</v>
          </cell>
          <cell r="H25">
            <v>10.512134885378241</v>
          </cell>
          <cell r="I25">
            <v>10.760191608384996</v>
          </cell>
          <cell r="J25">
            <v>10.855264943501036</v>
          </cell>
          <cell r="K25">
            <v>10.698351875639545</v>
          </cell>
          <cell r="L25">
            <v>11.273039005572224</v>
          </cell>
          <cell r="M25">
            <v>11.052725562790918</v>
          </cell>
          <cell r="N25">
            <v>10.715190557847091</v>
          </cell>
          <cell r="O25">
            <v>10.907816215731144</v>
          </cell>
          <cell r="P25">
            <v>10.847758867469617</v>
          </cell>
        </row>
        <row r="26">
          <cell r="B26" t="str">
            <v>Czech Republic 3/</v>
          </cell>
          <cell r="C26" t="str">
            <v>...</v>
          </cell>
          <cell r="D26" t="str">
            <v>...</v>
          </cell>
          <cell r="E26" t="str">
            <v>...</v>
          </cell>
          <cell r="F26" t="str">
            <v>...</v>
          </cell>
          <cell r="G26" t="str">
            <v>...</v>
          </cell>
          <cell r="H26" t="str">
            <v>...</v>
          </cell>
          <cell r="I26" t="str">
            <v>...</v>
          </cell>
          <cell r="J26" t="str">
            <v>...</v>
          </cell>
          <cell r="K26" t="str">
            <v>...</v>
          </cell>
          <cell r="L26" t="str">
            <v>...</v>
          </cell>
          <cell r="M26">
            <v>10.688073876434391</v>
          </cell>
          <cell r="N26">
            <v>10.436550415906035</v>
          </cell>
          <cell r="O26">
            <v>10.372369779324405</v>
          </cell>
          <cell r="P26">
            <v>10.549025846781861</v>
          </cell>
        </row>
        <row r="27">
          <cell r="B27" t="str">
            <v xml:space="preserve">Denmark 3/ </v>
          </cell>
          <cell r="C27" t="str">
            <v>...</v>
          </cell>
          <cell r="D27" t="str">
            <v>...</v>
          </cell>
          <cell r="E27" t="str">
            <v>...</v>
          </cell>
          <cell r="F27" t="str">
            <v>...</v>
          </cell>
          <cell r="G27" t="str">
            <v>...</v>
          </cell>
          <cell r="H27" t="str">
            <v>...</v>
          </cell>
          <cell r="I27" t="str">
            <v>...</v>
          </cell>
          <cell r="J27" t="str">
            <v>...</v>
          </cell>
          <cell r="K27">
            <v>15.734014485878504</v>
          </cell>
          <cell r="L27">
            <v>15.874485876488395</v>
          </cell>
          <cell r="M27">
            <v>15.871976345555208</v>
          </cell>
          <cell r="N27">
            <v>15.91134544414504</v>
          </cell>
          <cell r="O27">
            <v>16.024781877373449</v>
          </cell>
          <cell r="P27">
            <v>15.84221122604661</v>
          </cell>
        </row>
        <row r="28">
          <cell r="B28" t="str">
            <v xml:space="preserve">Finland 3/ </v>
          </cell>
          <cell r="C28" t="str">
            <v>...</v>
          </cell>
          <cell r="D28" t="str">
            <v>...</v>
          </cell>
          <cell r="E28" t="str">
            <v>...</v>
          </cell>
          <cell r="F28" t="str">
            <v>...</v>
          </cell>
          <cell r="G28" t="str">
            <v>...</v>
          </cell>
          <cell r="H28" t="str">
            <v>...</v>
          </cell>
          <cell r="I28" t="str">
            <v>...</v>
          </cell>
          <cell r="J28" t="str">
            <v>...</v>
          </cell>
          <cell r="K28">
            <v>13.677622085030441</v>
          </cell>
          <cell r="L28">
            <v>13.764140875133405</v>
          </cell>
          <cell r="M28">
            <v>13.272650296359018</v>
          </cell>
          <cell r="N28">
            <v>12.867846827008321</v>
          </cell>
          <cell r="O28">
            <v>13.246141664467196</v>
          </cell>
          <cell r="P28">
            <v>13.80312187367238</v>
          </cell>
        </row>
        <row r="29">
          <cell r="B29" t="str">
            <v>France 3/</v>
          </cell>
          <cell r="C29" t="str">
            <v>...</v>
          </cell>
          <cell r="D29" t="str">
            <v>...</v>
          </cell>
          <cell r="E29" t="str">
            <v>...</v>
          </cell>
          <cell r="F29" t="str">
            <v>...</v>
          </cell>
          <cell r="G29" t="str">
            <v>...</v>
          </cell>
          <cell r="H29">
            <v>11.290054095561853</v>
          </cell>
          <cell r="I29">
            <v>11.832531438434103</v>
          </cell>
          <cell r="J29">
            <v>11.729233362346035</v>
          </cell>
          <cell r="K29">
            <v>11.619599710605057</v>
          </cell>
          <cell r="L29">
            <v>11.730321102729174</v>
          </cell>
          <cell r="M29">
            <v>11.115238904514435</v>
          </cell>
          <cell r="N29">
            <v>10.844422601272482</v>
          </cell>
          <cell r="O29">
            <v>10.961506323126983</v>
          </cell>
          <cell r="P29">
            <v>10.963663126787095</v>
          </cell>
        </row>
        <row r="30">
          <cell r="B30" t="str">
            <v xml:space="preserve">Germany 3/ </v>
          </cell>
          <cell r="C30" t="str">
            <v>...</v>
          </cell>
          <cell r="D30" t="str">
            <v>...</v>
          </cell>
          <cell r="E30" t="str">
            <v>...</v>
          </cell>
          <cell r="F30" t="str">
            <v>...</v>
          </cell>
          <cell r="G30" t="str">
            <v>...</v>
          </cell>
          <cell r="H30">
            <v>9.7324785631204538</v>
          </cell>
          <cell r="I30">
            <v>9.6872368322868798</v>
          </cell>
          <cell r="J30">
            <v>9.5876966767245424</v>
          </cell>
          <cell r="K30">
            <v>9.7701207908903118</v>
          </cell>
          <cell r="L30">
            <v>10.292246520874752</v>
          </cell>
          <cell r="M30">
            <v>10.222545454545456</v>
          </cell>
          <cell r="N30">
            <v>10.274186526339701</v>
          </cell>
          <cell r="O30">
            <v>10.272119000737224</v>
          </cell>
          <cell r="P30">
            <v>10.372030686754782</v>
          </cell>
        </row>
        <row r="31">
          <cell r="B31" t="str">
            <v xml:space="preserve">Greece 3/ </v>
          </cell>
          <cell r="C31" t="str">
            <v>...</v>
          </cell>
          <cell r="D31" t="str">
            <v>...</v>
          </cell>
          <cell r="E31" t="str">
            <v>...</v>
          </cell>
          <cell r="F31" t="str">
            <v>...</v>
          </cell>
          <cell r="G31" t="str">
            <v>...</v>
          </cell>
          <cell r="H31">
            <v>11.82724600930193</v>
          </cell>
          <cell r="I31">
            <v>12.094467345340416</v>
          </cell>
          <cell r="J31">
            <v>12.181334035249266</v>
          </cell>
          <cell r="K31">
            <v>12.333653347679054</v>
          </cell>
          <cell r="L31">
            <v>12.549909933374856</v>
          </cell>
          <cell r="M31">
            <v>12.237949337038771</v>
          </cell>
          <cell r="N31">
            <v>12.445652053878842</v>
          </cell>
          <cell r="O31">
            <v>12.11909679375143</v>
          </cell>
          <cell r="P31">
            <v>11.379906308021305</v>
          </cell>
        </row>
        <row r="32">
          <cell r="B32" t="str">
            <v>Hungary 3/</v>
          </cell>
          <cell r="C32" t="str">
            <v>...</v>
          </cell>
          <cell r="D32" t="str">
            <v>...</v>
          </cell>
          <cell r="E32" t="str">
            <v>...</v>
          </cell>
          <cell r="F32" t="str">
            <v>...</v>
          </cell>
          <cell r="G32" t="str">
            <v>...</v>
          </cell>
          <cell r="H32" t="str">
            <v>...</v>
          </cell>
          <cell r="I32">
            <v>13.04130874362121</v>
          </cell>
          <cell r="J32">
            <v>13.206575128180811</v>
          </cell>
          <cell r="K32">
            <v>14.028350134771689</v>
          </cell>
          <cell r="L32">
            <v>14.560068951655728</v>
          </cell>
          <cell r="M32">
            <v>14.495819593911854</v>
          </cell>
          <cell r="N32">
            <v>13.909508301501036</v>
          </cell>
          <cell r="O32">
            <v>13.573216302108193</v>
          </cell>
          <cell r="P32">
            <v>14.196594219655619</v>
          </cell>
        </row>
        <row r="33">
          <cell r="B33" t="str">
            <v>Iceland</v>
          </cell>
          <cell r="C33" t="str">
            <v>...</v>
          </cell>
          <cell r="D33" t="str">
            <v>...</v>
          </cell>
          <cell r="E33" t="str">
            <v>...</v>
          </cell>
          <cell r="F33" t="str">
            <v>...</v>
          </cell>
          <cell r="G33" t="str">
            <v>...</v>
          </cell>
          <cell r="H33" t="str">
            <v>...</v>
          </cell>
          <cell r="I33" t="str">
            <v>...</v>
          </cell>
          <cell r="J33" t="str">
            <v>...</v>
          </cell>
          <cell r="K33">
            <v>15.757766836005418</v>
          </cell>
          <cell r="L33">
            <v>16.574219756830736</v>
          </cell>
          <cell r="M33">
            <v>15.710969893306617</v>
          </cell>
          <cell r="N33">
            <v>13.89244351389625</v>
          </cell>
          <cell r="O33">
            <v>14.097073855562197</v>
          </cell>
          <cell r="P33">
            <v>14.786477824111651</v>
          </cell>
        </row>
        <row r="34">
          <cell r="B34" t="str">
            <v>Ireland  2/ 3/</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row>
        <row r="35">
          <cell r="B35" t="str">
            <v>Italy 3/</v>
          </cell>
          <cell r="C35" t="str">
            <v>...</v>
          </cell>
          <cell r="D35" t="str">
            <v>...</v>
          </cell>
          <cell r="E35" t="str">
            <v>...</v>
          </cell>
          <cell r="F35" t="str">
            <v>...</v>
          </cell>
          <cell r="G35" t="str">
            <v>...</v>
          </cell>
          <cell r="H35">
            <v>9.7525837380020484</v>
          </cell>
          <cell r="I35">
            <v>9.4722177502267435</v>
          </cell>
          <cell r="J35">
            <v>10.026063952271551</v>
          </cell>
          <cell r="K35">
            <v>12.815185435806562</v>
          </cell>
          <cell r="L35">
            <v>12.683091899137523</v>
          </cell>
          <cell r="M35">
            <v>12.599729457354409</v>
          </cell>
          <cell r="N35">
            <v>12.251650376638532</v>
          </cell>
          <cell r="O35">
            <v>12.278168797630208</v>
          </cell>
          <cell r="P35">
            <v>12.00056564664453</v>
          </cell>
        </row>
        <row r="36">
          <cell r="B36" t="str">
            <v>Luxembourg 3/</v>
          </cell>
          <cell r="C36" t="str">
            <v>...</v>
          </cell>
          <cell r="D36" t="str">
            <v>...</v>
          </cell>
          <cell r="E36" t="str">
            <v>...</v>
          </cell>
          <cell r="F36" t="str">
            <v>...</v>
          </cell>
          <cell r="G36" t="str">
            <v>...</v>
          </cell>
          <cell r="H36" t="str">
            <v>...</v>
          </cell>
          <cell r="I36" t="str">
            <v>...</v>
          </cell>
          <cell r="J36" t="str">
            <v>...</v>
          </cell>
          <cell r="K36" t="str">
            <v>...</v>
          </cell>
          <cell r="L36">
            <v>11.78927730957218</v>
          </cell>
          <cell r="M36">
            <v>12.458614765051863</v>
          </cell>
          <cell r="N36">
            <v>11.974721229117105</v>
          </cell>
          <cell r="O36">
            <v>11.75581332344127</v>
          </cell>
          <cell r="P36">
            <v>11.517671113598906</v>
          </cell>
        </row>
        <row r="37">
          <cell r="B37" t="str">
            <v>Netherlands 3/</v>
          </cell>
          <cell r="C37" t="str">
            <v>...</v>
          </cell>
          <cell r="D37" t="str">
            <v>...</v>
          </cell>
          <cell r="E37" t="str">
            <v>...</v>
          </cell>
          <cell r="F37" t="str">
            <v>...</v>
          </cell>
          <cell r="G37" t="str">
            <v>...</v>
          </cell>
          <cell r="H37">
            <v>10.656454640455216</v>
          </cell>
          <cell r="I37">
            <v>11.07285265281231</v>
          </cell>
          <cell r="J37">
            <v>10.98449320207926</v>
          </cell>
          <cell r="K37">
            <v>11.132691798357905</v>
          </cell>
          <cell r="L37">
            <v>11.478716600249097</v>
          </cell>
          <cell r="M37">
            <v>11.290554120011484</v>
          </cell>
          <cell r="N37">
            <v>11.635557957791621</v>
          </cell>
          <cell r="O37">
            <v>11.515990490397968</v>
          </cell>
          <cell r="P37">
            <v>11.656270639172231</v>
          </cell>
        </row>
        <row r="38">
          <cell r="B38" t="str">
            <v xml:space="preserve">Norway </v>
          </cell>
          <cell r="C38" t="str">
            <v>...</v>
          </cell>
          <cell r="D38" t="str">
            <v>...</v>
          </cell>
          <cell r="E38" t="str">
            <v>...</v>
          </cell>
          <cell r="F38" t="str">
            <v>...</v>
          </cell>
          <cell r="G38" t="str">
            <v>...</v>
          </cell>
          <cell r="H38" t="str">
            <v>...</v>
          </cell>
          <cell r="I38" t="str">
            <v>...</v>
          </cell>
          <cell r="J38" t="str">
            <v>...</v>
          </cell>
          <cell r="K38" t="str">
            <v>...</v>
          </cell>
          <cell r="L38" t="str">
            <v>...</v>
          </cell>
          <cell r="M38">
            <v>13.507592619972039</v>
          </cell>
          <cell r="N38">
            <v>13.460317212444888</v>
          </cell>
          <cell r="O38">
            <v>13.552758322739292</v>
          </cell>
          <cell r="P38">
            <v>12.823239690681223</v>
          </cell>
        </row>
        <row r="39">
          <cell r="B39" t="str">
            <v>Poland 3/</v>
          </cell>
          <cell r="C39" t="str">
            <v>...</v>
          </cell>
          <cell r="D39" t="str">
            <v>...</v>
          </cell>
          <cell r="E39" t="str">
            <v>...</v>
          </cell>
          <cell r="F39" t="str">
            <v>...</v>
          </cell>
          <cell r="G39" t="str">
            <v>...</v>
          </cell>
          <cell r="H39" t="str">
            <v>...</v>
          </cell>
          <cell r="I39" t="str">
            <v>...</v>
          </cell>
          <cell r="J39" t="str">
            <v>...</v>
          </cell>
          <cell r="K39" t="str">
            <v>...</v>
          </cell>
          <cell r="L39" t="str">
            <v>...</v>
          </cell>
          <cell r="M39" t="str">
            <v>...</v>
          </cell>
          <cell r="N39">
            <v>10.783707504810776</v>
          </cell>
          <cell r="O39">
            <v>11.542418995795202</v>
          </cell>
          <cell r="P39">
            <v>11.814256909026213</v>
          </cell>
        </row>
        <row r="40">
          <cell r="B40" t="str">
            <v>Portugal 3/</v>
          </cell>
          <cell r="C40" t="str">
            <v>...</v>
          </cell>
          <cell r="D40" t="str">
            <v>...</v>
          </cell>
          <cell r="E40" t="str">
            <v>...</v>
          </cell>
          <cell r="F40" t="str">
            <v>...</v>
          </cell>
          <cell r="G40" t="str">
            <v>...</v>
          </cell>
          <cell r="H40" t="str">
            <v>...</v>
          </cell>
          <cell r="I40" t="str">
            <v>...</v>
          </cell>
          <cell r="J40">
            <v>12.348306710440029</v>
          </cell>
          <cell r="K40">
            <v>12.786143135888764</v>
          </cell>
          <cell r="L40">
            <v>13.036332445068732</v>
          </cell>
          <cell r="M40">
            <v>12.789679914091975</v>
          </cell>
          <cell r="N40">
            <v>12.619746760262101</v>
          </cell>
          <cell r="O40">
            <v>13.347322968598633</v>
          </cell>
          <cell r="P40">
            <v>13.602194803217449</v>
          </cell>
        </row>
        <row r="41">
          <cell r="B41" t="str">
            <v>Slovak Republic 3/</v>
          </cell>
          <cell r="C41" t="str">
            <v>...</v>
          </cell>
          <cell r="D41" t="str">
            <v>...</v>
          </cell>
          <cell r="E41" t="str">
            <v>...</v>
          </cell>
          <cell r="F41" t="str">
            <v>...</v>
          </cell>
          <cell r="G41" t="str">
            <v>...</v>
          </cell>
          <cell r="H41" t="str">
            <v>...</v>
          </cell>
          <cell r="I41" t="str">
            <v>...</v>
          </cell>
          <cell r="J41" t="str">
            <v>...</v>
          </cell>
          <cell r="K41" t="str">
            <v>...</v>
          </cell>
          <cell r="L41" t="str">
            <v>...</v>
          </cell>
          <cell r="M41">
            <v>10.887411457156137</v>
          </cell>
          <cell r="N41">
            <v>10.347299274373301</v>
          </cell>
          <cell r="O41">
            <v>10.793084123788372</v>
          </cell>
          <cell r="P41">
            <v>10.511393614471531</v>
          </cell>
        </row>
        <row r="42">
          <cell r="B42" t="str">
            <v xml:space="preserve">Spain 3/ </v>
          </cell>
          <cell r="C42" t="str">
            <v>...</v>
          </cell>
          <cell r="D42" t="str">
            <v>...</v>
          </cell>
          <cell r="E42" t="str">
            <v>...</v>
          </cell>
          <cell r="F42" t="str">
            <v>...</v>
          </cell>
          <cell r="G42" t="str">
            <v>...</v>
          </cell>
          <cell r="H42">
            <v>8.7660021690276277</v>
          </cell>
          <cell r="I42">
            <v>8.8514418967827702</v>
          </cell>
          <cell r="J42">
            <v>9.0079595809660642</v>
          </cell>
          <cell r="K42">
            <v>9.5308002142752546</v>
          </cell>
          <cell r="L42">
            <v>9.9516848236547784</v>
          </cell>
          <cell r="M42">
            <v>9.9109419401107157</v>
          </cell>
          <cell r="N42">
            <v>9.5710453400873838</v>
          </cell>
          <cell r="O42">
            <v>9.6204639018329523</v>
          </cell>
          <cell r="P42">
            <v>9.6679264658736628</v>
          </cell>
        </row>
        <row r="43">
          <cell r="B43" t="str">
            <v xml:space="preserve">Sweden 3/ </v>
          </cell>
          <cell r="C43" t="str">
            <v>...</v>
          </cell>
          <cell r="D43" t="str">
            <v>...</v>
          </cell>
          <cell r="E43" t="str">
            <v>...</v>
          </cell>
          <cell r="F43" t="str">
            <v>...</v>
          </cell>
          <cell r="G43" t="str">
            <v>...</v>
          </cell>
          <cell r="H43" t="str">
            <v>...</v>
          </cell>
          <cell r="I43" t="str">
            <v>...</v>
          </cell>
          <cell r="J43" t="str">
            <v>...</v>
          </cell>
          <cell r="K43">
            <v>10.419508859191758</v>
          </cell>
          <cell r="L43">
            <v>10.472365206492933</v>
          </cell>
          <cell r="M43">
            <v>10.027169045865598</v>
          </cell>
          <cell r="N43">
            <v>12.323229196758973</v>
          </cell>
          <cell r="O43">
            <v>12.584472403512779</v>
          </cell>
          <cell r="P43">
            <v>12.691091982585531</v>
          </cell>
        </row>
        <row r="44">
          <cell r="B44" t="str">
            <v>Switzerland</v>
          </cell>
          <cell r="C44" t="str">
            <v>...</v>
          </cell>
          <cell r="D44" t="str">
            <v>...</v>
          </cell>
          <cell r="E44" t="str">
            <v>...</v>
          </cell>
          <cell r="F44" t="str">
            <v>...</v>
          </cell>
          <cell r="G44" t="str">
            <v>...</v>
          </cell>
          <cell r="H44" t="str">
            <v>...</v>
          </cell>
          <cell r="I44" t="str">
            <v>...</v>
          </cell>
          <cell r="J44" t="str">
            <v>...</v>
          </cell>
          <cell r="K44">
            <v>5.9406090175970023</v>
          </cell>
          <cell r="L44">
            <v>6.3468676847490384</v>
          </cell>
          <cell r="M44">
            <v>6.4945318323476355</v>
          </cell>
          <cell r="N44">
            <v>6.594384208310121</v>
          </cell>
          <cell r="O44">
            <v>6.5058849494923017</v>
          </cell>
          <cell r="P44">
            <v>6.5709912084973912</v>
          </cell>
        </row>
        <row r="45">
          <cell r="B45" t="str">
            <v>Turkey 2/</v>
          </cell>
          <cell r="C45">
            <v>4.3886429552740038</v>
          </cell>
          <cell r="D45">
            <v>4.9419158255570368</v>
          </cell>
          <cell r="E45">
            <v>5.4364030474587741</v>
          </cell>
          <cell r="F45">
            <v>5.7874633553159391</v>
          </cell>
          <cell r="G45">
            <v>7.0139565663589618</v>
          </cell>
          <cell r="H45">
            <v>7.1007129183274387</v>
          </cell>
          <cell r="I45">
            <v>8.498515107185094</v>
          </cell>
          <cell r="J45">
            <v>9.4317912267633233</v>
          </cell>
          <cell r="K45">
            <v>8.6794913159323279</v>
          </cell>
          <cell r="L45" t="str">
            <v>...</v>
          </cell>
          <cell r="M45" t="str">
            <v>...</v>
          </cell>
          <cell r="N45" t="str">
            <v>...</v>
          </cell>
          <cell r="O45" t="str">
            <v>...</v>
          </cell>
          <cell r="P45" t="str">
            <v>...</v>
          </cell>
        </row>
        <row r="46">
          <cell r="B46" t="str">
            <v>United Kingdom 3/</v>
          </cell>
          <cell r="C46" t="str">
            <v>...</v>
          </cell>
          <cell r="D46" t="str">
            <v>...</v>
          </cell>
          <cell r="E46" t="str">
            <v>...</v>
          </cell>
          <cell r="F46" t="str">
            <v>...</v>
          </cell>
          <cell r="G46" t="str">
            <v>...</v>
          </cell>
          <cell r="H46" t="str">
            <v>...</v>
          </cell>
          <cell r="I46" t="str">
            <v>...</v>
          </cell>
          <cell r="J46" t="str">
            <v>...</v>
          </cell>
          <cell r="K46">
            <v>11.424719936782411</v>
          </cell>
          <cell r="L46">
            <v>11.714220079121926</v>
          </cell>
          <cell r="M46">
            <v>11.521577724271584</v>
          </cell>
          <cell r="N46">
            <v>13.040677877679437</v>
          </cell>
          <cell r="O46">
            <v>13.079709592009584</v>
          </cell>
          <cell r="P46">
            <v>13.644760601816227</v>
          </cell>
        </row>
        <row r="49">
          <cell r="B49" t="str">
            <v xml:space="preserve">  Unweighted average 4/</v>
          </cell>
        </row>
        <row r="50">
          <cell r="B50" t="str">
            <v xml:space="preserve">    Total </v>
          </cell>
          <cell r="C50">
            <v>6.2694825719647724</v>
          </cell>
          <cell r="D50">
            <v>6.1198705343549991</v>
          </cell>
          <cell r="E50">
            <v>6.2813426866685669</v>
          </cell>
          <cell r="F50">
            <v>6.2979224059221552</v>
          </cell>
          <cell r="G50">
            <v>6.6805152503462493</v>
          </cell>
          <cell r="H50">
            <v>9.5332925365545478</v>
          </cell>
          <cell r="I50">
            <v>10.141760438082423</v>
          </cell>
          <cell r="J50">
            <v>10.494558439834664</v>
          </cell>
          <cell r="K50">
            <v>11.146401966251295</v>
          </cell>
          <cell r="L50">
            <v>11.404005161333725</v>
          </cell>
          <cell r="M50">
            <v>10.958485616988185</v>
          </cell>
          <cell r="N50">
            <v>10.70704268895574</v>
          </cell>
          <cell r="O50">
            <v>10.824285901342522</v>
          </cell>
          <cell r="P50">
            <v>10.853733203304477</v>
          </cell>
        </row>
        <row r="51">
          <cell r="B51" t="str">
            <v xml:space="preserve">    America</v>
          </cell>
          <cell r="C51">
            <v>8.5919899072985935</v>
          </cell>
          <cell r="D51">
            <v>8.127608187533113</v>
          </cell>
          <cell r="E51">
            <v>7.6474165049589367</v>
          </cell>
          <cell r="F51">
            <v>7.2365301353127816</v>
          </cell>
          <cell r="G51">
            <v>7.1591256580697653</v>
          </cell>
          <cell r="H51">
            <v>8.3076437660077911</v>
          </cell>
          <cell r="I51">
            <v>8.6659076640720141</v>
          </cell>
          <cell r="J51">
            <v>8.7812486613381129</v>
          </cell>
          <cell r="K51">
            <v>7.6634733979720666</v>
          </cell>
          <cell r="L51">
            <v>7.9790642756604955</v>
          </cell>
          <cell r="M51">
            <v>7.3906267053105976</v>
          </cell>
          <cell r="N51">
            <v>6.4620039225433565</v>
          </cell>
          <cell r="O51">
            <v>6.6363376567996957</v>
          </cell>
          <cell r="P51">
            <v>6.5702171145963737</v>
          </cell>
        </row>
        <row r="52">
          <cell r="B52" t="str">
            <v xml:space="preserve">    Pacific</v>
          </cell>
          <cell r="C52">
            <v>5.8278148533217209</v>
          </cell>
          <cell r="D52">
            <v>5.2900875899748501</v>
          </cell>
          <cell r="E52">
            <v>5.7602085075879899</v>
          </cell>
          <cell r="F52">
            <v>5.8697737271377441</v>
          </cell>
          <cell r="G52">
            <v>5.8684635266100207</v>
          </cell>
          <cell r="H52">
            <v>5.7650016535548163</v>
          </cell>
          <cell r="I52">
            <v>6.1253278002230953</v>
          </cell>
          <cell r="J52">
            <v>6.240649206694374</v>
          </cell>
          <cell r="K52">
            <v>5.610085295933013</v>
          </cell>
          <cell r="L52">
            <v>6.8942384547079421</v>
          </cell>
          <cell r="M52">
            <v>6.8322441763593549</v>
          </cell>
          <cell r="N52">
            <v>5.8220525742801756</v>
          </cell>
          <cell r="O52">
            <v>5.8328882092008163</v>
          </cell>
          <cell r="P52">
            <v>7.0697264092440157</v>
          </cell>
        </row>
        <row r="53">
          <cell r="B53" t="str">
            <v xml:space="preserve">    Europe</v>
          </cell>
          <cell r="C53">
            <v>4.3886429552740038</v>
          </cell>
          <cell r="D53">
            <v>4.9419158255570368</v>
          </cell>
          <cell r="E53">
            <v>5.4364030474587741</v>
          </cell>
          <cell r="F53">
            <v>5.7874633553159391</v>
          </cell>
          <cell r="G53">
            <v>7.0139565663589618</v>
          </cell>
          <cell r="H53">
            <v>10.088174720281934</v>
          </cell>
          <cell r="I53">
            <v>10.690988979269399</v>
          </cell>
          <cell r="J53">
            <v>11.037032895438012</v>
          </cell>
          <cell r="K53">
            <v>11.676945803815855</v>
          </cell>
          <cell r="L53">
            <v>12.13603306127048</v>
          </cell>
          <cell r="M53">
            <v>11.906288597802703</v>
          </cell>
          <cell r="N53">
            <v>11.809187825948666</v>
          </cell>
          <cell r="O53">
            <v>11.936194928271606</v>
          </cell>
          <cell r="P53">
            <v>11.982450315383428</v>
          </cell>
        </row>
        <row r="54">
          <cell r="B54" t="str">
            <v xml:space="preserve">    EU </v>
          </cell>
          <cell r="C54">
            <v>4.3886429552740038</v>
          </cell>
          <cell r="D54">
            <v>4.9419158255570368</v>
          </cell>
          <cell r="E54">
            <v>5.4364030474587741</v>
          </cell>
          <cell r="F54">
            <v>5.7874633553159391</v>
          </cell>
          <cell r="G54">
            <v>7.0139565663589618</v>
          </cell>
          <cell r="H54">
            <v>10.461607445526246</v>
          </cell>
          <cell r="I54">
            <v>10.934597187278765</v>
          </cell>
          <cell r="J54">
            <v>11.197557062305481</v>
          </cell>
          <cell r="K54">
            <v>12.009300821095341</v>
          </cell>
          <cell r="L54">
            <v>12.226098306667891</v>
          </cell>
          <cell r="M54">
            <v>11.906628094731047</v>
          </cell>
          <cell r="N54">
            <v>11.891433300570593</v>
          </cell>
          <cell r="O54">
            <v>12.028020909217219</v>
          </cell>
          <cell r="P54">
            <v>12.080597105542319</v>
          </cell>
        </row>
        <row r="57">
          <cell r="B57" t="str">
            <v xml:space="preserve">  Sources: IMF, Government Finance Statistics (CD-ROM, March 2008); International Financial Statistics; and World Economic Outlook.</v>
          </cell>
        </row>
        <row r="59">
          <cell r="B59" t="str">
            <v xml:space="preserve">   1/  General Government.</v>
          </cell>
        </row>
        <row r="60">
          <cell r="B60" t="str">
            <v xml:space="preserve">   2/  Consolidated Central Government.</v>
          </cell>
        </row>
        <row r="61">
          <cell r="B61" t="str">
            <v xml:space="preserve">   3/  European Union countries.</v>
          </cell>
        </row>
        <row r="62">
          <cell r="B62" t="str">
            <v xml:space="preserve">   4/  For each revenue classification, only countries for which data are available are included in the calculation.</v>
          </cell>
        </row>
      </sheetData>
      <sheetData sheetId="6">
        <row r="5">
          <cell r="B5" t="str">
            <v>Table 18.  OECD Countries: Taxes Social Contributions, 1992-2006 1/</v>
          </cell>
        </row>
        <row r="7">
          <cell r="B7" t="str">
            <v xml:space="preserve"> (In percent of GDP)</v>
          </cell>
        </row>
        <row r="10">
          <cell r="C10">
            <v>1990</v>
          </cell>
          <cell r="D10">
            <v>1991</v>
          </cell>
          <cell r="E10">
            <v>1992</v>
          </cell>
          <cell r="F10">
            <v>1993</v>
          </cell>
          <cell r="G10">
            <v>1994</v>
          </cell>
          <cell r="H10">
            <v>1995</v>
          </cell>
          <cell r="I10">
            <v>1996</v>
          </cell>
          <cell r="J10">
            <v>1997</v>
          </cell>
          <cell r="K10">
            <v>1998</v>
          </cell>
          <cell r="L10">
            <v>1999</v>
          </cell>
          <cell r="M10">
            <v>2000</v>
          </cell>
          <cell r="N10">
            <v>2001</v>
          </cell>
          <cell r="O10">
            <v>2002</v>
          </cell>
          <cell r="P10">
            <v>2003</v>
          </cell>
        </row>
        <row r="13">
          <cell r="B13" t="str">
            <v>Canada</v>
          </cell>
          <cell r="C13" t="str">
            <v>...</v>
          </cell>
          <cell r="D13" t="str">
            <v>...</v>
          </cell>
          <cell r="E13" t="str">
            <v>...</v>
          </cell>
          <cell r="F13" t="str">
            <v>...</v>
          </cell>
          <cell r="G13" t="str">
            <v>...</v>
          </cell>
          <cell r="H13" t="str">
            <v>...</v>
          </cell>
          <cell r="I13" t="str">
            <v>...</v>
          </cell>
          <cell r="J13" t="str">
            <v>...</v>
          </cell>
          <cell r="K13" t="str">
            <v>...</v>
          </cell>
          <cell r="L13" t="str">
            <v>...</v>
          </cell>
          <cell r="M13">
            <v>5.5462823374454402</v>
          </cell>
          <cell r="N13">
            <v>5.6170851804253967</v>
          </cell>
          <cell r="O13">
            <v>5.7602317623741763</v>
          </cell>
          <cell r="P13">
            <v>5.8276835576071058</v>
          </cell>
        </row>
        <row r="14">
          <cell r="B14" t="str">
            <v>Mexico 2/</v>
          </cell>
          <cell r="C14">
            <v>1.9235414509094113</v>
          </cell>
          <cell r="D14">
            <v>1.9887317338951691</v>
          </cell>
          <cell r="E14">
            <v>2.1136830428770184</v>
          </cell>
          <cell r="F14">
            <v>2.2666049451929027</v>
          </cell>
          <cell r="G14">
            <v>2.3748741634263357</v>
          </cell>
          <cell r="H14">
            <v>2.1237123065745509</v>
          </cell>
          <cell r="I14">
            <v>1.9178602672191687</v>
          </cell>
          <cell r="J14">
            <v>1.8202580447516374</v>
          </cell>
          <cell r="K14">
            <v>1.5091190812266306</v>
          </cell>
          <cell r="L14">
            <v>1.5020487948826813</v>
          </cell>
          <cell r="M14">
            <v>1.5465314943622042</v>
          </cell>
          <cell r="N14" t="str">
            <v>...</v>
          </cell>
          <cell r="O14" t="str">
            <v>...</v>
          </cell>
          <cell r="P14" t="str">
            <v>...</v>
          </cell>
        </row>
        <row r="15">
          <cell r="B15" t="str">
            <v>United States</v>
          </cell>
          <cell r="C15" t="str">
            <v>...</v>
          </cell>
          <cell r="D15" t="str">
            <v>...</v>
          </cell>
          <cell r="E15" t="str">
            <v>...</v>
          </cell>
          <cell r="F15" t="str">
            <v>...</v>
          </cell>
          <cell r="G15" t="str">
            <v>...</v>
          </cell>
          <cell r="H15" t="str">
            <v>...</v>
          </cell>
          <cell r="I15" t="str">
            <v>...</v>
          </cell>
          <cell r="J15" t="str">
            <v>...</v>
          </cell>
          <cell r="K15" t="str">
            <v>...</v>
          </cell>
          <cell r="L15" t="str">
            <v>...</v>
          </cell>
          <cell r="M15">
            <v>7.0417822190644257</v>
          </cell>
          <cell r="N15">
            <v>7.2196248994120236</v>
          </cell>
          <cell r="O15">
            <v>7.1639795216627178</v>
          </cell>
          <cell r="P15">
            <v>7.0969123846416764</v>
          </cell>
        </row>
        <row r="18">
          <cell r="B18" t="str">
            <v>Australia</v>
          </cell>
          <cell r="C18" t="str">
            <v>...</v>
          </cell>
          <cell r="D18" t="str">
            <v>...</v>
          </cell>
          <cell r="E18" t="str">
            <v>...</v>
          </cell>
          <cell r="F18" t="str">
            <v>...</v>
          </cell>
          <cell r="G18" t="str">
            <v>...</v>
          </cell>
          <cell r="H18" t="str">
            <v>...</v>
          </cell>
          <cell r="I18" t="str">
            <v>...</v>
          </cell>
          <cell r="J18" t="str">
            <v>...</v>
          </cell>
          <cell r="K18" t="str">
            <v>...</v>
          </cell>
          <cell r="L18">
            <v>0</v>
          </cell>
          <cell r="M18">
            <v>0</v>
          </cell>
          <cell r="N18">
            <v>0</v>
          </cell>
          <cell r="O18">
            <v>0</v>
          </cell>
          <cell r="P18">
            <v>0</v>
          </cell>
        </row>
        <row r="19">
          <cell r="B19" t="str">
            <v>Japan</v>
          </cell>
          <cell r="C19" t="str">
            <v>...</v>
          </cell>
          <cell r="D19" t="str">
            <v>...</v>
          </cell>
          <cell r="E19" t="str">
            <v>...</v>
          </cell>
          <cell r="F19" t="str">
            <v>...</v>
          </cell>
          <cell r="G19" t="str">
            <v>...</v>
          </cell>
          <cell r="H19" t="str">
            <v>...</v>
          </cell>
          <cell r="I19" t="str">
            <v>...</v>
          </cell>
          <cell r="J19" t="str">
            <v>...</v>
          </cell>
          <cell r="K19" t="str">
            <v>...</v>
          </cell>
          <cell r="L19" t="str">
            <v>...</v>
          </cell>
          <cell r="M19" t="str">
            <v>...</v>
          </cell>
          <cell r="N19">
            <v>10.408127305388957</v>
          </cell>
          <cell r="O19">
            <v>10.52412295074293</v>
          </cell>
          <cell r="P19">
            <v>10.571881360979331</v>
          </cell>
        </row>
        <row r="20">
          <cell r="B20" t="str">
            <v>Korea 2/</v>
          </cell>
          <cell r="C20">
            <v>0.80882356879740791</v>
          </cell>
          <cell r="D20">
            <v>0.8265208780589679</v>
          </cell>
          <cell r="E20">
            <v>0.96883647205285373</v>
          </cell>
          <cell r="F20">
            <v>1.4583267394992907</v>
          </cell>
          <cell r="G20">
            <v>1.373276313364489</v>
          </cell>
          <cell r="H20">
            <v>1.3880332776966671</v>
          </cell>
          <cell r="I20">
            <v>1.6832502445405266</v>
          </cell>
          <cell r="J20">
            <v>1.7591911629963912</v>
          </cell>
          <cell r="K20">
            <v>2.1984772655725191</v>
          </cell>
          <cell r="L20">
            <v>2.2980447392132612</v>
          </cell>
          <cell r="M20">
            <v>3.0971089465484747</v>
          </cell>
          <cell r="N20">
            <v>3.3919311081127743</v>
          </cell>
          <cell r="O20">
            <v>3.4341814227998424</v>
          </cell>
          <cell r="P20">
            <v>3.4179818539345224</v>
          </cell>
        </row>
        <row r="21">
          <cell r="B21" t="str">
            <v>New Zealand</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v>9.6313017306245308E-2</v>
          </cell>
        </row>
        <row r="24">
          <cell r="B24" t="str">
            <v>Austria 3/</v>
          </cell>
          <cell r="C24" t="str">
            <v>...</v>
          </cell>
          <cell r="D24" t="str">
            <v>...</v>
          </cell>
          <cell r="E24" t="str">
            <v>...</v>
          </cell>
          <cell r="F24" t="str">
            <v>...</v>
          </cell>
          <cell r="G24" t="str">
            <v>...</v>
          </cell>
          <cell r="H24">
            <v>17.114005022629179</v>
          </cell>
          <cell r="I24">
            <v>17.079712192874318</v>
          </cell>
          <cell r="J24">
            <v>17.144478304596614</v>
          </cell>
          <cell r="K24">
            <v>17.044824886867012</v>
          </cell>
          <cell r="L24">
            <v>16.987701055816441</v>
          </cell>
          <cell r="M24">
            <v>16.578762625818531</v>
          </cell>
          <cell r="N24">
            <v>16.452842092682946</v>
          </cell>
          <cell r="O24">
            <v>16.30419908631055</v>
          </cell>
          <cell r="P24">
            <v>16.270812424007961</v>
          </cell>
        </row>
        <row r="25">
          <cell r="B25" t="str">
            <v>Belgium 3/</v>
          </cell>
          <cell r="C25" t="str">
            <v>...</v>
          </cell>
          <cell r="D25" t="str">
            <v>...</v>
          </cell>
          <cell r="E25" t="str">
            <v>...</v>
          </cell>
          <cell r="F25" t="str">
            <v>...</v>
          </cell>
          <cell r="G25" t="str">
            <v>...</v>
          </cell>
          <cell r="H25">
            <v>16.834463801797057</v>
          </cell>
          <cell r="I25">
            <v>16.40431639027204</v>
          </cell>
          <cell r="J25">
            <v>16.314313372476999</v>
          </cell>
          <cell r="K25">
            <v>16.363937210163073</v>
          </cell>
          <cell r="L25">
            <v>16.392888059638771</v>
          </cell>
          <cell r="M25">
            <v>16.021634663079407</v>
          </cell>
          <cell r="N25">
            <v>16.331742132826623</v>
          </cell>
          <cell r="O25">
            <v>16.642063385232049</v>
          </cell>
          <cell r="P25">
            <v>16.524687603570662</v>
          </cell>
        </row>
        <row r="26">
          <cell r="B26" t="str">
            <v>Czech Republic 3/</v>
          </cell>
          <cell r="C26" t="str">
            <v>...</v>
          </cell>
          <cell r="D26" t="str">
            <v>...</v>
          </cell>
          <cell r="E26" t="str">
            <v>...</v>
          </cell>
          <cell r="F26" t="str">
            <v>...</v>
          </cell>
          <cell r="G26" t="str">
            <v>...</v>
          </cell>
          <cell r="H26" t="str">
            <v>...</v>
          </cell>
          <cell r="I26" t="str">
            <v>...</v>
          </cell>
          <cell r="J26" t="str">
            <v>...</v>
          </cell>
          <cell r="K26" t="str">
            <v>...</v>
          </cell>
          <cell r="L26" t="str">
            <v>...</v>
          </cell>
          <cell r="M26">
            <v>14.213612562575115</v>
          </cell>
          <cell r="N26">
            <v>14.650877853800717</v>
          </cell>
          <cell r="O26">
            <v>14.729560401747746</v>
          </cell>
          <cell r="P26">
            <v>15.026521956765523</v>
          </cell>
        </row>
        <row r="27">
          <cell r="B27" t="str">
            <v xml:space="preserve">Denmark 3/ </v>
          </cell>
          <cell r="C27" t="str">
            <v>...</v>
          </cell>
          <cell r="D27" t="str">
            <v>...</v>
          </cell>
          <cell r="E27" t="str">
            <v>...</v>
          </cell>
          <cell r="F27" t="str">
            <v>...</v>
          </cell>
          <cell r="G27" t="str">
            <v>...</v>
          </cell>
          <cell r="H27" t="str">
            <v>...</v>
          </cell>
          <cell r="I27" t="str">
            <v>...</v>
          </cell>
          <cell r="J27" t="str">
            <v>...</v>
          </cell>
          <cell r="K27">
            <v>2.5912895663174105</v>
          </cell>
          <cell r="L27">
            <v>3.1663094275686392</v>
          </cell>
          <cell r="M27">
            <v>2.6458873662636675</v>
          </cell>
          <cell r="N27">
            <v>2.6117387472849507</v>
          </cell>
          <cell r="O27">
            <v>2.0998297561732508</v>
          </cell>
          <cell r="P27">
            <v>2.1295726603121747</v>
          </cell>
        </row>
        <row r="28">
          <cell r="B28" t="str">
            <v xml:space="preserve">Finland 3/ </v>
          </cell>
          <cell r="C28" t="str">
            <v>...</v>
          </cell>
          <cell r="D28" t="str">
            <v>...</v>
          </cell>
          <cell r="E28" t="str">
            <v>...</v>
          </cell>
          <cell r="F28" t="str">
            <v>...</v>
          </cell>
          <cell r="G28" t="str">
            <v>...</v>
          </cell>
          <cell r="H28" t="str">
            <v>...</v>
          </cell>
          <cell r="I28" t="str">
            <v>...</v>
          </cell>
          <cell r="J28" t="str">
            <v>...</v>
          </cell>
          <cell r="K28">
            <v>12.863864197214609</v>
          </cell>
          <cell r="L28">
            <v>12.869560966866809</v>
          </cell>
          <cell r="M28">
            <v>12.090238296842868</v>
          </cell>
          <cell r="N28">
            <v>12.165041324677553</v>
          </cell>
          <cell r="O28">
            <v>11.996610499117896</v>
          </cell>
          <cell r="P28">
            <v>11.906426016527567</v>
          </cell>
        </row>
        <row r="29">
          <cell r="B29" t="str">
            <v>France 3/</v>
          </cell>
          <cell r="C29" t="str">
            <v>...</v>
          </cell>
          <cell r="D29" t="str">
            <v>...</v>
          </cell>
          <cell r="E29" t="str">
            <v>...</v>
          </cell>
          <cell r="F29" t="str">
            <v>...</v>
          </cell>
          <cell r="G29" t="str">
            <v>...</v>
          </cell>
          <cell r="H29">
            <v>20.291481977486811</v>
          </cell>
          <cell r="I29">
            <v>20.447709040438468</v>
          </cell>
          <cell r="J29">
            <v>19.98956805267423</v>
          </cell>
          <cell r="K29">
            <v>17.882523173496498</v>
          </cell>
          <cell r="L29">
            <v>18.133066515704058</v>
          </cell>
          <cell r="M29">
            <v>17.872267281399839</v>
          </cell>
          <cell r="N29">
            <v>17.892629532087202</v>
          </cell>
          <cell r="O29">
            <v>17.954725391295707</v>
          </cell>
          <cell r="P29">
            <v>18.191308903213841</v>
          </cell>
        </row>
        <row r="30">
          <cell r="B30" t="str">
            <v xml:space="preserve">Germany 3/ </v>
          </cell>
          <cell r="C30" t="str">
            <v>...</v>
          </cell>
          <cell r="D30" t="str">
            <v>...</v>
          </cell>
          <cell r="E30" t="str">
            <v>...</v>
          </cell>
          <cell r="F30" t="str">
            <v>...</v>
          </cell>
          <cell r="G30" t="str">
            <v>...</v>
          </cell>
          <cell r="H30">
            <v>18.319132245935783</v>
          </cell>
          <cell r="I30">
            <v>18.983253205982368</v>
          </cell>
          <cell r="J30">
            <v>19.221854477495068</v>
          </cell>
          <cell r="K30">
            <v>18.933234285481689</v>
          </cell>
          <cell r="L30">
            <v>18.656560636182903</v>
          </cell>
          <cell r="M30">
            <v>18.346666666666668</v>
          </cell>
          <cell r="N30">
            <v>18.156694239906113</v>
          </cell>
          <cell r="O30">
            <v>18.161796955925308</v>
          </cell>
          <cell r="P30">
            <v>18.313152786764025</v>
          </cell>
        </row>
        <row r="31">
          <cell r="B31" t="str">
            <v xml:space="preserve">Greece 3/ </v>
          </cell>
          <cell r="C31" t="str">
            <v>...</v>
          </cell>
          <cell r="D31" t="str">
            <v>...</v>
          </cell>
          <cell r="E31" t="str">
            <v>...</v>
          </cell>
          <cell r="F31" t="str">
            <v>...</v>
          </cell>
          <cell r="G31" t="str">
            <v>...</v>
          </cell>
          <cell r="H31">
            <v>11.475523331802172</v>
          </cell>
          <cell r="I31">
            <v>11.779664183615637</v>
          </cell>
          <cell r="J31">
            <v>12.139093145090815</v>
          </cell>
          <cell r="K31">
            <v>12.379387876988995</v>
          </cell>
          <cell r="L31">
            <v>12.474581314309162</v>
          </cell>
          <cell r="M31">
            <v>12.466154292298338</v>
          </cell>
          <cell r="N31">
            <v>12.578292635016702</v>
          </cell>
          <cell r="O31">
            <v>13.522774776146349</v>
          </cell>
          <cell r="P31">
            <v>13.851615651848807</v>
          </cell>
        </row>
        <row r="32">
          <cell r="B32" t="str">
            <v>Hungary 3/</v>
          </cell>
          <cell r="C32" t="str">
            <v>...</v>
          </cell>
          <cell r="D32" t="str">
            <v>...</v>
          </cell>
          <cell r="E32" t="str">
            <v>...</v>
          </cell>
          <cell r="F32" t="str">
            <v>...</v>
          </cell>
          <cell r="G32" t="str">
            <v>...</v>
          </cell>
          <cell r="H32" t="str">
            <v>...</v>
          </cell>
          <cell r="I32">
            <v>14.123853703397479</v>
          </cell>
          <cell r="J32">
            <v>14.338102280031894</v>
          </cell>
          <cell r="K32">
            <v>14.141659471242923</v>
          </cell>
          <cell r="L32">
            <v>13.335334476091171</v>
          </cell>
          <cell r="M32">
            <v>12.928620055748603</v>
          </cell>
          <cell r="N32">
            <v>12.908141580981958</v>
          </cell>
          <cell r="O32">
            <v>12.883135629721899</v>
          </cell>
          <cell r="P32">
            <v>12.582401743543281</v>
          </cell>
        </row>
        <row r="33">
          <cell r="B33" t="str">
            <v>Iceland</v>
          </cell>
          <cell r="C33" t="str">
            <v>...</v>
          </cell>
          <cell r="D33" t="str">
            <v>...</v>
          </cell>
          <cell r="E33" t="str">
            <v>...</v>
          </cell>
          <cell r="F33" t="str">
            <v>...</v>
          </cell>
          <cell r="G33" t="str">
            <v>...</v>
          </cell>
          <cell r="H33" t="str">
            <v>...</v>
          </cell>
          <cell r="I33" t="str">
            <v>...</v>
          </cell>
          <cell r="J33" t="str">
            <v>...</v>
          </cell>
          <cell r="K33">
            <v>2.8128532021680348</v>
          </cell>
          <cell r="L33">
            <v>2.8876864131663713</v>
          </cell>
          <cell r="M33">
            <v>2.9319838826445919</v>
          </cell>
          <cell r="N33">
            <v>2.8386231629626844</v>
          </cell>
          <cell r="O33">
            <v>2.8662066211276302</v>
          </cell>
          <cell r="P33">
            <v>3.0960988832731018</v>
          </cell>
        </row>
        <row r="34">
          <cell r="B34" t="str">
            <v>Ireland  2/ 3/</v>
          </cell>
          <cell r="C34" t="str">
            <v>...</v>
          </cell>
          <cell r="D34" t="str">
            <v>...</v>
          </cell>
          <cell r="E34" t="str">
            <v>...</v>
          </cell>
          <cell r="F34" t="str">
            <v>...</v>
          </cell>
          <cell r="G34" t="str">
            <v>...</v>
          </cell>
          <cell r="H34">
            <v>6.7294329040686263</v>
          </cell>
          <cell r="I34">
            <v>6.2517418545121108</v>
          </cell>
          <cell r="J34">
            <v>5.8530817273349918</v>
          </cell>
          <cell r="K34">
            <v>5.5403552343575964</v>
          </cell>
          <cell r="L34">
            <v>5.5808216288261336</v>
          </cell>
          <cell r="M34">
            <v>5.6740122707585945</v>
          </cell>
          <cell r="N34">
            <v>5.8007548769184032</v>
          </cell>
          <cell r="O34">
            <v>5.7357015243201177</v>
          </cell>
          <cell r="P34">
            <v>5.7934005056180817</v>
          </cell>
        </row>
        <row r="35">
          <cell r="B35" t="str">
            <v>Italy 3/</v>
          </cell>
          <cell r="C35" t="str">
            <v>...</v>
          </cell>
          <cell r="D35" t="str">
            <v>...</v>
          </cell>
          <cell r="E35" t="str">
            <v>...</v>
          </cell>
          <cell r="F35" t="str">
            <v>...</v>
          </cell>
          <cell r="G35" t="str">
            <v>...</v>
          </cell>
          <cell r="H35">
            <v>14.368672999424598</v>
          </cell>
          <cell r="I35">
            <v>14.706444933618762</v>
          </cell>
          <cell r="J35">
            <v>14.989037121227652</v>
          </cell>
          <cell r="K35">
            <v>12.603523213893839</v>
          </cell>
          <cell r="L35">
            <v>12.512741871531057</v>
          </cell>
          <cell r="M35">
            <v>12.425094705096814</v>
          </cell>
          <cell r="N35">
            <v>12.318923133315067</v>
          </cell>
          <cell r="O35">
            <v>12.451883692899452</v>
          </cell>
          <cell r="P35">
            <v>12.639347705713972</v>
          </cell>
        </row>
        <row r="36">
          <cell r="B36" t="str">
            <v>Luxembourg 3/</v>
          </cell>
          <cell r="C36" t="str">
            <v>...</v>
          </cell>
          <cell r="D36" t="str">
            <v>...</v>
          </cell>
          <cell r="E36" t="str">
            <v>...</v>
          </cell>
          <cell r="F36" t="str">
            <v>...</v>
          </cell>
          <cell r="G36" t="str">
            <v>...</v>
          </cell>
          <cell r="H36" t="str">
            <v>...</v>
          </cell>
          <cell r="I36" t="str">
            <v>...</v>
          </cell>
          <cell r="J36" t="str">
            <v>...</v>
          </cell>
          <cell r="K36" t="str">
            <v>...</v>
          </cell>
          <cell r="L36">
            <v>10.608846068749122</v>
          </cell>
          <cell r="M36">
            <v>10.791978400589077</v>
          </cell>
          <cell r="N36">
            <v>11.754185439676064</v>
          </cell>
          <cell r="O36">
            <v>11.7299300192145</v>
          </cell>
          <cell r="P36">
            <v>11.664606462045588</v>
          </cell>
        </row>
        <row r="37">
          <cell r="B37" t="str">
            <v>Netherlands 3/</v>
          </cell>
          <cell r="C37" t="str">
            <v>...</v>
          </cell>
          <cell r="D37" t="str">
            <v>...</v>
          </cell>
          <cell r="E37" t="str">
            <v>...</v>
          </cell>
          <cell r="F37" t="str">
            <v>...</v>
          </cell>
          <cell r="G37" t="str">
            <v>...</v>
          </cell>
          <cell r="H37">
            <v>17.073258621310945</v>
          </cell>
          <cell r="I37">
            <v>16.428202842801522</v>
          </cell>
          <cell r="J37">
            <v>16.240500004382927</v>
          </cell>
          <cell r="K37">
            <v>16.098426326476563</v>
          </cell>
          <cell r="L37">
            <v>16.630285893322768</v>
          </cell>
          <cell r="M37">
            <v>16.446789166427408</v>
          </cell>
          <cell r="N37">
            <v>14.72669973711894</v>
          </cell>
          <cell r="O37">
            <v>14.262038545701547</v>
          </cell>
          <cell r="P37">
            <v>14.749499418171908</v>
          </cell>
        </row>
        <row r="38">
          <cell r="B38" t="str">
            <v xml:space="preserve">Norway </v>
          </cell>
          <cell r="C38" t="str">
            <v>...</v>
          </cell>
          <cell r="D38" t="str">
            <v>...</v>
          </cell>
          <cell r="E38" t="str">
            <v>...</v>
          </cell>
          <cell r="F38" t="str">
            <v>...</v>
          </cell>
          <cell r="G38" t="str">
            <v>...</v>
          </cell>
          <cell r="H38" t="str">
            <v>...</v>
          </cell>
          <cell r="I38" t="str">
            <v>...</v>
          </cell>
          <cell r="J38" t="str">
            <v>...</v>
          </cell>
          <cell r="K38" t="str">
            <v>...</v>
          </cell>
          <cell r="L38" t="str">
            <v>...</v>
          </cell>
          <cell r="M38">
            <v>8.9256238518917588</v>
          </cell>
          <cell r="N38">
            <v>9.2186288135505006</v>
          </cell>
          <cell r="O38">
            <v>9.8609417949916072</v>
          </cell>
          <cell r="P38">
            <v>9.7978134362304523</v>
          </cell>
        </row>
        <row r="39">
          <cell r="B39" t="str">
            <v>Poland 3/</v>
          </cell>
          <cell r="C39" t="str">
            <v>...</v>
          </cell>
          <cell r="D39" t="str">
            <v>...</v>
          </cell>
          <cell r="E39" t="str">
            <v>...</v>
          </cell>
          <cell r="F39" t="str">
            <v>...</v>
          </cell>
          <cell r="G39" t="str">
            <v>...</v>
          </cell>
          <cell r="H39" t="str">
            <v>...</v>
          </cell>
          <cell r="I39" t="str">
            <v>...</v>
          </cell>
          <cell r="J39" t="str">
            <v>...</v>
          </cell>
          <cell r="K39" t="str">
            <v>...</v>
          </cell>
          <cell r="L39" t="str">
            <v>...</v>
          </cell>
          <cell r="M39" t="str">
            <v>...</v>
          </cell>
          <cell r="N39">
            <v>14.874021808851829</v>
          </cell>
          <cell r="O39">
            <v>12.793099183774427</v>
          </cell>
          <cell r="P39">
            <v>12.817696595896097</v>
          </cell>
        </row>
        <row r="40">
          <cell r="B40" t="str">
            <v>Portugal 3/</v>
          </cell>
          <cell r="C40" t="str">
            <v>...</v>
          </cell>
          <cell r="D40" t="str">
            <v>...</v>
          </cell>
          <cell r="E40" t="str">
            <v>...</v>
          </cell>
          <cell r="F40" t="str">
            <v>...</v>
          </cell>
          <cell r="G40" t="str">
            <v>...</v>
          </cell>
          <cell r="H40" t="str">
            <v>...</v>
          </cell>
          <cell r="I40" t="str">
            <v>...</v>
          </cell>
          <cell r="J40">
            <v>10.64803030086355</v>
          </cell>
          <cell r="K40">
            <v>10.659283700822744</v>
          </cell>
          <cell r="L40">
            <v>10.741282060937346</v>
          </cell>
          <cell r="M40">
            <v>11.129407550320886</v>
          </cell>
          <cell r="N40">
            <v>11.340880670459669</v>
          </cell>
          <cell r="O40">
            <v>11.628406835526782</v>
          </cell>
          <cell r="P40">
            <v>12.206168338000852</v>
          </cell>
        </row>
        <row r="41">
          <cell r="B41" t="str">
            <v>Slovak Republic 3/</v>
          </cell>
          <cell r="C41" t="str">
            <v>...</v>
          </cell>
          <cell r="D41" t="str">
            <v>...</v>
          </cell>
          <cell r="E41" t="str">
            <v>...</v>
          </cell>
          <cell r="F41" t="str">
            <v>...</v>
          </cell>
          <cell r="G41" t="str">
            <v>...</v>
          </cell>
          <cell r="H41" t="str">
            <v>...</v>
          </cell>
          <cell r="I41" t="str">
            <v>...</v>
          </cell>
          <cell r="J41" t="str">
            <v>...</v>
          </cell>
          <cell r="K41" t="str">
            <v>...</v>
          </cell>
          <cell r="L41" t="str">
            <v>...</v>
          </cell>
          <cell r="M41">
            <v>13.835285789220055</v>
          </cell>
          <cell r="N41">
            <v>13.946957571948982</v>
          </cell>
          <cell r="O41">
            <v>14.270153783400128</v>
          </cell>
          <cell r="P41">
            <v>13.794874857155479</v>
          </cell>
        </row>
        <row r="42">
          <cell r="B42" t="str">
            <v xml:space="preserve">Spain 3/ </v>
          </cell>
          <cell r="C42" t="str">
            <v>...</v>
          </cell>
          <cell r="D42" t="str">
            <v>...</v>
          </cell>
          <cell r="E42" t="str">
            <v>...</v>
          </cell>
          <cell r="F42" t="str">
            <v>...</v>
          </cell>
          <cell r="G42" t="str">
            <v>...</v>
          </cell>
          <cell r="H42">
            <v>12.706700506479132</v>
          </cell>
          <cell r="I42">
            <v>12.905213620200273</v>
          </cell>
          <cell r="J42">
            <v>12.848640957610419</v>
          </cell>
          <cell r="K42">
            <v>12.748636219561698</v>
          </cell>
          <cell r="L42">
            <v>12.759034524142068</v>
          </cell>
          <cell r="M42">
            <v>12.874942682657874</v>
          </cell>
          <cell r="N42">
            <v>12.981762301705066</v>
          </cell>
          <cell r="O42">
            <v>12.964786356667387</v>
          </cell>
          <cell r="P42">
            <v>13.008459260035075</v>
          </cell>
        </row>
        <row r="43">
          <cell r="B43" t="str">
            <v xml:space="preserve">Sweden 3/ </v>
          </cell>
          <cell r="C43" t="str">
            <v>...</v>
          </cell>
          <cell r="D43" t="str">
            <v>...</v>
          </cell>
          <cell r="E43" t="str">
            <v>...</v>
          </cell>
          <cell r="F43" t="str">
            <v>...</v>
          </cell>
          <cell r="G43" t="str">
            <v>...</v>
          </cell>
          <cell r="H43" t="str">
            <v>...</v>
          </cell>
          <cell r="I43" t="str">
            <v>...</v>
          </cell>
          <cell r="J43" t="str">
            <v>...</v>
          </cell>
          <cell r="K43">
            <v>14.249852516610831</v>
          </cell>
          <cell r="L43">
            <v>12.946975264728191</v>
          </cell>
          <cell r="M43">
            <v>14.727196201578055</v>
          </cell>
          <cell r="N43">
            <v>15.094300689199786</v>
          </cell>
          <cell r="O43">
            <v>14.957279962788562</v>
          </cell>
          <cell r="P43">
            <v>14.641671470886427</v>
          </cell>
        </row>
        <row r="44">
          <cell r="B44" t="str">
            <v>Switzerland</v>
          </cell>
          <cell r="C44" t="str">
            <v>...</v>
          </cell>
          <cell r="D44" t="str">
            <v>...</v>
          </cell>
          <cell r="E44" t="str">
            <v>...</v>
          </cell>
          <cell r="F44" t="str">
            <v>...</v>
          </cell>
          <cell r="G44" t="str">
            <v>...</v>
          </cell>
          <cell r="H44" t="str">
            <v>...</v>
          </cell>
          <cell r="I44" t="str">
            <v>...</v>
          </cell>
          <cell r="J44" t="str">
            <v>...</v>
          </cell>
          <cell r="K44">
            <v>12.038075817695182</v>
          </cell>
          <cell r="L44">
            <v>11.821574684209162</v>
          </cell>
          <cell r="M44">
            <v>11.515586102206857</v>
          </cell>
          <cell r="N44">
            <v>7.5271769000025772</v>
          </cell>
          <cell r="O44">
            <v>7.6417640319797124</v>
          </cell>
          <cell r="P44">
            <v>7.4536633060025643</v>
          </cell>
        </row>
        <row r="45">
          <cell r="B45" t="str">
            <v>Turkey 2/</v>
          </cell>
          <cell r="C45">
            <v>0</v>
          </cell>
          <cell r="D45">
            <v>0</v>
          </cell>
          <cell r="E45">
            <v>0</v>
          </cell>
          <cell r="F45">
            <v>0</v>
          </cell>
          <cell r="G45">
            <v>0</v>
          </cell>
          <cell r="H45">
            <v>0</v>
          </cell>
          <cell r="I45">
            <v>0</v>
          </cell>
          <cell r="J45">
            <v>0</v>
          </cell>
          <cell r="K45">
            <v>0</v>
          </cell>
          <cell r="L45" t="str">
            <v>...</v>
          </cell>
          <cell r="M45" t="str">
            <v>...</v>
          </cell>
          <cell r="N45" t="str">
            <v>...</v>
          </cell>
          <cell r="O45" t="str">
            <v>...</v>
          </cell>
          <cell r="P45" t="str">
            <v>...</v>
          </cell>
        </row>
        <row r="46">
          <cell r="B46" t="str">
            <v>United Kingdom 3/</v>
          </cell>
          <cell r="C46" t="str">
            <v>...</v>
          </cell>
          <cell r="D46" t="str">
            <v>...</v>
          </cell>
          <cell r="E46" t="str">
            <v>...</v>
          </cell>
          <cell r="F46" t="str">
            <v>...</v>
          </cell>
          <cell r="G46" t="str">
            <v>...</v>
          </cell>
          <cell r="H46" t="str">
            <v>...</v>
          </cell>
          <cell r="I46" t="str">
            <v>...</v>
          </cell>
          <cell r="J46" t="str">
            <v>...</v>
          </cell>
          <cell r="K46">
            <v>7.521150002324176</v>
          </cell>
          <cell r="L46">
            <v>7.2521807125391229</v>
          </cell>
          <cell r="M46">
            <v>7.5266156027416793</v>
          </cell>
          <cell r="N46">
            <v>7.5876993211993291</v>
          </cell>
          <cell r="O46">
            <v>7.546716314275467</v>
          </cell>
          <cell r="P46">
            <v>8.0018518535263432</v>
          </cell>
        </row>
        <row r="49">
          <cell r="B49" t="str">
            <v xml:space="preserve">  Unweighted average 4/</v>
          </cell>
        </row>
        <row r="50">
          <cell r="B50" t="str">
            <v xml:space="preserve">    Total </v>
          </cell>
          <cell r="C50">
            <v>0.91078833990227304</v>
          </cell>
          <cell r="D50">
            <v>0.93841753731804578</v>
          </cell>
          <cell r="E50">
            <v>1.0275065049766241</v>
          </cell>
          <cell r="F50">
            <v>1.2416438948973978</v>
          </cell>
          <cell r="G50">
            <v>1.2493834922636082</v>
          </cell>
          <cell r="H50">
            <v>11.535368082933795</v>
          </cell>
          <cell r="I50">
            <v>11.747017113805587</v>
          </cell>
          <cell r="J50">
            <v>11.664724925109514</v>
          </cell>
          <cell r="K50">
            <v>10.5090236624241</v>
          </cell>
          <cell r="L50">
            <v>10.455120243258346</v>
          </cell>
          <cell r="M50">
            <v>10.353848654394124</v>
          </cell>
          <cell r="N50">
            <v>10.755384557759735</v>
          </cell>
          <cell r="O50">
            <v>10.736522970589546</v>
          </cell>
          <cell r="P50">
            <v>10.40972942905638</v>
          </cell>
        </row>
        <row r="51">
          <cell r="B51" t="str">
            <v xml:space="preserve">    America</v>
          </cell>
          <cell r="C51">
            <v>1.9235414509094113</v>
          </cell>
          <cell r="D51">
            <v>1.9887317338951691</v>
          </cell>
          <cell r="E51">
            <v>2.1136830428770184</v>
          </cell>
          <cell r="F51">
            <v>2.2666049451929027</v>
          </cell>
          <cell r="G51">
            <v>2.3748741634263357</v>
          </cell>
          <cell r="H51">
            <v>2.1237123065745509</v>
          </cell>
          <cell r="I51">
            <v>1.9178602672191687</v>
          </cell>
          <cell r="J51">
            <v>1.8202580447516374</v>
          </cell>
          <cell r="K51">
            <v>1.5091190812266306</v>
          </cell>
          <cell r="L51">
            <v>1.5020487948826813</v>
          </cell>
          <cell r="M51">
            <v>4.7115320169573565</v>
          </cell>
          <cell r="N51">
            <v>6.4183550399187101</v>
          </cell>
          <cell r="O51">
            <v>6.4621056420184466</v>
          </cell>
          <cell r="P51">
            <v>6.4622979711243911</v>
          </cell>
        </row>
        <row r="52">
          <cell r="B52" t="str">
            <v xml:space="preserve">    Pacific</v>
          </cell>
          <cell r="C52">
            <v>0.80882356879740791</v>
          </cell>
          <cell r="D52">
            <v>0.8265208780589679</v>
          </cell>
          <cell r="E52">
            <v>0.96883647205285373</v>
          </cell>
          <cell r="F52">
            <v>1.4583267394992907</v>
          </cell>
          <cell r="G52">
            <v>1.373276313364489</v>
          </cell>
          <cell r="H52">
            <v>1.3880332776966671</v>
          </cell>
          <cell r="I52">
            <v>1.6832502445405266</v>
          </cell>
          <cell r="J52">
            <v>1.7591911629963912</v>
          </cell>
          <cell r="K52">
            <v>2.1984772655725191</v>
          </cell>
          <cell r="L52">
            <v>1.1490223696066306</v>
          </cell>
          <cell r="M52">
            <v>1.5485544732742373</v>
          </cell>
          <cell r="N52">
            <v>4.6000194711672435</v>
          </cell>
          <cell r="O52">
            <v>4.6527681245142576</v>
          </cell>
          <cell r="P52">
            <v>3.5215440580550248</v>
          </cell>
        </row>
        <row r="53">
          <cell r="B53" t="str">
            <v xml:space="preserve">    Europe</v>
          </cell>
          <cell r="C53">
            <v>0</v>
          </cell>
          <cell r="D53">
            <v>0</v>
          </cell>
          <cell r="E53">
            <v>0</v>
          </cell>
          <cell r="F53">
            <v>0</v>
          </cell>
          <cell r="G53">
            <v>0</v>
          </cell>
          <cell r="H53">
            <v>13.088740709811681</v>
          </cell>
          <cell r="I53">
            <v>13.203039977483865</v>
          </cell>
          <cell r="J53">
            <v>12.962020130835322</v>
          </cell>
          <cell r="K53">
            <v>11.142826589106814</v>
          </cell>
          <cell r="L53">
            <v>11.692337089324285</v>
          </cell>
          <cell r="M53">
            <v>11.769479869550407</v>
          </cell>
          <cell r="N53">
            <v>11.776465355880513</v>
          </cell>
          <cell r="O53">
            <v>11.747590736287025</v>
          </cell>
          <cell r="P53">
            <v>11.818611400719133</v>
          </cell>
        </row>
        <row r="54">
          <cell r="B54" t="str">
            <v xml:space="preserve">    EU </v>
          </cell>
          <cell r="C54">
            <v>0</v>
          </cell>
          <cell r="D54">
            <v>0</v>
          </cell>
          <cell r="E54">
            <v>0</v>
          </cell>
          <cell r="F54">
            <v>0</v>
          </cell>
          <cell r="G54">
            <v>0</v>
          </cell>
          <cell r="H54">
            <v>14.990296823437145</v>
          </cell>
          <cell r="I54">
            <v>14.911011196771295</v>
          </cell>
          <cell r="J54">
            <v>14.520609067616833</v>
          </cell>
          <cell r="K54">
            <v>12.774796525454642</v>
          </cell>
          <cell r="L54">
            <v>12.565510654809611</v>
          </cell>
          <cell r="M54">
            <v>12.699731454449083</v>
          </cell>
          <cell r="N54">
            <v>12.851272931034625</v>
          </cell>
          <cell r="O54">
            <v>12.770246952644165</v>
          </cell>
          <cell r="P54">
            <v>12.848109274400194</v>
          </cell>
        </row>
        <row r="57">
          <cell r="B57" t="str">
            <v xml:space="preserve">  Sources: IMF, Government Finance Statistics (CD-ROM, March 2008); International Financial Statistics; and World Economic Outlook.</v>
          </cell>
        </row>
        <row r="59">
          <cell r="B59" t="str">
            <v xml:space="preserve">   1/  General Government.</v>
          </cell>
        </row>
        <row r="60">
          <cell r="B60" t="str">
            <v xml:space="preserve">   2/  Consolidated Central Government.</v>
          </cell>
        </row>
        <row r="61">
          <cell r="B61" t="str">
            <v xml:space="preserve">   3/  European Union countries.</v>
          </cell>
        </row>
        <row r="62">
          <cell r="B62" t="str">
            <v xml:space="preserve">   4/  For each revenue classification, only countries for which data are available are included in the calculation.</v>
          </cell>
        </row>
      </sheetData>
      <sheetData sheetId="7" refreshError="1"/>
      <sheetData sheetId="8" refreshError="1"/>
      <sheetData sheetId="9" refreshError="1"/>
      <sheetData sheetId="10" refreshError="1"/>
      <sheetData sheetId="11"/>
      <sheetData sheetId="12"/>
      <sheetData sheetId="13" refreshError="1"/>
      <sheetData sheetId="14" refreshError="1"/>
      <sheetData sheetId="15"/>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 val="Kopija"/>
      <sheetName val="za objavu i prezentacije"/>
    </sheetNames>
    <sheetDataSet>
      <sheetData sheetId="0"/>
      <sheetData sheetId="1"/>
      <sheetData sheetId="2"/>
      <sheetData sheetId="3"/>
      <sheetData sheetId="4"/>
      <sheetData sheetId="5"/>
      <sheetData sheetId="6" refreshError="1">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 val="Kopija"/>
      <sheetName val="za objavu i prezentacije"/>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Cijene"/>
      <sheetName val="Podaci i izračun"/>
      <sheetName val="Kopija"/>
      <sheetName val="za objavu i prezentacije"/>
      <sheetName val="loan portfolio"/>
      <sheetName val="LGD vrste"/>
      <sheetName val="2003"/>
      <sheetName val="kons"/>
      <sheetName val="J(Priv.Cap)"/>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OAD"/>
      <sheetName val="WordCopy"/>
      <sheetName val="CSVexport"/>
      <sheetName val="XLSextract"/>
      <sheetName val="B1addin"/>
      <sheetName val="index3"/>
      <sheetName val="IZV15Ek"/>
      <sheetName val="jezici"/>
    </sheetNames>
    <sheetDataSet>
      <sheetData sheetId="0"/>
      <sheetData sheetId="1"/>
      <sheetData sheetId="2">
        <row r="15">
          <cell r="Z15" t="b">
            <v>1</v>
          </cell>
        </row>
        <row r="16">
          <cell r="Z16" t="b">
            <v>0</v>
          </cell>
        </row>
        <row r="18">
          <cell r="Z18" t="str">
            <v>xlScreen</v>
          </cell>
        </row>
        <row r="19">
          <cell r="Z19" t="str">
            <v>xlPrinter</v>
          </cell>
        </row>
        <row r="21">
          <cell r="Z21" t="str">
            <v>xlPicture</v>
          </cell>
        </row>
        <row r="22">
          <cell r="Z22" t="str">
            <v>xlBitmap</v>
          </cell>
        </row>
        <row r="34">
          <cell r="Z34" t="str">
            <v>Chart</v>
          </cell>
        </row>
        <row r="35">
          <cell r="Z35" t="str">
            <v>Table</v>
          </cell>
        </row>
        <row r="36">
          <cell r="Z36" t="str">
            <v>Value</v>
          </cell>
        </row>
      </sheetData>
      <sheetData sheetId="3">
        <row r="9">
          <cell r="X9" t="b">
            <v>1</v>
          </cell>
        </row>
        <row r="10">
          <cell r="X10" t="b">
            <v>0</v>
          </cell>
        </row>
      </sheetData>
      <sheetData sheetId="4">
        <row r="6">
          <cell r="E6" t="str">
            <v>BE</v>
          </cell>
        </row>
      </sheetData>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nt_WTI_Dubai"/>
      <sheetName val="M_average"/>
      <sheetName val="Godišnje_average"/>
      <sheetName val="Tabl Barclays"/>
      <sheetName val="INA i $barel"/>
      <sheetName val="MPC Ina"/>
      <sheetName val="MPC Ina Graf"/>
      <sheetName val="Struktura MPC Ina"/>
      <sheetName val="M_aver_Brent"/>
      <sheetName val="INA cijene (Laco)"/>
      <sheetName val="Volatilnost_Brent"/>
      <sheetName val="futures_daily"/>
      <sheetName val="futures_daily_graf"/>
      <sheetName val="futures_monthly"/>
      <sheetName val="Crude oil position"/>
      <sheetName val="Stock of Crude Oil_USA"/>
      <sheetName val="Barclays_god"/>
      <sheetName val="Barclays_kvart"/>
      <sheetName val="Barclays"/>
      <sheetName val="Cijene nafte od 1861g."/>
      <sheetName val="lančani"/>
      <sheetName val="poskuplj. po mjesecima"/>
      <sheetName val="zad. cij. u mj. na kraj pret.go"/>
      <sheetName val="Ponderi"/>
      <sheetName val="Projek_domace"/>
      <sheetName val="EU naft der"/>
      <sheetName val="Q_average"/>
      <sheetName val="Y_average"/>
      <sheetName val="Y_average_projekc"/>
      <sheetName val="Benzin_Hrv."/>
      <sheetName val="scenarij1i2_03"/>
      <sheetName val="JP Morgan"/>
      <sheetName val="HWWA"/>
      <sheetName val="Izračuni"/>
      <sheetName val="Izračuni 2"/>
      <sheetName val="Izračuni 3"/>
      <sheetName val="Brent_HRKbarel"/>
      <sheetName val="Slika"/>
      <sheetName val="slikaUSDKn"/>
      <sheetName val="Brent_Izračun"/>
      <sheetName val="BoP"/>
      <sheetName val="RES"/>
      <sheetName val="ER"/>
      <sheetName val="WB"/>
      <sheetName val="en_nafta"/>
      <sheetName val="Main"/>
      <sheetName val="Links"/>
      <sheetName val="ErrCheck"/>
    </sheetNames>
    <sheetDataSet>
      <sheetData sheetId="0">
        <row r="13">
          <cell r="B13">
            <v>35066</v>
          </cell>
          <cell r="F13">
            <v>35066</v>
          </cell>
          <cell r="J13">
            <v>35066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SetUp_Sheet"/>
      <sheetName val="Data_check"/>
      <sheetName val="embi_day"/>
      <sheetName val="GenericIR"/>
      <sheetName val="ER"/>
      <sheetName val="WB"/>
      <sheetName val="BoP"/>
      <sheetName val="ErrCheck"/>
      <sheetName val="country name lookup"/>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Sextract"/>
      <sheetName val="CountryMeta"/>
      <sheetName val="WordCopy"/>
      <sheetName val="README"/>
      <sheetName val="CompAdv"/>
      <sheetName val="EMS-goods_intra-extra_EU_decom"/>
      <sheetName val="EMS-goods_sector_decomposition"/>
      <sheetName val="RCA_serv"/>
      <sheetName val="alloc_eff"/>
      <sheetName val="dynamism_ctry"/>
      <sheetName val="dynamism_sctr"/>
      <sheetName val="EMS_HSproducts"/>
      <sheetName val="TB_by_BEC"/>
      <sheetName val="High_Tech"/>
      <sheetName val="EMS_services"/>
      <sheetName val="X_qual_average_ts"/>
      <sheetName val="X_qual_average_cs"/>
      <sheetName val="X_qual_density_products"/>
      <sheetName val="X_qual_density_values"/>
      <sheetName val="X_qual_cat_products"/>
      <sheetName val="X_qual_cat_sh_products"/>
      <sheetName val="X_qual_cat_sh_value"/>
      <sheetName val="X_qual_top_cat_products"/>
      <sheetName val="5_big_in_23 Manu_Sect"/>
      <sheetName val="5_big_in_13_Manu_Sect"/>
      <sheetName val="X_qual_top_cat_values"/>
      <sheetName val="EMS-goods_intra-extra_EU_decom2"/>
      <sheetName val="G"/>
      <sheetName val="M"/>
      <sheetName val="jezici"/>
      <sheetName val="kons"/>
    </sheetNames>
    <sheetDataSet>
      <sheetData sheetId="0">
        <row r="5">
          <cell r="D5" t="str">
            <v>IDRcompetindepth</v>
          </cell>
        </row>
      </sheetData>
      <sheetData sheetId="1">
        <row r="5">
          <cell r="C5" t="str">
            <v>HR</v>
          </cell>
          <cell r="F5" t="str">
            <v>Croatia</v>
          </cell>
        </row>
        <row r="9">
          <cell r="C9" t="str">
            <v>BE</v>
          </cell>
        </row>
        <row r="10">
          <cell r="C10" t="str">
            <v>BG</v>
          </cell>
        </row>
        <row r="11">
          <cell r="C11" t="str">
            <v>CZ</v>
          </cell>
        </row>
        <row r="12">
          <cell r="C12" t="str">
            <v>DK</v>
          </cell>
        </row>
        <row r="13">
          <cell r="C13" t="str">
            <v>DE</v>
          </cell>
        </row>
        <row r="14">
          <cell r="C14" t="str">
            <v>EE</v>
          </cell>
        </row>
        <row r="15">
          <cell r="C15" t="str">
            <v>IE</v>
          </cell>
        </row>
        <row r="16">
          <cell r="C16" t="str">
            <v>EL</v>
          </cell>
        </row>
        <row r="17">
          <cell r="C17" t="str">
            <v>ES</v>
          </cell>
        </row>
        <row r="18">
          <cell r="C18" t="str">
            <v>FR</v>
          </cell>
        </row>
        <row r="19">
          <cell r="C19" t="str">
            <v>IT</v>
          </cell>
        </row>
        <row r="20">
          <cell r="C20" t="str">
            <v>CY</v>
          </cell>
        </row>
        <row r="21">
          <cell r="C21" t="str">
            <v>LV</v>
          </cell>
        </row>
        <row r="22">
          <cell r="C22" t="str">
            <v>LT</v>
          </cell>
        </row>
        <row r="23">
          <cell r="C23" t="str">
            <v>LU</v>
          </cell>
        </row>
        <row r="24">
          <cell r="C24" t="str">
            <v>HU</v>
          </cell>
        </row>
        <row r="25">
          <cell r="C25" t="str">
            <v>MT</v>
          </cell>
        </row>
        <row r="26">
          <cell r="C26" t="str">
            <v>NL</v>
          </cell>
        </row>
        <row r="27">
          <cell r="C27" t="str">
            <v>AT</v>
          </cell>
        </row>
        <row r="28">
          <cell r="C28" t="str">
            <v>PL</v>
          </cell>
        </row>
        <row r="29">
          <cell r="C29" t="str">
            <v>PT</v>
          </cell>
        </row>
        <row r="30">
          <cell r="C30" t="str">
            <v>RO</v>
          </cell>
        </row>
        <row r="31">
          <cell r="C31" t="str">
            <v>SI</v>
          </cell>
        </row>
        <row r="32">
          <cell r="C32" t="str">
            <v>SK</v>
          </cell>
        </row>
        <row r="33">
          <cell r="C33" t="str">
            <v>FI</v>
          </cell>
        </row>
        <row r="34">
          <cell r="C34" t="str">
            <v>SE</v>
          </cell>
        </row>
        <row r="35">
          <cell r="C35" t="str">
            <v>UK</v>
          </cell>
        </row>
        <row r="36">
          <cell r="C36" t="str">
            <v>EA18</v>
          </cell>
        </row>
        <row r="37">
          <cell r="C37" t="str">
            <v>HR</v>
          </cell>
        </row>
        <row r="38">
          <cell r="C38" t="str">
            <v>EU28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ControlSheet"/>
      <sheetName val="Inputs 1 (liq indicators)"/>
      <sheetName val="country name lookup"/>
      <sheetName val="Inputs 2 (ext sector)"/>
      <sheetName val="Inputs 3 (fiscal sector)"/>
      <sheetName val="Inputs 4 (fin. sector)"/>
      <sheetName val="Inputs 5 (corp. sector)"/>
      <sheetName val="Inputs Macro Variables"/>
      <sheetName val="Calc Liq Ind"/>
      <sheetName val="Calc Ext Sector"/>
      <sheetName val="Calc Fisc Sector"/>
      <sheetName val="Calc Fin Sector"/>
      <sheetName val="Calc Corp. Sector"/>
      <sheetName val="old Tab 8. FR &amp; IR"/>
      <sheetName val="Tab 8. FR &amp; IR "/>
      <sheetName val="Output 1. Comp AD-I rat"/>
      <sheetName val="Output 1. Comp Alt I,II,III"/>
      <sheetName val="Output1 Summary-AltI"/>
      <sheetName val="Output 1. Summary-AltII"/>
      <sheetName val="Output1 Summary -AltIII"/>
      <sheetName val="Tab 9. External sector "/>
      <sheetName val="Tab 10. Public sector"/>
      <sheetName val="Tab 11. Financial sector"/>
      <sheetName val="Tab 12. Corporate sector"/>
      <sheetName val="Output 1. FR &amp; IR "/>
      <sheetName val="Output 2. External sector "/>
      <sheetName val="Output 3. Public sector"/>
      <sheetName val="Output 4. Financial sector"/>
      <sheetName val="Output 5. Corporate sector"/>
      <sheetName val="pitanje_slika_10_NPCT"/>
      <sheetName val="pitanje_slika_11_NPCT"/>
      <sheetName val="pitanje_slika_12_NPCT"/>
      <sheetName val="pitanje_slika_13_NPCT"/>
      <sheetName val="pitanje_slika_14_NPCT"/>
      <sheetName val="pitanje_slika_15_NPCT"/>
      <sheetName val="pitanje_slika_16_NPCT"/>
      <sheetName val="pitanje_slika_17_NPCT"/>
      <sheetName val="pitanje_slika_9_NPCT"/>
      <sheetName val="Izbor posla"/>
      <sheetName val="M"/>
    </sheetNames>
    <sheetDataSet>
      <sheetData sheetId="0" refreshError="1"/>
      <sheetData sheetId="1" refreshError="1"/>
      <sheetData sheetId="2" refreshError="1"/>
      <sheetData sheetId="3" refreshError="1">
        <row r="1">
          <cell r="A1" t="str">
            <v>Ccode</v>
          </cell>
          <cell r="B1" t="str">
            <v>Country</v>
          </cell>
        </row>
        <row r="2">
          <cell r="A2" t="str">
            <v>612</v>
          </cell>
          <cell r="B2" t="str">
            <v>Algeria</v>
          </cell>
        </row>
        <row r="3">
          <cell r="A3" t="str">
            <v>213</v>
          </cell>
          <cell r="B3" t="str">
            <v>Argentina</v>
          </cell>
        </row>
        <row r="4">
          <cell r="A4" t="str">
            <v>963</v>
          </cell>
          <cell r="B4" t="str">
            <v>Bosnia&amp;Herzegovina</v>
          </cell>
        </row>
        <row r="5">
          <cell r="A5" t="str">
            <v>223</v>
          </cell>
          <cell r="B5" t="str">
            <v>Brazil</v>
          </cell>
        </row>
        <row r="6">
          <cell r="A6" t="str">
            <v>918</v>
          </cell>
          <cell r="B6" t="str">
            <v>Bulgaria</v>
          </cell>
        </row>
        <row r="7">
          <cell r="A7" t="str">
            <v>228</v>
          </cell>
          <cell r="B7" t="str">
            <v>Chile</v>
          </cell>
        </row>
        <row r="8">
          <cell r="A8" t="str">
            <v>924</v>
          </cell>
          <cell r="B8" t="str">
            <v>China</v>
          </cell>
        </row>
        <row r="9">
          <cell r="A9" t="str">
            <v>233</v>
          </cell>
          <cell r="B9" t="str">
            <v>Colombia</v>
          </cell>
        </row>
        <row r="10">
          <cell r="A10" t="str">
            <v>238</v>
          </cell>
          <cell r="B10" t="str">
            <v>Costa Rica</v>
          </cell>
        </row>
        <row r="11">
          <cell r="A11" t="str">
            <v>960</v>
          </cell>
          <cell r="B11" t="str">
            <v>Croatia</v>
          </cell>
        </row>
        <row r="12">
          <cell r="A12" t="str">
            <v>935</v>
          </cell>
          <cell r="B12" t="str">
            <v>Czech Republic</v>
          </cell>
        </row>
        <row r="13">
          <cell r="A13" t="str">
            <v>243</v>
          </cell>
          <cell r="B13" t="str">
            <v>Dominican Republic</v>
          </cell>
        </row>
        <row r="14">
          <cell r="A14" t="str">
            <v>248</v>
          </cell>
          <cell r="B14" t="str">
            <v>Ecuador</v>
          </cell>
        </row>
        <row r="15">
          <cell r="A15" t="str">
            <v>469</v>
          </cell>
          <cell r="B15" t="str">
            <v>Egypt</v>
          </cell>
        </row>
        <row r="16">
          <cell r="A16" t="str">
            <v>253</v>
          </cell>
          <cell r="B16" t="str">
            <v>El Salvador</v>
          </cell>
        </row>
        <row r="17">
          <cell r="A17" t="str">
            <v>939</v>
          </cell>
          <cell r="B17" t="str">
            <v>Estonia</v>
          </cell>
        </row>
        <row r="18">
          <cell r="A18" t="str">
            <v>258</v>
          </cell>
          <cell r="B18" t="str">
            <v>Guatemala</v>
          </cell>
        </row>
        <row r="19">
          <cell r="A19" t="str">
            <v>944</v>
          </cell>
          <cell r="B19" t="str">
            <v>Hungary</v>
          </cell>
        </row>
        <row r="20">
          <cell r="A20" t="str">
            <v>534</v>
          </cell>
          <cell r="B20" t="str">
            <v>India</v>
          </cell>
        </row>
        <row r="21">
          <cell r="A21" t="str">
            <v>536</v>
          </cell>
          <cell r="B21" t="str">
            <v>Indonesia</v>
          </cell>
        </row>
        <row r="22">
          <cell r="A22" t="str">
            <v>436</v>
          </cell>
          <cell r="B22" t="str">
            <v>Israel</v>
          </cell>
        </row>
        <row r="23">
          <cell r="A23" t="str">
            <v>343</v>
          </cell>
          <cell r="B23" t="str">
            <v>Jamaica</v>
          </cell>
        </row>
        <row r="24">
          <cell r="A24" t="str">
            <v>439</v>
          </cell>
          <cell r="B24" t="str">
            <v>Jordan</v>
          </cell>
        </row>
        <row r="25">
          <cell r="A25" t="str">
            <v>916</v>
          </cell>
          <cell r="B25" t="str">
            <v>Kazakhstan</v>
          </cell>
        </row>
        <row r="26">
          <cell r="A26" t="str">
            <v>542</v>
          </cell>
          <cell r="B26" t="str">
            <v>Korea</v>
          </cell>
        </row>
        <row r="27">
          <cell r="A27" t="str">
            <v>941</v>
          </cell>
          <cell r="B27" t="str">
            <v>Latvia</v>
          </cell>
        </row>
        <row r="28">
          <cell r="A28" t="str">
            <v>446</v>
          </cell>
          <cell r="B28" t="str">
            <v>Lebanon</v>
          </cell>
        </row>
        <row r="29">
          <cell r="A29" t="str">
            <v>946</v>
          </cell>
          <cell r="B29" t="str">
            <v>Lithuania</v>
          </cell>
        </row>
        <row r="30">
          <cell r="A30" t="str">
            <v>548</v>
          </cell>
          <cell r="B30" t="str">
            <v>Malaysia</v>
          </cell>
        </row>
        <row r="31">
          <cell r="A31" t="str">
            <v>273</v>
          </cell>
          <cell r="B31" t="str">
            <v>Mexico</v>
          </cell>
        </row>
        <row r="32">
          <cell r="A32" t="str">
            <v>686</v>
          </cell>
          <cell r="B32" t="str">
            <v>Morocco</v>
          </cell>
        </row>
        <row r="33">
          <cell r="A33" t="str">
            <v>564</v>
          </cell>
          <cell r="B33" t="str">
            <v>Pakistan</v>
          </cell>
        </row>
        <row r="34">
          <cell r="A34" t="str">
            <v>283</v>
          </cell>
          <cell r="B34" t="str">
            <v>Panama</v>
          </cell>
        </row>
        <row r="35">
          <cell r="A35" t="str">
            <v>293</v>
          </cell>
          <cell r="B35" t="str">
            <v>Peru</v>
          </cell>
        </row>
        <row r="36">
          <cell r="A36" t="str">
            <v>566</v>
          </cell>
          <cell r="B36" t="str">
            <v>Philippines</v>
          </cell>
        </row>
        <row r="37">
          <cell r="A37">
            <v>964</v>
          </cell>
          <cell r="B37" t="str">
            <v>Poland</v>
          </cell>
        </row>
        <row r="38">
          <cell r="A38">
            <v>968</v>
          </cell>
          <cell r="B38" t="str">
            <v>Romania</v>
          </cell>
        </row>
        <row r="39">
          <cell r="A39">
            <v>922</v>
          </cell>
          <cell r="B39" t="str">
            <v>Russia</v>
          </cell>
        </row>
        <row r="40">
          <cell r="A40">
            <v>965</v>
          </cell>
          <cell r="B40" t="str">
            <v>Serbia&amp;Montenegro</v>
          </cell>
        </row>
        <row r="41">
          <cell r="A41">
            <v>936</v>
          </cell>
          <cell r="B41" t="str">
            <v>Slovak Republic</v>
          </cell>
        </row>
        <row r="42">
          <cell r="A42">
            <v>961</v>
          </cell>
          <cell r="B42" t="str">
            <v>Slovenia</v>
          </cell>
        </row>
        <row r="43">
          <cell r="A43">
            <v>199</v>
          </cell>
          <cell r="B43" t="str">
            <v>South Africa</v>
          </cell>
        </row>
        <row r="44">
          <cell r="A44">
            <v>524</v>
          </cell>
          <cell r="B44" t="str">
            <v>Sri Lanka</v>
          </cell>
        </row>
        <row r="45">
          <cell r="A45">
            <v>578</v>
          </cell>
          <cell r="B45" t="str">
            <v>Thailand</v>
          </cell>
        </row>
        <row r="46">
          <cell r="A46">
            <v>744</v>
          </cell>
          <cell r="B46" t="str">
            <v>Tunisia</v>
          </cell>
        </row>
        <row r="47">
          <cell r="A47">
            <v>186</v>
          </cell>
          <cell r="B47" t="str">
            <v>Turkey</v>
          </cell>
        </row>
        <row r="48">
          <cell r="A48">
            <v>926</v>
          </cell>
          <cell r="B48" t="str">
            <v>Ukraine</v>
          </cell>
        </row>
        <row r="49">
          <cell r="A49">
            <v>298</v>
          </cell>
          <cell r="B49" t="str">
            <v>Uruguay</v>
          </cell>
        </row>
        <row r="50">
          <cell r="A50">
            <v>299</v>
          </cell>
          <cell r="B50" t="str">
            <v>Venezuela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 val="pitanje_slika_2_NPCT"/>
      <sheetName val="pitanje_slika_3_NPCT"/>
      <sheetName val="pitanje_slika_4_NPCT"/>
      <sheetName val="pitanje_slika_5_NPCT"/>
      <sheetName val="pitanje_slika_6_NPCT"/>
      <sheetName val="pitanje_slika_7_NPCT"/>
      <sheetName val="NOVMIR3"/>
      <sheetName val="Gold_Qrtly"/>
      <sheetName val="NEFTRANS"/>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Sheet1"/>
      <sheetName val="Guide for maintenance"/>
      <sheetName val="NOVMIR3"/>
      <sheetName val="Gold_Qrt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olventnost"/>
      <sheetName val="financrezultati"/>
      <sheetName val="monetarni agregati i likvidnost"/>
      <sheetName val="kamstopa"/>
      <sheetName val="pokazatelji po granama"/>
      <sheetName val="stečaj"/>
      <sheetName val="hoteli"/>
      <sheetName val="bilanstanja"/>
      <sheetName val="M1 i M4"/>
      <sheetName val="rezultati po veličini poduz."/>
      <sheetName val="Zaduženost,likvidnost"/>
      <sheetName val="odnos prihodi rashodi"/>
      <sheetName val="pokazat.fin.stabilnosti"/>
      <sheetName val="NEFTRANS"/>
      <sheetName val="monetarni_agregati_i_likvidnost"/>
      <sheetName val="pokazatelji_po_granama"/>
      <sheetName val="M1_i_M4"/>
      <sheetName val="rezultati_po_veličini_poduz_"/>
      <sheetName val="odnos_prihodi_rashodi"/>
      <sheetName val="pokazat_fin_stabilnosti"/>
      <sheetName val="monetarni_agregati_i_likvidnos1"/>
      <sheetName val="pokazatelji_po_granama1"/>
      <sheetName val="M1_i_M41"/>
      <sheetName val="rezultati_po_veličini_poduz_1"/>
      <sheetName val="odnos_prihodi_rashodi1"/>
      <sheetName val="pokazat_fin_stabilnosti1"/>
      <sheetName val="monetarni_agregati_i_likvidno35"/>
      <sheetName val="pokazatelji_po_granama35"/>
      <sheetName val="M1_i_M435"/>
      <sheetName val="rezultati_po_veličini_poduz_35"/>
      <sheetName val="odnos_prihodi_rashodi35"/>
      <sheetName val="pokazat_fin_stabilnosti35"/>
      <sheetName val="monetarni_agregati_i_likvidnos2"/>
      <sheetName val="pokazatelji_po_granama2"/>
      <sheetName val="M1_i_M42"/>
      <sheetName val="rezultati_po_veličini_poduz_2"/>
      <sheetName val="odnos_prihodi_rashodi2"/>
      <sheetName val="pokazat_fin_stabilnosti2"/>
      <sheetName val="monetarni_agregati_i_likvidnos4"/>
      <sheetName val="pokazatelji_po_granama4"/>
      <sheetName val="M1_i_M44"/>
      <sheetName val="rezultati_po_veličini_poduz_4"/>
      <sheetName val="odnos_prihodi_rashodi4"/>
      <sheetName val="pokazat_fin_stabilnosti4"/>
      <sheetName val="monetarni_agregati_i_likvidnos3"/>
      <sheetName val="pokazatelji_po_granama3"/>
      <sheetName val="M1_i_M43"/>
      <sheetName val="rezultati_po_veličini_poduz_3"/>
      <sheetName val="odnos_prihodi_rashodi3"/>
      <sheetName val="pokazat_fin_stabilnosti3"/>
      <sheetName val="monetarni_agregati_i_likvidnos5"/>
      <sheetName val="pokazatelji_po_granama5"/>
      <sheetName val="M1_i_M45"/>
      <sheetName val="rezultati_po_veličini_poduz_5"/>
      <sheetName val="odnos_prihodi_rashodi5"/>
      <sheetName val="pokazat_fin_stabilnosti5"/>
      <sheetName val="monetarni_agregati_i_likvidnos6"/>
      <sheetName val="pokazatelji_po_granama6"/>
      <sheetName val="M1_i_M46"/>
      <sheetName val="rezultati_po_veličini_poduz_6"/>
      <sheetName val="odnos_prihodi_rashodi6"/>
      <sheetName val="pokazat_fin_stabilnosti6"/>
      <sheetName val="monetarni_agregati_i_likvidnos7"/>
      <sheetName val="pokazatelji_po_granama7"/>
      <sheetName val="M1_i_M47"/>
      <sheetName val="rezultati_po_veličini_poduz_7"/>
      <sheetName val="odnos_prihodi_rashodi7"/>
      <sheetName val="pokazat_fin_stabilnosti7"/>
      <sheetName val="monetarni_agregati_i_likvidnos8"/>
      <sheetName val="pokazatelji_po_granama8"/>
      <sheetName val="M1_i_M48"/>
      <sheetName val="rezultati_po_veličini_poduz_8"/>
      <sheetName val="odnos_prihodi_rashodi8"/>
      <sheetName val="pokazat_fin_stabilnosti8"/>
      <sheetName val="monetarni_agregati_i_likvidnos9"/>
      <sheetName val="pokazatelji_po_granama9"/>
      <sheetName val="M1_i_M49"/>
      <sheetName val="rezultati_po_veličini_poduz_9"/>
      <sheetName val="odnos_prihodi_rashodi9"/>
      <sheetName val="pokazat_fin_stabilnosti9"/>
      <sheetName val="monetarni_agregati_i_likvidno10"/>
      <sheetName val="pokazatelji_po_granama10"/>
      <sheetName val="M1_i_M410"/>
      <sheetName val="rezultati_po_veličini_poduz_10"/>
      <sheetName val="odnos_prihodi_rashodi10"/>
      <sheetName val="pokazat_fin_stabilnosti10"/>
      <sheetName val="monetarni_agregati_i_likvidno11"/>
      <sheetName val="pokazatelji_po_granama11"/>
      <sheetName val="M1_i_M411"/>
      <sheetName val="rezultati_po_veličini_poduz_11"/>
      <sheetName val="odnos_prihodi_rashodi11"/>
      <sheetName val="pokazat_fin_stabilnosti11"/>
      <sheetName val="monetarni_agregati_i_likvidno12"/>
      <sheetName val="pokazatelji_po_granama12"/>
      <sheetName val="M1_i_M412"/>
      <sheetName val="rezultati_po_veličini_poduz_12"/>
      <sheetName val="odnos_prihodi_rashodi12"/>
      <sheetName val="pokazat_fin_stabilnosti12"/>
      <sheetName val="monetarni_agregati_i_likvidno13"/>
      <sheetName val="pokazatelji_po_granama13"/>
      <sheetName val="M1_i_M413"/>
      <sheetName val="rezultati_po_veličini_poduz_13"/>
      <sheetName val="odnos_prihodi_rashodi13"/>
      <sheetName val="pokazat_fin_stabilnosti13"/>
      <sheetName val="monetarni_agregati_i_likvidno14"/>
      <sheetName val="pokazatelji_po_granama14"/>
      <sheetName val="M1_i_M414"/>
      <sheetName val="rezultati_po_veličini_poduz_14"/>
      <sheetName val="odnos_prihodi_rashodi14"/>
      <sheetName val="pokazat_fin_stabilnosti14"/>
      <sheetName val="monetarni_agregati_i_likvidno15"/>
      <sheetName val="pokazatelji_po_granama15"/>
      <sheetName val="M1_i_M415"/>
      <sheetName val="rezultati_po_veličini_poduz_15"/>
      <sheetName val="odnos_prihodi_rashodi15"/>
      <sheetName val="pokazat_fin_stabilnosti15"/>
      <sheetName val="monetarni_agregati_i_likvidno16"/>
      <sheetName val="pokazatelji_po_granama16"/>
      <sheetName val="M1_i_M416"/>
      <sheetName val="rezultati_po_veličini_poduz_16"/>
      <sheetName val="odnos_prihodi_rashodi16"/>
      <sheetName val="pokazat_fin_stabilnosti16"/>
      <sheetName val="monetarni_agregati_i_likvidno17"/>
      <sheetName val="pokazatelji_po_granama17"/>
      <sheetName val="M1_i_M417"/>
      <sheetName val="rezultati_po_veličini_poduz_17"/>
      <sheetName val="odnos_prihodi_rashodi17"/>
      <sheetName val="pokazat_fin_stabilnosti17"/>
      <sheetName val="monetarni_agregati_i_likvidno18"/>
      <sheetName val="pokazatelji_po_granama18"/>
      <sheetName val="M1_i_M418"/>
      <sheetName val="rezultati_po_veličini_poduz_18"/>
      <sheetName val="odnos_prihodi_rashodi18"/>
      <sheetName val="pokazat_fin_stabilnosti18"/>
      <sheetName val="monetarni_agregati_i_likvidno21"/>
      <sheetName val="pokazatelji_po_granama21"/>
      <sheetName val="M1_i_M421"/>
      <sheetName val="rezultati_po_veličini_poduz_21"/>
      <sheetName val="odnos_prihodi_rashodi21"/>
      <sheetName val="pokazat_fin_stabilnosti21"/>
      <sheetName val="monetarni_agregati_i_likvidno19"/>
      <sheetName val="pokazatelji_po_granama19"/>
      <sheetName val="M1_i_M419"/>
      <sheetName val="rezultati_po_veličini_poduz_19"/>
      <sheetName val="odnos_prihodi_rashodi19"/>
      <sheetName val="pokazat_fin_stabilnosti19"/>
      <sheetName val="monetarni_agregati_i_likvidno20"/>
      <sheetName val="pokazatelji_po_granama20"/>
      <sheetName val="M1_i_M420"/>
      <sheetName val="rezultati_po_veličini_poduz_20"/>
      <sheetName val="odnos_prihodi_rashodi20"/>
      <sheetName val="pokazat_fin_stabilnosti20"/>
      <sheetName val="monetarni_agregati_i_likvidno22"/>
      <sheetName val="pokazatelji_po_granama22"/>
      <sheetName val="M1_i_M422"/>
      <sheetName val="rezultati_po_veličini_poduz_22"/>
      <sheetName val="odnos_prihodi_rashodi22"/>
      <sheetName val="pokazat_fin_stabilnosti22"/>
      <sheetName val="monetarni_agregati_i_likvidno23"/>
      <sheetName val="pokazatelji_po_granama23"/>
      <sheetName val="M1_i_M423"/>
      <sheetName val="rezultati_po_veličini_poduz_23"/>
      <sheetName val="odnos_prihodi_rashodi23"/>
      <sheetName val="pokazat_fin_stabilnosti23"/>
      <sheetName val="monetarni_agregati_i_likvidno26"/>
      <sheetName val="pokazatelji_po_granama26"/>
      <sheetName val="M1_i_M426"/>
      <sheetName val="rezultati_po_veličini_poduz_26"/>
      <sheetName val="odnos_prihodi_rashodi26"/>
      <sheetName val="pokazat_fin_stabilnosti26"/>
      <sheetName val="monetarni_agregati_i_likvidno24"/>
      <sheetName val="pokazatelji_po_granama24"/>
      <sheetName val="M1_i_M424"/>
      <sheetName val="rezultati_po_veličini_poduz_24"/>
      <sheetName val="odnos_prihodi_rashodi24"/>
      <sheetName val="pokazat_fin_stabilnosti24"/>
      <sheetName val="monetarni_agregati_i_likvidno25"/>
      <sheetName val="pokazatelji_po_granama25"/>
      <sheetName val="M1_i_M425"/>
      <sheetName val="rezultati_po_veličini_poduz_25"/>
      <sheetName val="odnos_prihodi_rashodi25"/>
      <sheetName val="pokazat_fin_stabilnosti25"/>
      <sheetName val="monetarni_agregati_i_likvidno27"/>
      <sheetName val="pokazatelji_po_granama27"/>
      <sheetName val="M1_i_M427"/>
      <sheetName val="rezultati_po_veličini_poduz_27"/>
      <sheetName val="odnos_prihodi_rashodi27"/>
      <sheetName val="pokazat_fin_stabilnosti27"/>
      <sheetName val="monetarni_agregati_i_likvidno30"/>
      <sheetName val="pokazatelji_po_granama30"/>
      <sheetName val="M1_i_M430"/>
      <sheetName val="rezultati_po_veličini_poduz_30"/>
      <sheetName val="odnos_prihodi_rashodi30"/>
      <sheetName val="pokazat_fin_stabilnosti30"/>
      <sheetName val="monetarni_agregati_i_likvidno29"/>
      <sheetName val="pokazatelji_po_granama29"/>
      <sheetName val="M1_i_M429"/>
      <sheetName val="rezultati_po_veličini_poduz_29"/>
      <sheetName val="odnos_prihodi_rashodi29"/>
      <sheetName val="pokazat_fin_stabilnosti29"/>
      <sheetName val="monetarni_agregati_i_likvidno28"/>
      <sheetName val="pokazatelji_po_granama28"/>
      <sheetName val="M1_i_M428"/>
      <sheetName val="rezultati_po_veličini_poduz_28"/>
      <sheetName val="odnos_prihodi_rashodi28"/>
      <sheetName val="pokazat_fin_stabilnosti28"/>
      <sheetName val="monetarni_agregati_i_likvidno32"/>
      <sheetName val="pokazatelji_po_granama32"/>
      <sheetName val="M1_i_M432"/>
      <sheetName val="rezultati_po_veličini_poduz_32"/>
      <sheetName val="odnos_prihodi_rashodi32"/>
      <sheetName val="pokazat_fin_stabilnosti32"/>
      <sheetName val="monetarni_agregati_i_likvidno31"/>
      <sheetName val="pokazatelji_po_granama31"/>
      <sheetName val="M1_i_M431"/>
      <sheetName val="rezultati_po_veličini_poduz_31"/>
      <sheetName val="odnos_prihodi_rashodi31"/>
      <sheetName val="pokazat_fin_stabilnosti31"/>
      <sheetName val="monetarni_agregati_i_likvidno33"/>
      <sheetName val="pokazatelji_po_granama33"/>
      <sheetName val="M1_i_M433"/>
      <sheetName val="rezultati_po_veličini_poduz_33"/>
      <sheetName val="odnos_prihodi_rashodi33"/>
      <sheetName val="pokazat_fin_stabilnosti33"/>
      <sheetName val="monetarni_agregati_i_likvidno34"/>
      <sheetName val="pokazatelji_po_granama34"/>
      <sheetName val="M1_i_M434"/>
      <sheetName val="rezultati_po_veličini_poduz_34"/>
      <sheetName val="odnos_prihodi_rashodi34"/>
      <sheetName val="pokazat_fin_stabilnosti34"/>
      <sheetName val="monetarni_agregati_i_likvidno36"/>
      <sheetName val="pokazatelji_po_granama36"/>
      <sheetName val="M1_i_M436"/>
      <sheetName val="rezultati_po_veličini_poduz_36"/>
      <sheetName val="odnos_prihodi_rashodi36"/>
      <sheetName val="pokazat_fin_stabilnosti36"/>
      <sheetName val="monetarni_agregati_i_likvidno37"/>
      <sheetName val="pokazatelji_po_granama37"/>
      <sheetName val="M1_i_M437"/>
      <sheetName val="rezultati_po_veličini_poduz_37"/>
      <sheetName val="odnos_prihodi_rashodi37"/>
      <sheetName val="pokazat_fin_stabilnosti37"/>
      <sheetName val="monetarni_agregati_i_likvidno39"/>
      <sheetName val="pokazatelji_po_granama39"/>
      <sheetName val="M1_i_M439"/>
      <sheetName val="rezultati_po_veličini_poduz_39"/>
      <sheetName val="odnos_prihodi_rashodi39"/>
      <sheetName val="pokazat_fin_stabilnosti39"/>
      <sheetName val="monetarni_agregati_i_likvidno38"/>
      <sheetName val="pokazatelji_po_granama38"/>
      <sheetName val="M1_i_M438"/>
      <sheetName val="rezultati_po_veličini_poduz_38"/>
      <sheetName val="odnos_prihodi_rashodi38"/>
      <sheetName val="pokazat_fin_stabilnosti38"/>
      <sheetName val="monetarni_agregati_i_likvidno40"/>
      <sheetName val="pokazatelji_po_granama40"/>
      <sheetName val="M1_i_M440"/>
      <sheetName val="rezultati_po_veličini_poduz_40"/>
      <sheetName val="odnos_prihodi_rashodi40"/>
      <sheetName val="pokazat_fin_stabilnosti40"/>
      <sheetName val="monetarni_agregati_i_likvidno41"/>
      <sheetName val="pokazatelji_po_granama41"/>
      <sheetName val="M1_i_M441"/>
      <sheetName val="rezultati_po_veličini_poduz_41"/>
      <sheetName val="odnos_prihodi_rashodi41"/>
      <sheetName val="pokazat_fin_stabilnosti41"/>
      <sheetName val="monetarni_agregati_i_likvidno42"/>
      <sheetName val="pokazatelji_po_granama42"/>
      <sheetName val="M1_i_M442"/>
      <sheetName val="rezultati_po_veličini_poduz_42"/>
      <sheetName val="odnos_prihodi_rashodi42"/>
      <sheetName val="pokazat_fin_stabilnosti42"/>
      <sheetName val="monetarni_agregati_i_likvidno43"/>
      <sheetName val="pokazatelji_po_granama43"/>
      <sheetName val="M1_i_M443"/>
      <sheetName val="rezultati_po_veličini_poduz_43"/>
      <sheetName val="odnos_prihodi_rashodi43"/>
      <sheetName val="pokazat_fin_stabilnosti43"/>
      <sheetName val="monetarni_agregati_i_likvidno44"/>
      <sheetName val="pokazatelji_po_granama44"/>
      <sheetName val="M1_i_M444"/>
      <sheetName val="rezultati_po_veličini_poduz_44"/>
      <sheetName val="odnos_prihodi_rashodi44"/>
      <sheetName val="pokazat_fin_stabilnosti44"/>
      <sheetName val="monetarni_agregati_i_likvidno45"/>
      <sheetName val="pokazatelji_po_granama45"/>
      <sheetName val="M1_i_M445"/>
      <sheetName val="rezultati_po_veličini_poduz_45"/>
      <sheetName val="odnos_prihodi_rashodi45"/>
      <sheetName val="pokazat_fin_stabilnosti45"/>
      <sheetName val="monetarni_agregati_i_likvidno46"/>
      <sheetName val="pokazatelji_po_granama46"/>
      <sheetName val="M1_i_M446"/>
      <sheetName val="rezultati_po_veličini_poduz_46"/>
      <sheetName val="odnos_prihodi_rashodi46"/>
      <sheetName val="pokazat_fin_stabilnosti46"/>
      <sheetName val="monetarni_agregati_i_likvidno47"/>
      <sheetName val="pokazatelji_po_granama47"/>
      <sheetName val="M1_i_M447"/>
      <sheetName val="rezultati_po_veličini_poduz_47"/>
      <sheetName val="odnos_prihodi_rashodi47"/>
      <sheetName val="pokazat_fin_stabilnosti47"/>
      <sheetName val="NELIKVIDNOST"/>
      <sheetName val="IMATA"/>
      <sheetName val="2003"/>
      <sheetName val="kons"/>
      <sheetName val="monetarni_agregati_i_likvidno48"/>
      <sheetName val="pokazatelji_po_granama48"/>
      <sheetName val="M1_i_M448"/>
      <sheetName val="rezultati_po_veličini_poduz_48"/>
      <sheetName val="odnos_prihodi_rashodi48"/>
      <sheetName val="pokazat_fin_stabilnosti48"/>
      <sheetName val="monetarni_agregati_i_likvidno49"/>
      <sheetName val="pokazatelji_po_granama49"/>
      <sheetName val="M1_i_M449"/>
      <sheetName val="rezultati_po_veličini_poduz_49"/>
      <sheetName val="odnos_prihodi_rashodi49"/>
      <sheetName val="pokazat_fin_stabilnosti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refreshError="1"/>
      <sheetData sheetId="303" refreshError="1"/>
      <sheetData sheetId="304" refreshError="1"/>
      <sheetData sheetId="305" refreshError="1"/>
      <sheetData sheetId="306"/>
      <sheetData sheetId="307"/>
      <sheetData sheetId="308"/>
      <sheetData sheetId="309"/>
      <sheetData sheetId="310"/>
      <sheetData sheetId="311"/>
      <sheetData sheetId="312"/>
      <sheetData sheetId="313"/>
      <sheetData sheetId="314"/>
      <sheetData sheetId="315"/>
      <sheetData sheetId="316"/>
      <sheetData sheetId="31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 val="PripremaPodataka"/>
      <sheetName val="RED47"/>
      <sheetName val="IZV15Ek"/>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 sheetId="5" refreshError="1"/>
      <sheetData sheetId="6" refreshError="1"/>
      <sheetData sheetId="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 val="Sheet1"/>
      <sheetName val="BoP"/>
      <sheetName val="RES"/>
      <sheetName val="Input"/>
      <sheetName val="OUTPUT"/>
      <sheetName val="ER"/>
      <sheetName val="WB"/>
      <sheetName val="Geo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íða"/>
      <sheetName val="Nýtt yfirlit 1"/>
      <sheetName val="Y2"/>
      <sheetName val="Y3"/>
      <sheetName val="Y4"/>
      <sheetName val="Y5"/>
      <sheetName val="Y6"/>
      <sheetName val="Y7"/>
      <sheetName val="Y8"/>
      <sheetName val="Y13"/>
      <sheetName val="MANUDUR"/>
      <sheetName val="Áætlun"/>
      <sheetName val="EFN_MMB_"/>
      <sheetName val="EFN_HMB_"/>
      <sheetName val="EFN_MAN_"/>
      <sheetName val="Efn_FA"/>
      <sheetName val="EFN_F2"/>
      <sheetName val="Efn_fa_h"/>
      <sheetName val="EFN_FAL"/>
      <sheetName val="efn_f2l"/>
      <sheetName val="mal"/>
      <sheetName val="mal_fa"/>
      <sheetName val="Fjárlög_sund"/>
      <sheetName val="tegsun"/>
      <sheetName val="Tegsun_fyrra"/>
      <sheetName val="Fjarh_man"/>
      <sheetName val="TEKJUR"/>
      <sheetName val="TEKJUR_M"/>
      <sheetName val="TEKJU_FA"/>
      <sheetName val="Fjárheimild mánaða tekjur"/>
      <sheetName val="FJARLTEK"/>
      <sheetName val="Efnahagur"/>
      <sheetName val="BoP"/>
      <sheetName val="RES"/>
      <sheetName val="Input"/>
      <sheetName val="OUTPUT"/>
      <sheetName val="Trade"/>
      <sheetName val="mánaðaryfirlit (17)"/>
      <sheetName val="Main"/>
      <sheetName val="Links"/>
      <sheetName val="ErrCheck"/>
      <sheetName val="country name 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Viðfang</v>
          </cell>
          <cell r="B1" t="str">
            <v>Tegund</v>
          </cell>
          <cell r="C1" t="str">
            <v>Bota</v>
          </cell>
          <cell r="D1" t="str">
            <v>Útkoma</v>
          </cell>
        </row>
        <row r="2">
          <cell r="A2">
            <v>100</v>
          </cell>
          <cell r="B2">
            <v>1110</v>
          </cell>
          <cell r="C2">
            <v>0</v>
          </cell>
          <cell r="D2">
            <v>3.9928999999999999E-2</v>
          </cell>
        </row>
        <row r="3">
          <cell r="A3">
            <v>100</v>
          </cell>
          <cell r="B3">
            <v>1111</v>
          </cell>
          <cell r="C3">
            <v>0</v>
          </cell>
          <cell r="D3">
            <v>24.992138000000001</v>
          </cell>
        </row>
        <row r="4">
          <cell r="A4">
            <v>100</v>
          </cell>
          <cell r="B4">
            <v>1113</v>
          </cell>
          <cell r="C4">
            <v>0</v>
          </cell>
          <cell r="D4">
            <v>0.17829999999999999</v>
          </cell>
        </row>
        <row r="5">
          <cell r="A5">
            <v>100</v>
          </cell>
          <cell r="B5">
            <v>1118</v>
          </cell>
          <cell r="C5">
            <v>0</v>
          </cell>
          <cell r="D5">
            <v>5.837631</v>
          </cell>
        </row>
        <row r="6">
          <cell r="A6">
            <v>100</v>
          </cell>
          <cell r="B6">
            <v>1120</v>
          </cell>
          <cell r="C6">
            <v>0</v>
          </cell>
          <cell r="D6">
            <v>10158.294786</v>
          </cell>
        </row>
        <row r="7">
          <cell r="A7">
            <v>100</v>
          </cell>
          <cell r="B7">
            <v>1124</v>
          </cell>
          <cell r="C7">
            <v>0</v>
          </cell>
          <cell r="D7">
            <v>526.03084100000001</v>
          </cell>
        </row>
        <row r="8">
          <cell r="A8">
            <v>100</v>
          </cell>
          <cell r="B8">
            <v>1126</v>
          </cell>
          <cell r="C8">
            <v>0</v>
          </cell>
          <cell r="D8">
            <v>231.96846099999999</v>
          </cell>
        </row>
        <row r="9">
          <cell r="A9">
            <v>100</v>
          </cell>
          <cell r="B9">
            <v>1127</v>
          </cell>
          <cell r="C9">
            <v>0</v>
          </cell>
          <cell r="D9">
            <v>22.920573000000001</v>
          </cell>
        </row>
        <row r="10">
          <cell r="A10">
            <v>100</v>
          </cell>
          <cell r="B10">
            <v>1128</v>
          </cell>
          <cell r="C10">
            <v>0</v>
          </cell>
          <cell r="D10">
            <v>129.576776</v>
          </cell>
        </row>
        <row r="11">
          <cell r="A11">
            <v>100</v>
          </cell>
          <cell r="B11">
            <v>1129</v>
          </cell>
          <cell r="C11">
            <v>0</v>
          </cell>
          <cell r="D11">
            <v>24.573578000000001</v>
          </cell>
        </row>
        <row r="12">
          <cell r="A12">
            <v>100</v>
          </cell>
          <cell r="B12">
            <v>1139</v>
          </cell>
          <cell r="C12">
            <v>0</v>
          </cell>
          <cell r="D12">
            <v>18.201035000000001</v>
          </cell>
        </row>
        <row r="13">
          <cell r="A13">
            <v>100</v>
          </cell>
          <cell r="B13">
            <v>1142</v>
          </cell>
          <cell r="C13">
            <v>0</v>
          </cell>
          <cell r="D13">
            <v>-19.381629</v>
          </cell>
        </row>
        <row r="14">
          <cell r="A14">
            <v>100</v>
          </cell>
          <cell r="B14">
            <v>1144</v>
          </cell>
          <cell r="C14">
            <v>0</v>
          </cell>
          <cell r="D14">
            <v>56.712237999999999</v>
          </cell>
        </row>
        <row r="15">
          <cell r="A15">
            <v>100</v>
          </cell>
          <cell r="B15">
            <v>1146</v>
          </cell>
          <cell r="C15">
            <v>0</v>
          </cell>
          <cell r="D15">
            <v>205.26927900000001</v>
          </cell>
        </row>
        <row r="16">
          <cell r="A16">
            <v>100</v>
          </cell>
          <cell r="B16">
            <v>1147</v>
          </cell>
          <cell r="C16">
            <v>0</v>
          </cell>
          <cell r="D16">
            <v>-6.6121949999999998</v>
          </cell>
        </row>
        <row r="17">
          <cell r="A17">
            <v>100</v>
          </cell>
          <cell r="B17">
            <v>1148</v>
          </cell>
          <cell r="C17">
            <v>0</v>
          </cell>
          <cell r="D17">
            <v>67.728385000000003</v>
          </cell>
        </row>
        <row r="18">
          <cell r="A18">
            <v>100</v>
          </cell>
          <cell r="B18">
            <v>1149</v>
          </cell>
          <cell r="C18">
            <v>0</v>
          </cell>
          <cell r="D18">
            <v>-0.30432500000000001</v>
          </cell>
        </row>
        <row r="19">
          <cell r="A19">
            <v>100</v>
          </cell>
          <cell r="B19">
            <v>1181</v>
          </cell>
          <cell r="C19">
            <v>0</v>
          </cell>
          <cell r="D19">
            <v>-23.433627999999999</v>
          </cell>
        </row>
        <row r="20">
          <cell r="A20">
            <v>100</v>
          </cell>
          <cell r="B20">
            <v>1183</v>
          </cell>
          <cell r="C20">
            <v>0</v>
          </cell>
          <cell r="D20">
            <v>309.53739300000001</v>
          </cell>
        </row>
        <row r="21">
          <cell r="A21">
            <v>100</v>
          </cell>
          <cell r="B21">
            <v>1184</v>
          </cell>
          <cell r="C21">
            <v>0</v>
          </cell>
          <cell r="D21">
            <v>-28.991499999999998</v>
          </cell>
        </row>
        <row r="22">
          <cell r="A22">
            <v>100</v>
          </cell>
          <cell r="B22">
            <v>1186</v>
          </cell>
          <cell r="C22">
            <v>0</v>
          </cell>
          <cell r="D22">
            <v>-5.3005370000000003</v>
          </cell>
        </row>
        <row r="23">
          <cell r="A23">
            <v>100</v>
          </cell>
          <cell r="B23">
            <v>1191</v>
          </cell>
          <cell r="C23">
            <v>0</v>
          </cell>
          <cell r="D23">
            <v>592.82329800000002</v>
          </cell>
        </row>
        <row r="24">
          <cell r="A24">
            <v>100</v>
          </cell>
          <cell r="B24">
            <v>1192</v>
          </cell>
          <cell r="C24">
            <v>0</v>
          </cell>
          <cell r="D24">
            <v>-10.900588000000001</v>
          </cell>
        </row>
        <row r="25">
          <cell r="A25">
            <v>100</v>
          </cell>
          <cell r="B25">
            <v>1193</v>
          </cell>
          <cell r="C25">
            <v>0</v>
          </cell>
          <cell r="D25">
            <v>13.037261000000001</v>
          </cell>
        </row>
        <row r="26">
          <cell r="A26">
            <v>100</v>
          </cell>
          <cell r="B26">
            <v>1194</v>
          </cell>
          <cell r="C26">
            <v>0</v>
          </cell>
          <cell r="D26">
            <v>0.83070299999999997</v>
          </cell>
        </row>
        <row r="27">
          <cell r="A27">
            <v>100</v>
          </cell>
          <cell r="B27">
            <v>1195</v>
          </cell>
          <cell r="C27">
            <v>0</v>
          </cell>
          <cell r="D27">
            <v>10.003197999999999</v>
          </cell>
        </row>
        <row r="28">
          <cell r="A28">
            <v>100</v>
          </cell>
          <cell r="B28">
            <v>1196</v>
          </cell>
          <cell r="C28">
            <v>0</v>
          </cell>
          <cell r="D28">
            <v>14.699966</v>
          </cell>
        </row>
        <row r="29">
          <cell r="A29">
            <v>100</v>
          </cell>
          <cell r="B29">
            <v>1197</v>
          </cell>
          <cell r="C29">
            <v>0</v>
          </cell>
          <cell r="D29">
            <v>7.4610940000000001</v>
          </cell>
        </row>
        <row r="30">
          <cell r="A30">
            <v>100</v>
          </cell>
          <cell r="B30">
            <v>1199</v>
          </cell>
          <cell r="C30">
            <v>0</v>
          </cell>
          <cell r="D30">
            <v>-6.0734139999999996</v>
          </cell>
        </row>
        <row r="31">
          <cell r="A31">
            <v>100</v>
          </cell>
          <cell r="B31">
            <v>1210</v>
          </cell>
          <cell r="C31">
            <v>0</v>
          </cell>
          <cell r="D31">
            <v>-38.966563999999998</v>
          </cell>
        </row>
        <row r="32">
          <cell r="A32">
            <v>100</v>
          </cell>
          <cell r="B32">
            <v>1211</v>
          </cell>
          <cell r="C32">
            <v>0</v>
          </cell>
          <cell r="D32">
            <v>424.27647400000001</v>
          </cell>
        </row>
        <row r="33">
          <cell r="A33">
            <v>100</v>
          </cell>
          <cell r="B33">
            <v>1212</v>
          </cell>
          <cell r="C33">
            <v>0</v>
          </cell>
          <cell r="D33">
            <v>-26.592077</v>
          </cell>
        </row>
        <row r="34">
          <cell r="A34">
            <v>100</v>
          </cell>
          <cell r="B34">
            <v>1213</v>
          </cell>
          <cell r="C34">
            <v>0</v>
          </cell>
          <cell r="D34">
            <v>-64.519496000000004</v>
          </cell>
        </row>
        <row r="35">
          <cell r="A35">
            <v>100</v>
          </cell>
          <cell r="B35">
            <v>1214</v>
          </cell>
          <cell r="C35">
            <v>0</v>
          </cell>
          <cell r="D35">
            <v>-43.004973</v>
          </cell>
        </row>
        <row r="36">
          <cell r="A36">
            <v>100</v>
          </cell>
          <cell r="B36">
            <v>1215</v>
          </cell>
          <cell r="C36">
            <v>0</v>
          </cell>
          <cell r="D36">
            <v>-342.93329599999998</v>
          </cell>
        </row>
        <row r="37">
          <cell r="A37">
            <v>100</v>
          </cell>
          <cell r="B37">
            <v>1216</v>
          </cell>
          <cell r="C37">
            <v>0</v>
          </cell>
          <cell r="D37">
            <v>-40.680877000000002</v>
          </cell>
        </row>
        <row r="38">
          <cell r="A38">
            <v>100</v>
          </cell>
          <cell r="B38">
            <v>1217</v>
          </cell>
          <cell r="C38">
            <v>0</v>
          </cell>
          <cell r="D38">
            <v>6.723382</v>
          </cell>
        </row>
        <row r="39">
          <cell r="A39">
            <v>100</v>
          </cell>
          <cell r="B39">
            <v>1218</v>
          </cell>
          <cell r="C39">
            <v>0</v>
          </cell>
          <cell r="D39">
            <v>-296.01295900000002</v>
          </cell>
        </row>
        <row r="40">
          <cell r="A40">
            <v>100</v>
          </cell>
          <cell r="B40">
            <v>1219</v>
          </cell>
          <cell r="C40">
            <v>0</v>
          </cell>
          <cell r="D40">
            <v>-50.397008999999997</v>
          </cell>
        </row>
        <row r="41">
          <cell r="A41">
            <v>100</v>
          </cell>
          <cell r="B41">
            <v>1225</v>
          </cell>
          <cell r="C41">
            <v>0</v>
          </cell>
          <cell r="D41">
            <v>1247.0455199999999</v>
          </cell>
        </row>
        <row r="42">
          <cell r="A42">
            <v>100</v>
          </cell>
          <cell r="B42">
            <v>1235</v>
          </cell>
          <cell r="C42">
            <v>8</v>
          </cell>
          <cell r="D42">
            <v>-60</v>
          </cell>
        </row>
        <row r="43">
          <cell r="A43">
            <v>100</v>
          </cell>
          <cell r="B43">
            <v>1245</v>
          </cell>
          <cell r="C43">
            <v>0</v>
          </cell>
          <cell r="D43">
            <v>-1.6261999999999999E-2</v>
          </cell>
        </row>
        <row r="44">
          <cell r="A44">
            <v>100</v>
          </cell>
          <cell r="B44">
            <v>1259</v>
          </cell>
          <cell r="C44">
            <v>0</v>
          </cell>
          <cell r="D44">
            <v>0.68293899999999996</v>
          </cell>
        </row>
        <row r="45">
          <cell r="A45">
            <v>100</v>
          </cell>
          <cell r="B45">
            <v>1271</v>
          </cell>
          <cell r="C45">
            <v>0</v>
          </cell>
          <cell r="D45">
            <v>0</v>
          </cell>
        </row>
        <row r="46">
          <cell r="A46">
            <v>100</v>
          </cell>
          <cell r="B46">
            <v>1275</v>
          </cell>
          <cell r="C46">
            <v>0</v>
          </cell>
          <cell r="D46">
            <v>92.353988999999999</v>
          </cell>
        </row>
        <row r="47">
          <cell r="A47">
            <v>100</v>
          </cell>
          <cell r="B47">
            <v>1276</v>
          </cell>
          <cell r="C47">
            <v>0</v>
          </cell>
          <cell r="D47">
            <v>1869.392812</v>
          </cell>
        </row>
        <row r="48">
          <cell r="A48">
            <v>100</v>
          </cell>
          <cell r="B48">
            <v>1278</v>
          </cell>
          <cell r="C48">
            <v>0</v>
          </cell>
          <cell r="D48">
            <v>4.1192719999999996</v>
          </cell>
        </row>
        <row r="49">
          <cell r="A49">
            <v>100</v>
          </cell>
          <cell r="B49">
            <v>1279</v>
          </cell>
          <cell r="C49">
            <v>0</v>
          </cell>
          <cell r="D49">
            <v>-12.446184000000001</v>
          </cell>
        </row>
        <row r="50">
          <cell r="A50">
            <v>100</v>
          </cell>
          <cell r="B50">
            <v>1414</v>
          </cell>
          <cell r="C50">
            <v>0</v>
          </cell>
          <cell r="D50">
            <v>-5.020378</v>
          </cell>
        </row>
        <row r="51">
          <cell r="A51">
            <v>100</v>
          </cell>
          <cell r="B51">
            <v>1424</v>
          </cell>
          <cell r="C51">
            <v>0</v>
          </cell>
          <cell r="D51">
            <v>2.377615</v>
          </cell>
        </row>
        <row r="52">
          <cell r="A52">
            <v>100</v>
          </cell>
          <cell r="B52">
            <v>1426</v>
          </cell>
          <cell r="C52">
            <v>0</v>
          </cell>
          <cell r="D52">
            <v>11.75765</v>
          </cell>
        </row>
        <row r="53">
          <cell r="A53">
            <v>100</v>
          </cell>
          <cell r="B53">
            <v>1428</v>
          </cell>
          <cell r="C53">
            <v>0</v>
          </cell>
          <cell r="D53">
            <v>-6.1103999999999999E-2</v>
          </cell>
        </row>
        <row r="54">
          <cell r="A54">
            <v>100</v>
          </cell>
          <cell r="B54">
            <v>1429</v>
          </cell>
          <cell r="C54">
            <v>0</v>
          </cell>
          <cell r="D54">
            <v>191.81870599999999</v>
          </cell>
        </row>
        <row r="55">
          <cell r="A55">
            <v>100</v>
          </cell>
          <cell r="B55">
            <v>1615</v>
          </cell>
          <cell r="C55">
            <v>8</v>
          </cell>
          <cell r="D55">
            <v>-3.78</v>
          </cell>
        </row>
        <row r="56">
          <cell r="A56">
            <v>100</v>
          </cell>
          <cell r="B56">
            <v>1715</v>
          </cell>
          <cell r="C56">
            <v>7</v>
          </cell>
          <cell r="D56">
            <v>25</v>
          </cell>
        </row>
        <row r="57">
          <cell r="A57">
            <v>100</v>
          </cell>
          <cell r="B57">
            <v>2210</v>
          </cell>
          <cell r="C57">
            <v>0</v>
          </cell>
          <cell r="D57">
            <v>-1482.1737969999999</v>
          </cell>
        </row>
        <row r="58">
          <cell r="A58">
            <v>100</v>
          </cell>
          <cell r="B58">
            <v>2211</v>
          </cell>
          <cell r="C58">
            <v>0</v>
          </cell>
          <cell r="D58">
            <v>648.30631200000005</v>
          </cell>
        </row>
        <row r="59">
          <cell r="A59">
            <v>100</v>
          </cell>
          <cell r="B59">
            <v>2212</v>
          </cell>
          <cell r="C59">
            <v>0</v>
          </cell>
          <cell r="D59">
            <v>17.304829999999999</v>
          </cell>
        </row>
        <row r="60">
          <cell r="A60">
            <v>100</v>
          </cell>
          <cell r="B60">
            <v>2213</v>
          </cell>
          <cell r="C60">
            <v>0</v>
          </cell>
          <cell r="D60">
            <v>29.41094</v>
          </cell>
        </row>
        <row r="61">
          <cell r="A61">
            <v>100</v>
          </cell>
          <cell r="B61">
            <v>2214</v>
          </cell>
          <cell r="C61">
            <v>0</v>
          </cell>
          <cell r="D61">
            <v>139.36612500000001</v>
          </cell>
        </row>
        <row r="62">
          <cell r="A62">
            <v>100</v>
          </cell>
          <cell r="B62">
            <v>2215</v>
          </cell>
          <cell r="C62">
            <v>0</v>
          </cell>
          <cell r="D62">
            <v>223.667484</v>
          </cell>
        </row>
        <row r="63">
          <cell r="A63">
            <v>100</v>
          </cell>
          <cell r="B63">
            <v>2216</v>
          </cell>
          <cell r="C63">
            <v>0</v>
          </cell>
          <cell r="D63">
            <v>225.52901499999999</v>
          </cell>
        </row>
        <row r="64">
          <cell r="A64">
            <v>100</v>
          </cell>
          <cell r="B64">
            <v>2217</v>
          </cell>
          <cell r="C64">
            <v>0</v>
          </cell>
          <cell r="D64">
            <v>117.905883</v>
          </cell>
        </row>
        <row r="65">
          <cell r="A65">
            <v>100</v>
          </cell>
          <cell r="B65">
            <v>2218</v>
          </cell>
          <cell r="C65">
            <v>0</v>
          </cell>
          <cell r="D65">
            <v>101.384793</v>
          </cell>
        </row>
        <row r="66">
          <cell r="A66">
            <v>100</v>
          </cell>
          <cell r="B66">
            <v>2219</v>
          </cell>
          <cell r="C66">
            <v>0</v>
          </cell>
          <cell r="D66">
            <v>-1860.5535689999999</v>
          </cell>
        </row>
        <row r="67">
          <cell r="A67">
            <v>100</v>
          </cell>
          <cell r="B67">
            <v>2238</v>
          </cell>
          <cell r="C67">
            <v>7</v>
          </cell>
          <cell r="D67">
            <v>-1.75</v>
          </cell>
        </row>
        <row r="68">
          <cell r="A68">
            <v>100</v>
          </cell>
          <cell r="B68">
            <v>2238</v>
          </cell>
          <cell r="C68">
            <v>8</v>
          </cell>
          <cell r="D68">
            <v>0.68161799999999995</v>
          </cell>
        </row>
        <row r="69">
          <cell r="A69">
            <v>100</v>
          </cell>
          <cell r="B69">
            <v>2256</v>
          </cell>
          <cell r="C69">
            <v>0</v>
          </cell>
          <cell r="D69">
            <v>-0.69534099999999999</v>
          </cell>
        </row>
        <row r="70">
          <cell r="A70">
            <v>100</v>
          </cell>
          <cell r="B70">
            <v>2259</v>
          </cell>
          <cell r="C70">
            <v>0</v>
          </cell>
          <cell r="D70">
            <v>-1309.1360159999999</v>
          </cell>
        </row>
        <row r="71">
          <cell r="A71">
            <v>100</v>
          </cell>
          <cell r="B71">
            <v>2271</v>
          </cell>
          <cell r="C71">
            <v>0</v>
          </cell>
          <cell r="D71">
            <v>-3.2000000000000002E-3</v>
          </cell>
        </row>
        <row r="72">
          <cell r="A72">
            <v>100</v>
          </cell>
          <cell r="B72">
            <v>2275</v>
          </cell>
          <cell r="C72">
            <v>0</v>
          </cell>
          <cell r="D72">
            <v>4233.2673960000002</v>
          </cell>
        </row>
        <row r="73">
          <cell r="A73">
            <v>100</v>
          </cell>
          <cell r="B73">
            <v>2275</v>
          </cell>
          <cell r="C73">
            <v>8</v>
          </cell>
          <cell r="D73">
            <v>0</v>
          </cell>
        </row>
        <row r="74">
          <cell r="A74">
            <v>100</v>
          </cell>
          <cell r="B74">
            <v>2276</v>
          </cell>
          <cell r="C74">
            <v>0</v>
          </cell>
          <cell r="D74">
            <v>3817.3344029999998</v>
          </cell>
        </row>
        <row r="75">
          <cell r="A75">
            <v>100</v>
          </cell>
          <cell r="B75">
            <v>2278</v>
          </cell>
          <cell r="C75">
            <v>0</v>
          </cell>
          <cell r="D75">
            <v>79.304074999999997</v>
          </cell>
        </row>
        <row r="76">
          <cell r="A76">
            <v>100</v>
          </cell>
          <cell r="B76">
            <v>2279</v>
          </cell>
          <cell r="C76">
            <v>0</v>
          </cell>
          <cell r="D76">
            <v>69.398380000000003</v>
          </cell>
        </row>
        <row r="77">
          <cell r="A77">
            <v>100</v>
          </cell>
          <cell r="B77">
            <v>2616</v>
          </cell>
          <cell r="C77">
            <v>8</v>
          </cell>
          <cell r="D77">
            <v>1.2894490000000001</v>
          </cell>
        </row>
        <row r="78">
          <cell r="A78">
            <v>100</v>
          </cell>
          <cell r="B78">
            <v>2618</v>
          </cell>
          <cell r="C78">
            <v>8</v>
          </cell>
          <cell r="D78">
            <v>3.2073339999999999</v>
          </cell>
        </row>
        <row r="79">
          <cell r="A79">
            <v>100</v>
          </cell>
          <cell r="B79">
            <v>3919</v>
          </cell>
          <cell r="C79">
            <v>0</v>
          </cell>
          <cell r="D79">
            <v>127.398144</v>
          </cell>
        </row>
        <row r="80">
          <cell r="A80">
            <v>100</v>
          </cell>
          <cell r="B80">
            <v>12111</v>
          </cell>
          <cell r="C80">
            <v>0</v>
          </cell>
          <cell r="D80">
            <v>-5.219284</v>
          </cell>
        </row>
        <row r="81">
          <cell r="A81">
            <v>100</v>
          </cell>
          <cell r="B81">
            <v>12118</v>
          </cell>
          <cell r="C81">
            <v>0</v>
          </cell>
          <cell r="D81">
            <v>24.252884000000002</v>
          </cell>
        </row>
        <row r="82">
          <cell r="A82">
            <v>100</v>
          </cell>
          <cell r="B82">
            <v>12161</v>
          </cell>
          <cell r="C82">
            <v>0</v>
          </cell>
          <cell r="D82">
            <v>0.195412</v>
          </cell>
        </row>
        <row r="83">
          <cell r="A83">
            <v>100</v>
          </cell>
          <cell r="B83">
            <v>12164</v>
          </cell>
          <cell r="C83">
            <v>0</v>
          </cell>
          <cell r="D83">
            <v>182.588131</v>
          </cell>
        </row>
        <row r="84">
          <cell r="A84">
            <v>100</v>
          </cell>
          <cell r="B84">
            <v>12169</v>
          </cell>
          <cell r="C84">
            <v>0</v>
          </cell>
          <cell r="D84">
            <v>0.76877399999999996</v>
          </cell>
        </row>
        <row r="85">
          <cell r="A85">
            <v>100</v>
          </cell>
          <cell r="B85">
            <v>12176</v>
          </cell>
          <cell r="C85">
            <v>0</v>
          </cell>
          <cell r="D85">
            <v>-175.12715900000001</v>
          </cell>
        </row>
        <row r="86">
          <cell r="A86">
            <v>100</v>
          </cell>
          <cell r="B86">
            <v>12177</v>
          </cell>
          <cell r="C86">
            <v>0</v>
          </cell>
          <cell r="D86">
            <v>-315.89475299999998</v>
          </cell>
        </row>
        <row r="87">
          <cell r="A87">
            <v>100</v>
          </cell>
          <cell r="B87">
            <v>12178</v>
          </cell>
          <cell r="C87">
            <v>0</v>
          </cell>
          <cell r="D87">
            <v>145.871092</v>
          </cell>
        </row>
        <row r="88">
          <cell r="A88">
            <v>100</v>
          </cell>
          <cell r="B88">
            <v>12191</v>
          </cell>
          <cell r="C88">
            <v>0</v>
          </cell>
          <cell r="D88">
            <v>91.602598</v>
          </cell>
        </row>
        <row r="89">
          <cell r="A89">
            <v>100</v>
          </cell>
          <cell r="B89">
            <v>12560</v>
          </cell>
          <cell r="C89">
            <v>0</v>
          </cell>
          <cell r="D89">
            <v>-27.432794999999999</v>
          </cell>
        </row>
        <row r="90">
          <cell r="A90">
            <v>100</v>
          </cell>
          <cell r="B90">
            <v>12751</v>
          </cell>
          <cell r="C90">
            <v>0</v>
          </cell>
          <cell r="D90">
            <v>0.74369200000000002</v>
          </cell>
        </row>
        <row r="91">
          <cell r="A91">
            <v>100</v>
          </cell>
          <cell r="B91">
            <v>12754</v>
          </cell>
          <cell r="C91">
            <v>0</v>
          </cell>
          <cell r="D91">
            <v>-191.53062</v>
          </cell>
        </row>
        <row r="92">
          <cell r="A92">
            <v>100</v>
          </cell>
          <cell r="B92">
            <v>12756</v>
          </cell>
          <cell r="C92">
            <v>0</v>
          </cell>
          <cell r="D92">
            <v>-22.051822000000001</v>
          </cell>
        </row>
        <row r="93">
          <cell r="A93">
            <v>100</v>
          </cell>
          <cell r="B93">
            <v>12798</v>
          </cell>
          <cell r="C93">
            <v>0</v>
          </cell>
          <cell r="D93">
            <v>-137.98487399999999</v>
          </cell>
        </row>
        <row r="94">
          <cell r="A94">
            <v>100</v>
          </cell>
          <cell r="B94">
            <v>12799</v>
          </cell>
          <cell r="C94">
            <v>0</v>
          </cell>
          <cell r="D94">
            <v>-1.269252</v>
          </cell>
        </row>
        <row r="95">
          <cell r="A95">
            <v>100</v>
          </cell>
          <cell r="B95">
            <v>14289</v>
          </cell>
          <cell r="C95">
            <v>0</v>
          </cell>
          <cell r="D95">
            <v>8.8082999999999995E-2</v>
          </cell>
        </row>
        <row r="96">
          <cell r="A96">
            <v>100</v>
          </cell>
          <cell r="B96">
            <v>14298</v>
          </cell>
          <cell r="C96">
            <v>0</v>
          </cell>
          <cell r="D96">
            <v>1.9999999999999999E-6</v>
          </cell>
        </row>
        <row r="97">
          <cell r="A97">
            <v>100</v>
          </cell>
          <cell r="B97">
            <v>14299</v>
          </cell>
          <cell r="C97">
            <v>0</v>
          </cell>
          <cell r="D97">
            <v>-0.15105499999999999</v>
          </cell>
        </row>
        <row r="98">
          <cell r="A98">
            <v>100</v>
          </cell>
          <cell r="B98">
            <v>16142</v>
          </cell>
          <cell r="C98">
            <v>7</v>
          </cell>
          <cell r="D98">
            <v>36.572405000000003</v>
          </cell>
        </row>
        <row r="99">
          <cell r="A99">
            <v>100</v>
          </cell>
          <cell r="B99">
            <v>16142</v>
          </cell>
          <cell r="C99">
            <v>8</v>
          </cell>
          <cell r="D99">
            <v>-1.0540579999999999</v>
          </cell>
        </row>
        <row r="100">
          <cell r="A100">
            <v>100</v>
          </cell>
          <cell r="B100">
            <v>16161</v>
          </cell>
          <cell r="C100">
            <v>6</v>
          </cell>
          <cell r="D100">
            <v>-1.8030820000000001</v>
          </cell>
        </row>
        <row r="101">
          <cell r="A101">
            <v>100</v>
          </cell>
          <cell r="B101">
            <v>16161</v>
          </cell>
          <cell r="C101">
            <v>7</v>
          </cell>
          <cell r="D101">
            <v>1.2656579999999999</v>
          </cell>
        </row>
        <row r="102">
          <cell r="A102">
            <v>100</v>
          </cell>
          <cell r="B102">
            <v>16161</v>
          </cell>
          <cell r="C102">
            <v>8</v>
          </cell>
          <cell r="D102">
            <v>1.3122999999999999E-2</v>
          </cell>
        </row>
        <row r="103">
          <cell r="A103">
            <v>100</v>
          </cell>
          <cell r="B103">
            <v>22001</v>
          </cell>
          <cell r="C103">
            <v>0</v>
          </cell>
          <cell r="D103">
            <v>-91.491443000000004</v>
          </cell>
        </row>
        <row r="104">
          <cell r="A104">
            <v>100</v>
          </cell>
          <cell r="B104">
            <v>22002</v>
          </cell>
          <cell r="C104">
            <v>0</v>
          </cell>
          <cell r="D104">
            <v>0</v>
          </cell>
        </row>
        <row r="105">
          <cell r="A105">
            <v>100</v>
          </cell>
          <cell r="B105">
            <v>22003</v>
          </cell>
          <cell r="C105">
            <v>0</v>
          </cell>
          <cell r="D105">
            <v>23.450672000000001</v>
          </cell>
        </row>
        <row r="106">
          <cell r="A106">
            <v>100</v>
          </cell>
          <cell r="B106">
            <v>22004</v>
          </cell>
          <cell r="C106">
            <v>0</v>
          </cell>
          <cell r="D106">
            <v>169.235544</v>
          </cell>
        </row>
        <row r="107">
          <cell r="A107">
            <v>100</v>
          </cell>
          <cell r="B107">
            <v>22005</v>
          </cell>
          <cell r="C107">
            <v>0</v>
          </cell>
          <cell r="D107">
            <v>43.850942000000003</v>
          </cell>
        </row>
        <row r="108">
          <cell r="A108">
            <v>100</v>
          </cell>
          <cell r="B108">
            <v>22007</v>
          </cell>
          <cell r="C108">
            <v>0</v>
          </cell>
          <cell r="D108">
            <v>-1.1016300000000001</v>
          </cell>
        </row>
        <row r="109">
          <cell r="A109">
            <v>100</v>
          </cell>
          <cell r="B109">
            <v>22008</v>
          </cell>
          <cell r="C109">
            <v>0</v>
          </cell>
          <cell r="D109">
            <v>-9.7780000000000002E-3</v>
          </cell>
        </row>
        <row r="110">
          <cell r="A110">
            <v>100</v>
          </cell>
          <cell r="B110">
            <v>22011</v>
          </cell>
          <cell r="C110">
            <v>0</v>
          </cell>
          <cell r="D110">
            <v>-1.5720860000000001</v>
          </cell>
        </row>
        <row r="111">
          <cell r="A111">
            <v>100</v>
          </cell>
          <cell r="B111">
            <v>22013</v>
          </cell>
          <cell r="C111">
            <v>0</v>
          </cell>
          <cell r="D111">
            <v>-6.5565999999999999E-2</v>
          </cell>
        </row>
        <row r="112">
          <cell r="A112">
            <v>100</v>
          </cell>
          <cell r="B112">
            <v>22016</v>
          </cell>
          <cell r="C112">
            <v>0</v>
          </cell>
          <cell r="D112">
            <v>0.27713300000000002</v>
          </cell>
        </row>
        <row r="113">
          <cell r="A113">
            <v>100</v>
          </cell>
          <cell r="B113">
            <v>22019</v>
          </cell>
          <cell r="C113">
            <v>0</v>
          </cell>
          <cell r="D113">
            <v>-89.049605999999997</v>
          </cell>
        </row>
        <row r="114">
          <cell r="A114">
            <v>100</v>
          </cell>
          <cell r="B114">
            <v>22162</v>
          </cell>
          <cell r="C114">
            <v>0</v>
          </cell>
          <cell r="D114">
            <v>0.25697999999999999</v>
          </cell>
        </row>
        <row r="115">
          <cell r="A115">
            <v>100</v>
          </cell>
          <cell r="B115">
            <v>22165</v>
          </cell>
          <cell r="C115">
            <v>0</v>
          </cell>
          <cell r="D115">
            <v>6.4621680000000001</v>
          </cell>
        </row>
        <row r="116">
          <cell r="A116">
            <v>100</v>
          </cell>
          <cell r="B116">
            <v>22191</v>
          </cell>
          <cell r="C116">
            <v>0</v>
          </cell>
          <cell r="D116">
            <v>-91.552949999999996</v>
          </cell>
        </row>
        <row r="117">
          <cell r="A117">
            <v>100</v>
          </cell>
          <cell r="B117">
            <v>22751</v>
          </cell>
          <cell r="C117">
            <v>0</v>
          </cell>
          <cell r="D117">
            <v>2719.6283400000002</v>
          </cell>
        </row>
        <row r="118">
          <cell r="A118">
            <v>100</v>
          </cell>
          <cell r="B118">
            <v>22753</v>
          </cell>
          <cell r="C118">
            <v>0</v>
          </cell>
          <cell r="D118">
            <v>22.165965</v>
          </cell>
        </row>
        <row r="119">
          <cell r="A119">
            <v>100</v>
          </cell>
          <cell r="B119">
            <v>22758</v>
          </cell>
          <cell r="C119">
            <v>0</v>
          </cell>
          <cell r="D119">
            <v>-7821.1306299999997</v>
          </cell>
        </row>
        <row r="120">
          <cell r="A120">
            <v>100</v>
          </cell>
          <cell r="B120">
            <v>22761</v>
          </cell>
          <cell r="C120">
            <v>0</v>
          </cell>
          <cell r="D120">
            <v>0.90246899999999997</v>
          </cell>
        </row>
        <row r="121">
          <cell r="A121">
            <v>100</v>
          </cell>
          <cell r="B121">
            <v>22763</v>
          </cell>
          <cell r="C121">
            <v>0</v>
          </cell>
          <cell r="D121">
            <v>-435.46563600000002</v>
          </cell>
        </row>
        <row r="122">
          <cell r="A122">
            <v>100</v>
          </cell>
          <cell r="B122">
            <v>22799</v>
          </cell>
          <cell r="C122">
            <v>0</v>
          </cell>
          <cell r="D122">
            <v>-8.3765000000000006E-2</v>
          </cell>
        </row>
        <row r="123">
          <cell r="A123">
            <v>100</v>
          </cell>
          <cell r="B123">
            <v>26122</v>
          </cell>
          <cell r="C123">
            <v>8</v>
          </cell>
          <cell r="D123">
            <v>5.0567000000000001E-2</v>
          </cell>
        </row>
        <row r="124">
          <cell r="A124">
            <v>100</v>
          </cell>
          <cell r="B124">
            <v>26249</v>
          </cell>
          <cell r="C124">
            <v>8</v>
          </cell>
          <cell r="D124">
            <v>0.19205700000000001</v>
          </cell>
        </row>
        <row r="125">
          <cell r="A125">
            <v>100</v>
          </cell>
          <cell r="B125">
            <v>121761</v>
          </cell>
          <cell r="C125">
            <v>0</v>
          </cell>
          <cell r="D125">
            <v>-3.0694789999999998</v>
          </cell>
        </row>
        <row r="126">
          <cell r="A126">
            <v>100</v>
          </cell>
          <cell r="B126">
            <v>1110</v>
          </cell>
          <cell r="C126">
            <v>0</v>
          </cell>
          <cell r="D126">
            <v>-0.21826500000000004</v>
          </cell>
        </row>
        <row r="127">
          <cell r="A127">
            <v>100</v>
          </cell>
          <cell r="B127">
            <v>1120</v>
          </cell>
          <cell r="C127">
            <v>0</v>
          </cell>
          <cell r="D127">
            <v>-57225.011241000015</v>
          </cell>
        </row>
        <row r="128">
          <cell r="A128">
            <v>100</v>
          </cell>
          <cell r="B128">
            <v>1147</v>
          </cell>
          <cell r="C128">
            <v>0</v>
          </cell>
          <cell r="D128">
            <v>-11.166017999999999</v>
          </cell>
        </row>
        <row r="129">
          <cell r="A129">
            <v>100</v>
          </cell>
          <cell r="B129">
            <v>1170</v>
          </cell>
          <cell r="C129">
            <v>0</v>
          </cell>
          <cell r="D129">
            <v>0</v>
          </cell>
        </row>
        <row r="130">
          <cell r="A130">
            <v>100</v>
          </cell>
          <cell r="B130">
            <v>1177</v>
          </cell>
          <cell r="C130">
            <v>0</v>
          </cell>
          <cell r="D130">
            <v>-3.0375701953744283E-13</v>
          </cell>
        </row>
        <row r="131">
          <cell r="A131">
            <v>100</v>
          </cell>
          <cell r="B131">
            <v>1179</v>
          </cell>
          <cell r="C131">
            <v>0</v>
          </cell>
          <cell r="D131">
            <v>0</v>
          </cell>
        </row>
        <row r="132">
          <cell r="A132">
            <v>100</v>
          </cell>
          <cell r="B132">
            <v>1181</v>
          </cell>
          <cell r="C132">
            <v>0</v>
          </cell>
          <cell r="D132">
            <v>-52.096527999999999</v>
          </cell>
        </row>
        <row r="133">
          <cell r="A133">
            <v>100</v>
          </cell>
          <cell r="B133">
            <v>1182</v>
          </cell>
          <cell r="C133">
            <v>0</v>
          </cell>
          <cell r="D133">
            <v>727.98837800000001</v>
          </cell>
        </row>
        <row r="134">
          <cell r="A134">
            <v>100</v>
          </cell>
          <cell r="B134">
            <v>1183</v>
          </cell>
          <cell r="C134">
            <v>0</v>
          </cell>
          <cell r="D134">
            <v>56156.759245000001</v>
          </cell>
        </row>
        <row r="135">
          <cell r="A135">
            <v>100</v>
          </cell>
          <cell r="B135">
            <v>1184</v>
          </cell>
          <cell r="C135">
            <v>0</v>
          </cell>
          <cell r="D135">
            <v>-955.24339999999995</v>
          </cell>
        </row>
        <row r="136">
          <cell r="A136">
            <v>100</v>
          </cell>
          <cell r="B136">
            <v>1187</v>
          </cell>
          <cell r="C136">
            <v>0</v>
          </cell>
          <cell r="D136">
            <v>10.912237000000005</v>
          </cell>
        </row>
        <row r="137">
          <cell r="A137">
            <v>100</v>
          </cell>
          <cell r="B137">
            <v>1189</v>
          </cell>
          <cell r="C137">
            <v>0</v>
          </cell>
          <cell r="D137">
            <v>-0.41168800000000005</v>
          </cell>
        </row>
        <row r="138">
          <cell r="A138">
            <v>100</v>
          </cell>
          <cell r="B138">
            <v>1211</v>
          </cell>
          <cell r="C138">
            <v>0</v>
          </cell>
          <cell r="D138">
            <v>-10.309421999999998</v>
          </cell>
        </row>
        <row r="139">
          <cell r="A139">
            <v>100</v>
          </cell>
          <cell r="B139">
            <v>1213</v>
          </cell>
          <cell r="C139">
            <v>0</v>
          </cell>
          <cell r="D139">
            <v>-1.0948069999995065</v>
          </cell>
        </row>
        <row r="140">
          <cell r="A140">
            <v>100</v>
          </cell>
          <cell r="B140">
            <v>1214</v>
          </cell>
          <cell r="C140">
            <v>0</v>
          </cell>
          <cell r="D140">
            <v>68.833334999999991</v>
          </cell>
        </row>
        <row r="141">
          <cell r="A141">
            <v>100</v>
          </cell>
          <cell r="B141">
            <v>1215</v>
          </cell>
          <cell r="C141">
            <v>0</v>
          </cell>
          <cell r="D141">
            <v>-8289.997327000001</v>
          </cell>
        </row>
        <row r="142">
          <cell r="A142">
            <v>100</v>
          </cell>
          <cell r="B142">
            <v>1216</v>
          </cell>
          <cell r="C142">
            <v>0</v>
          </cell>
          <cell r="D142">
            <v>-97.270820000000001</v>
          </cell>
        </row>
        <row r="143">
          <cell r="A143">
            <v>100</v>
          </cell>
          <cell r="B143">
            <v>1217</v>
          </cell>
          <cell r="C143">
            <v>0</v>
          </cell>
          <cell r="D143">
            <v>6.6344690000000002</v>
          </cell>
        </row>
        <row r="144">
          <cell r="A144">
            <v>100</v>
          </cell>
          <cell r="B144">
            <v>1219</v>
          </cell>
          <cell r="C144">
            <v>0</v>
          </cell>
          <cell r="D144">
            <v>-68</v>
          </cell>
        </row>
        <row r="145">
          <cell r="A145">
            <v>100</v>
          </cell>
          <cell r="B145">
            <v>1229</v>
          </cell>
          <cell r="C145">
            <v>0</v>
          </cell>
          <cell r="D145">
            <v>2626.408347</v>
          </cell>
        </row>
        <row r="146">
          <cell r="A146">
            <v>100</v>
          </cell>
          <cell r="B146">
            <v>1255</v>
          </cell>
          <cell r="C146">
            <v>7</v>
          </cell>
          <cell r="D146">
            <v>297.87889999999999</v>
          </cell>
        </row>
        <row r="147">
          <cell r="A147">
            <v>100</v>
          </cell>
          <cell r="B147">
            <v>1255</v>
          </cell>
          <cell r="C147">
            <v>8</v>
          </cell>
          <cell r="D147">
            <v>-100</v>
          </cell>
        </row>
        <row r="148">
          <cell r="A148">
            <v>100</v>
          </cell>
          <cell r="B148">
            <v>1279</v>
          </cell>
          <cell r="C148">
            <v>0</v>
          </cell>
          <cell r="D148">
            <v>0</v>
          </cell>
        </row>
        <row r="149">
          <cell r="A149">
            <v>100</v>
          </cell>
          <cell r="B149">
            <v>1622</v>
          </cell>
          <cell r="C149">
            <v>8</v>
          </cell>
          <cell r="D149">
            <v>-136.186667</v>
          </cell>
        </row>
        <row r="150">
          <cell r="A150">
            <v>100</v>
          </cell>
          <cell r="B150">
            <v>1622</v>
          </cell>
          <cell r="C150">
            <v>9</v>
          </cell>
          <cell r="D150">
            <v>-15.854044000000002</v>
          </cell>
        </row>
        <row r="151">
          <cell r="A151">
            <v>100</v>
          </cell>
          <cell r="B151">
            <v>1623</v>
          </cell>
          <cell r="C151">
            <v>9</v>
          </cell>
          <cell r="D151">
            <v>-86.986000000000004</v>
          </cell>
        </row>
        <row r="152">
          <cell r="A152">
            <v>100</v>
          </cell>
          <cell r="B152">
            <v>1625</v>
          </cell>
          <cell r="C152">
            <v>9</v>
          </cell>
          <cell r="D152">
            <v>-7384.3651260000006</v>
          </cell>
        </row>
        <row r="153">
          <cell r="A153">
            <v>100</v>
          </cell>
          <cell r="B153">
            <v>1711</v>
          </cell>
          <cell r="C153">
            <v>7</v>
          </cell>
          <cell r="D153">
            <v>5574.6769789999998</v>
          </cell>
        </row>
        <row r="154">
          <cell r="A154">
            <v>100</v>
          </cell>
          <cell r="B154">
            <v>1735</v>
          </cell>
          <cell r="C154">
            <v>7</v>
          </cell>
          <cell r="D154">
            <v>251.53455500000001</v>
          </cell>
        </row>
        <row r="155">
          <cell r="A155">
            <v>100</v>
          </cell>
          <cell r="B155">
            <v>2212</v>
          </cell>
          <cell r="C155">
            <v>0</v>
          </cell>
          <cell r="D155">
            <v>-14.595368000000063</v>
          </cell>
        </row>
        <row r="156">
          <cell r="A156">
            <v>100</v>
          </cell>
          <cell r="B156">
            <v>2213</v>
          </cell>
          <cell r="C156">
            <v>0</v>
          </cell>
          <cell r="D156">
            <v>100.34533800000001</v>
          </cell>
        </row>
        <row r="157">
          <cell r="A157">
            <v>100</v>
          </cell>
          <cell r="B157">
            <v>2215</v>
          </cell>
          <cell r="C157">
            <v>0</v>
          </cell>
          <cell r="D157">
            <v>8.7475079999999998</v>
          </cell>
        </row>
        <row r="158">
          <cell r="A158">
            <v>100</v>
          </cell>
          <cell r="B158">
            <v>2216</v>
          </cell>
          <cell r="C158">
            <v>0</v>
          </cell>
          <cell r="D158">
            <v>-17.747478999999995</v>
          </cell>
        </row>
        <row r="159">
          <cell r="A159">
            <v>100</v>
          </cell>
          <cell r="B159">
            <v>2218</v>
          </cell>
          <cell r="C159">
            <v>0</v>
          </cell>
          <cell r="D159">
            <v>-106.140851</v>
          </cell>
        </row>
        <row r="160">
          <cell r="A160">
            <v>100</v>
          </cell>
          <cell r="B160">
            <v>2275</v>
          </cell>
          <cell r="C160">
            <v>0</v>
          </cell>
          <cell r="D160">
            <v>74.712861000000274</v>
          </cell>
        </row>
        <row r="161">
          <cell r="A161">
            <v>100</v>
          </cell>
          <cell r="B161">
            <v>2634</v>
          </cell>
          <cell r="C161">
            <v>9</v>
          </cell>
          <cell r="D161">
            <v>-268.52</v>
          </cell>
        </row>
        <row r="162">
          <cell r="A162">
            <v>100</v>
          </cell>
          <cell r="B162">
            <v>2635</v>
          </cell>
          <cell r="C162">
            <v>9</v>
          </cell>
          <cell r="D162">
            <v>2132</v>
          </cell>
        </row>
        <row r="163">
          <cell r="A163">
            <v>100</v>
          </cell>
          <cell r="B163">
            <v>2636</v>
          </cell>
          <cell r="C163">
            <v>9</v>
          </cell>
          <cell r="D163">
            <v>428.16</v>
          </cell>
        </row>
        <row r="164">
          <cell r="A164">
            <v>100</v>
          </cell>
          <cell r="B164">
            <v>3136</v>
          </cell>
          <cell r="C164">
            <v>0</v>
          </cell>
          <cell r="D164">
            <v>29413.911208999998</v>
          </cell>
        </row>
        <row r="165">
          <cell r="A165">
            <v>100</v>
          </cell>
          <cell r="B165">
            <v>3226</v>
          </cell>
          <cell r="C165">
            <v>0</v>
          </cell>
          <cell r="D165">
            <v>-39663.154276000001</v>
          </cell>
        </row>
        <row r="166">
          <cell r="A166">
            <v>100</v>
          </cell>
          <cell r="B166">
            <v>12111</v>
          </cell>
          <cell r="C166">
            <v>0</v>
          </cell>
          <cell r="D166">
            <v>-59.736655000001321</v>
          </cell>
        </row>
        <row r="167">
          <cell r="A167">
            <v>100</v>
          </cell>
          <cell r="B167">
            <v>12122</v>
          </cell>
          <cell r="C167">
            <v>0</v>
          </cell>
          <cell r="D167">
            <v>16.930771</v>
          </cell>
        </row>
        <row r="168">
          <cell r="A168">
            <v>100</v>
          </cell>
          <cell r="B168">
            <v>12123</v>
          </cell>
          <cell r="C168">
            <v>0</v>
          </cell>
          <cell r="D168">
            <v>-42.599700000000006</v>
          </cell>
        </row>
        <row r="169">
          <cell r="A169">
            <v>100</v>
          </cell>
          <cell r="B169">
            <v>12152</v>
          </cell>
          <cell r="C169">
            <v>0</v>
          </cell>
          <cell r="D169">
            <v>92153.952520999999</v>
          </cell>
        </row>
        <row r="170">
          <cell r="A170">
            <v>100</v>
          </cell>
          <cell r="B170">
            <v>12161</v>
          </cell>
          <cell r="C170">
            <v>0</v>
          </cell>
          <cell r="D170">
            <v>7.2000269999999968</v>
          </cell>
        </row>
        <row r="171">
          <cell r="A171">
            <v>100</v>
          </cell>
          <cell r="B171">
            <v>12166</v>
          </cell>
          <cell r="C171">
            <v>0</v>
          </cell>
          <cell r="D171">
            <v>1.3372999999999999E-2</v>
          </cell>
        </row>
        <row r="172">
          <cell r="A172">
            <v>100</v>
          </cell>
          <cell r="B172">
            <v>12168</v>
          </cell>
          <cell r="C172">
            <v>0</v>
          </cell>
          <cell r="D172">
            <v>-0.27347100000000002</v>
          </cell>
        </row>
        <row r="173">
          <cell r="A173">
            <v>100</v>
          </cell>
          <cell r="B173">
            <v>12171</v>
          </cell>
          <cell r="C173">
            <v>0</v>
          </cell>
          <cell r="D173">
            <v>-9.5957030000000021</v>
          </cell>
        </row>
        <row r="174">
          <cell r="A174">
            <v>100</v>
          </cell>
          <cell r="B174">
            <v>12560</v>
          </cell>
          <cell r="C174">
            <v>0</v>
          </cell>
          <cell r="D174">
            <v>917.37488000000008</v>
          </cell>
        </row>
        <row r="175">
          <cell r="A175">
            <v>100</v>
          </cell>
          <cell r="B175">
            <v>12565</v>
          </cell>
          <cell r="C175">
            <v>0</v>
          </cell>
          <cell r="D175">
            <v>-11.745123</v>
          </cell>
        </row>
        <row r="176">
          <cell r="A176">
            <v>100</v>
          </cell>
          <cell r="B176">
            <v>12591</v>
          </cell>
          <cell r="C176">
            <v>0</v>
          </cell>
          <cell r="D176">
            <v>-0.69323399999999991</v>
          </cell>
        </row>
        <row r="177">
          <cell r="A177">
            <v>100</v>
          </cell>
          <cell r="B177">
            <v>13101</v>
          </cell>
          <cell r="C177">
            <v>0</v>
          </cell>
          <cell r="D177">
            <v>70842.801283000008</v>
          </cell>
        </row>
        <row r="178">
          <cell r="A178">
            <v>100</v>
          </cell>
          <cell r="B178">
            <v>13102</v>
          </cell>
          <cell r="C178">
            <v>0</v>
          </cell>
          <cell r="D178">
            <v>60754.498757000001</v>
          </cell>
        </row>
        <row r="179">
          <cell r="A179">
            <v>100</v>
          </cell>
          <cell r="B179">
            <v>13103</v>
          </cell>
          <cell r="C179">
            <v>0</v>
          </cell>
          <cell r="D179">
            <v>122955.9705309999</v>
          </cell>
        </row>
        <row r="180">
          <cell r="A180">
            <v>100</v>
          </cell>
          <cell r="B180">
            <v>13104</v>
          </cell>
          <cell r="C180">
            <v>0</v>
          </cell>
          <cell r="D180">
            <v>70774.582028000004</v>
          </cell>
        </row>
        <row r="181">
          <cell r="A181">
            <v>100</v>
          </cell>
          <cell r="B181">
            <v>13107</v>
          </cell>
          <cell r="C181">
            <v>0</v>
          </cell>
          <cell r="D181">
            <v>-1167.0032900000001</v>
          </cell>
        </row>
        <row r="182">
          <cell r="A182">
            <v>100</v>
          </cell>
          <cell r="B182">
            <v>13108</v>
          </cell>
          <cell r="C182">
            <v>0</v>
          </cell>
          <cell r="D182">
            <v>-804.57593599999996</v>
          </cell>
        </row>
        <row r="183">
          <cell r="A183">
            <v>100</v>
          </cell>
          <cell r="B183">
            <v>13109</v>
          </cell>
          <cell r="C183">
            <v>0</v>
          </cell>
          <cell r="D183">
            <v>-277327.61700199998</v>
          </cell>
        </row>
        <row r="184">
          <cell r="A184">
            <v>100</v>
          </cell>
          <cell r="B184">
            <v>16122</v>
          </cell>
          <cell r="C184">
            <v>7</v>
          </cell>
          <cell r="D184">
            <v>10000</v>
          </cell>
        </row>
        <row r="185">
          <cell r="A185">
            <v>100</v>
          </cell>
          <cell r="B185">
            <v>16122</v>
          </cell>
          <cell r="C185">
            <v>8</v>
          </cell>
          <cell r="D185">
            <v>-2977.6073510000001</v>
          </cell>
        </row>
        <row r="186">
          <cell r="A186">
            <v>100</v>
          </cell>
          <cell r="B186">
            <v>16122</v>
          </cell>
          <cell r="C186">
            <v>9</v>
          </cell>
          <cell r="D186">
            <v>1352.2585829999998</v>
          </cell>
        </row>
        <row r="187">
          <cell r="A187">
            <v>100</v>
          </cell>
          <cell r="B187">
            <v>16126</v>
          </cell>
          <cell r="C187">
            <v>8</v>
          </cell>
          <cell r="D187">
            <v>-31.783743000000001</v>
          </cell>
        </row>
        <row r="188">
          <cell r="A188">
            <v>100</v>
          </cell>
          <cell r="B188">
            <v>16126</v>
          </cell>
          <cell r="C188">
            <v>9</v>
          </cell>
          <cell r="D188">
            <v>26.074425999999999</v>
          </cell>
        </row>
        <row r="189">
          <cell r="A189">
            <v>100</v>
          </cell>
          <cell r="B189">
            <v>16127</v>
          </cell>
          <cell r="C189">
            <v>8</v>
          </cell>
          <cell r="D189">
            <v>-0.953152</v>
          </cell>
        </row>
        <row r="190">
          <cell r="A190">
            <v>100</v>
          </cell>
          <cell r="B190">
            <v>16127</v>
          </cell>
          <cell r="C190">
            <v>9</v>
          </cell>
          <cell r="D190">
            <v>0.75505200000000006</v>
          </cell>
        </row>
        <row r="191">
          <cell r="A191">
            <v>100</v>
          </cell>
          <cell r="B191">
            <v>16132</v>
          </cell>
          <cell r="C191">
            <v>9</v>
          </cell>
          <cell r="D191">
            <v>6.6010849999999994</v>
          </cell>
        </row>
        <row r="192">
          <cell r="A192">
            <v>100</v>
          </cell>
          <cell r="B192">
            <v>16142</v>
          </cell>
          <cell r="C192">
            <v>8</v>
          </cell>
          <cell r="D192">
            <v>-36.085011000000002</v>
          </cell>
        </row>
        <row r="193">
          <cell r="A193">
            <v>100</v>
          </cell>
          <cell r="B193">
            <v>16142</v>
          </cell>
          <cell r="C193">
            <v>9</v>
          </cell>
          <cell r="D193">
            <v>3.7803630000000004</v>
          </cell>
        </row>
        <row r="194">
          <cell r="A194">
            <v>100</v>
          </cell>
          <cell r="B194">
            <v>16151</v>
          </cell>
          <cell r="C194">
            <v>7</v>
          </cell>
          <cell r="D194">
            <v>68</v>
          </cell>
        </row>
        <row r="195">
          <cell r="A195">
            <v>100</v>
          </cell>
          <cell r="B195">
            <v>16152</v>
          </cell>
          <cell r="C195">
            <v>8</v>
          </cell>
          <cell r="D195">
            <v>-13.121580999999999</v>
          </cell>
        </row>
        <row r="196">
          <cell r="A196">
            <v>100</v>
          </cell>
          <cell r="B196">
            <v>16152</v>
          </cell>
          <cell r="C196">
            <v>9</v>
          </cell>
          <cell r="D196">
            <v>3.8016959999999989</v>
          </cell>
        </row>
        <row r="197">
          <cell r="A197">
            <v>100</v>
          </cell>
          <cell r="B197">
            <v>16162</v>
          </cell>
          <cell r="C197">
            <v>8</v>
          </cell>
          <cell r="D197">
            <v>-1.626174</v>
          </cell>
        </row>
        <row r="198">
          <cell r="A198">
            <v>100</v>
          </cell>
          <cell r="B198">
            <v>16162</v>
          </cell>
          <cell r="C198">
            <v>9</v>
          </cell>
          <cell r="D198">
            <v>0.96610299999999982</v>
          </cell>
        </row>
        <row r="199">
          <cell r="A199">
            <v>100</v>
          </cell>
          <cell r="B199">
            <v>22003</v>
          </cell>
          <cell r="C199">
            <v>0</v>
          </cell>
          <cell r="D199">
            <v>1.3792E-2</v>
          </cell>
        </row>
        <row r="200">
          <cell r="A200">
            <v>100</v>
          </cell>
          <cell r="B200">
            <v>22011</v>
          </cell>
          <cell r="C200">
            <v>0</v>
          </cell>
          <cell r="D200">
            <v>-8.4103309999999993</v>
          </cell>
        </row>
        <row r="201">
          <cell r="A201">
            <v>100</v>
          </cell>
          <cell r="B201">
            <v>22016</v>
          </cell>
          <cell r="C201">
            <v>0</v>
          </cell>
          <cell r="D201">
            <v>172.594381</v>
          </cell>
        </row>
        <row r="202">
          <cell r="A202">
            <v>100</v>
          </cell>
          <cell r="B202">
            <v>22017</v>
          </cell>
          <cell r="C202">
            <v>0</v>
          </cell>
          <cell r="D202">
            <v>19.655329999999999</v>
          </cell>
        </row>
        <row r="203">
          <cell r="A203">
            <v>100</v>
          </cell>
          <cell r="B203">
            <v>22019</v>
          </cell>
          <cell r="C203">
            <v>0</v>
          </cell>
          <cell r="D203">
            <v>9.9449820000000013</v>
          </cell>
        </row>
        <row r="204">
          <cell r="A204">
            <v>100</v>
          </cell>
          <cell r="B204">
            <v>22151</v>
          </cell>
          <cell r="C204">
            <v>0</v>
          </cell>
          <cell r="D204">
            <v>-77.102753000000007</v>
          </cell>
        </row>
        <row r="205">
          <cell r="A205">
            <v>100</v>
          </cell>
          <cell r="B205">
            <v>22152</v>
          </cell>
          <cell r="C205">
            <v>0</v>
          </cell>
          <cell r="D205">
            <v>138.61498499999996</v>
          </cell>
        </row>
        <row r="206">
          <cell r="A206">
            <v>100</v>
          </cell>
          <cell r="B206">
            <v>22161</v>
          </cell>
          <cell r="C206">
            <v>0</v>
          </cell>
          <cell r="D206">
            <v>120.45240100000001</v>
          </cell>
        </row>
        <row r="207">
          <cell r="A207">
            <v>100</v>
          </cell>
          <cell r="B207">
            <v>22164</v>
          </cell>
          <cell r="C207">
            <v>0</v>
          </cell>
          <cell r="D207">
            <v>556.45664699999986</v>
          </cell>
        </row>
        <row r="208">
          <cell r="A208">
            <v>100</v>
          </cell>
          <cell r="B208">
            <v>22178</v>
          </cell>
          <cell r="C208">
            <v>0</v>
          </cell>
          <cell r="D208">
            <v>5.0738729999999999</v>
          </cell>
        </row>
        <row r="209">
          <cell r="A209">
            <v>100</v>
          </cell>
          <cell r="B209">
            <v>22179</v>
          </cell>
          <cell r="C209">
            <v>0</v>
          </cell>
          <cell r="D209">
            <v>-62.546292000000008</v>
          </cell>
        </row>
        <row r="210">
          <cell r="A210">
            <v>100</v>
          </cell>
          <cell r="B210">
            <v>22191</v>
          </cell>
          <cell r="C210">
            <v>0</v>
          </cell>
          <cell r="D210">
            <v>1848.0505049999999</v>
          </cell>
        </row>
        <row r="211">
          <cell r="A211">
            <v>100</v>
          </cell>
          <cell r="B211">
            <v>22195</v>
          </cell>
          <cell r="C211">
            <v>0</v>
          </cell>
          <cell r="D211">
            <v>38.381481999999998</v>
          </cell>
        </row>
        <row r="212">
          <cell r="A212">
            <v>100</v>
          </cell>
          <cell r="B212">
            <v>26162</v>
          </cell>
          <cell r="C212">
            <v>8</v>
          </cell>
          <cell r="D212">
            <v>0.46782999999999997</v>
          </cell>
        </row>
        <row r="213">
          <cell r="A213">
            <v>100</v>
          </cell>
          <cell r="B213">
            <v>26162</v>
          </cell>
          <cell r="C213">
            <v>9</v>
          </cell>
          <cell r="D213">
            <v>-0.16351500000000002</v>
          </cell>
        </row>
        <row r="214">
          <cell r="A214">
            <v>100</v>
          </cell>
          <cell r="B214">
            <v>26165</v>
          </cell>
          <cell r="C214">
            <v>8</v>
          </cell>
          <cell r="D214">
            <v>1462.47216</v>
          </cell>
        </row>
        <row r="215">
          <cell r="A215">
            <v>100</v>
          </cell>
          <cell r="B215">
            <v>26165</v>
          </cell>
          <cell r="C215">
            <v>9</v>
          </cell>
          <cell r="D215">
            <v>-778.55662700000005</v>
          </cell>
        </row>
        <row r="216">
          <cell r="A216">
            <v>100</v>
          </cell>
          <cell r="B216">
            <v>26190</v>
          </cell>
          <cell r="C216">
            <v>7</v>
          </cell>
          <cell r="D216">
            <v>-3583.2780360000002</v>
          </cell>
        </row>
        <row r="217">
          <cell r="A217">
            <v>100</v>
          </cell>
          <cell r="B217">
            <v>26196</v>
          </cell>
          <cell r="C217">
            <v>7</v>
          </cell>
          <cell r="D217">
            <v>-1564.7740090000002</v>
          </cell>
        </row>
        <row r="218">
          <cell r="A218">
            <v>100</v>
          </cell>
          <cell r="B218">
            <v>26199</v>
          </cell>
          <cell r="C218">
            <v>9</v>
          </cell>
          <cell r="D218">
            <v>0</v>
          </cell>
        </row>
        <row r="219">
          <cell r="A219">
            <v>100</v>
          </cell>
          <cell r="B219">
            <v>27792</v>
          </cell>
          <cell r="C219">
            <v>0</v>
          </cell>
          <cell r="D219">
            <v>50.444175999999999</v>
          </cell>
        </row>
        <row r="220">
          <cell r="A220">
            <v>100</v>
          </cell>
          <cell r="B220">
            <v>31121</v>
          </cell>
          <cell r="C220">
            <v>0</v>
          </cell>
          <cell r="D220">
            <v>6508.9964359999994</v>
          </cell>
        </row>
        <row r="221">
          <cell r="A221">
            <v>198</v>
          </cell>
          <cell r="B221">
            <v>1623</v>
          </cell>
          <cell r="C221">
            <v>7</v>
          </cell>
          <cell r="D221">
            <v>8012.9973019999998</v>
          </cell>
        </row>
        <row r="222">
          <cell r="A222">
            <v>198</v>
          </cell>
          <cell r="B222">
            <v>1623</v>
          </cell>
          <cell r="C222">
            <v>8</v>
          </cell>
          <cell r="D222">
            <v>-56871.499190000002</v>
          </cell>
        </row>
        <row r="223">
          <cell r="A223">
            <v>198</v>
          </cell>
          <cell r="B223">
            <v>1623</v>
          </cell>
          <cell r="C223">
            <v>9</v>
          </cell>
          <cell r="D223">
            <v>-23320.943347</v>
          </cell>
        </row>
        <row r="224">
          <cell r="A224">
            <v>198</v>
          </cell>
          <cell r="B224">
            <v>16131</v>
          </cell>
          <cell r="C224">
            <v>8</v>
          </cell>
          <cell r="D224">
            <v>-6500</v>
          </cell>
        </row>
        <row r="225">
          <cell r="A225">
            <v>198</v>
          </cell>
          <cell r="B225">
            <v>26132</v>
          </cell>
          <cell r="C225">
            <v>9</v>
          </cell>
          <cell r="D225">
            <v>-3533.2359529999994</v>
          </cell>
        </row>
        <row r="226">
          <cell r="A226">
            <v>200</v>
          </cell>
          <cell r="B226">
            <v>2275</v>
          </cell>
          <cell r="C226">
            <v>0</v>
          </cell>
          <cell r="D226">
            <v>-506.16137699999996</v>
          </cell>
        </row>
        <row r="227">
          <cell r="A227">
            <v>200</v>
          </cell>
          <cell r="B227">
            <v>22141</v>
          </cell>
          <cell r="C227">
            <v>0</v>
          </cell>
          <cell r="D227">
            <v>-6.3528390000000003</v>
          </cell>
        </row>
        <row r="228">
          <cell r="A228">
            <v>300</v>
          </cell>
          <cell r="B228">
            <v>2275</v>
          </cell>
          <cell r="C228">
            <v>0</v>
          </cell>
          <cell r="D228">
            <v>1399.8564319999998</v>
          </cell>
        </row>
        <row r="229">
          <cell r="A229">
            <v>300</v>
          </cell>
          <cell r="B229">
            <v>22171</v>
          </cell>
          <cell r="C229">
            <v>0</v>
          </cell>
          <cell r="D229">
            <v>-0.13350000000000001</v>
          </cell>
        </row>
        <row r="230">
          <cell r="A230">
            <v>300</v>
          </cell>
          <cell r="B230">
            <v>22173</v>
          </cell>
          <cell r="C230">
            <v>0</v>
          </cell>
          <cell r="D230">
            <v>-0.11200400000000021</v>
          </cell>
        </row>
        <row r="231">
          <cell r="A231">
            <v>300</v>
          </cell>
          <cell r="B231">
            <v>22174</v>
          </cell>
          <cell r="C231">
            <v>0</v>
          </cell>
          <cell r="D231">
            <v>0.13350000000000001</v>
          </cell>
        </row>
        <row r="232">
          <cell r="A232">
            <v>300</v>
          </cell>
          <cell r="B232">
            <v>22179</v>
          </cell>
          <cell r="C232">
            <v>0</v>
          </cell>
          <cell r="D232">
            <v>62.546292000000037</v>
          </cell>
        </row>
        <row r="233">
          <cell r="A233">
            <v>400</v>
          </cell>
          <cell r="B233">
            <v>2634</v>
          </cell>
          <cell r="C233">
            <v>7</v>
          </cell>
          <cell r="D233">
            <v>-64055.31</v>
          </cell>
        </row>
        <row r="234">
          <cell r="A234">
            <v>400</v>
          </cell>
          <cell r="B234">
            <v>2634</v>
          </cell>
          <cell r="C234">
            <v>8</v>
          </cell>
          <cell r="D234">
            <v>6604.9197199999999</v>
          </cell>
        </row>
        <row r="235">
          <cell r="A235">
            <v>400</v>
          </cell>
          <cell r="B235">
            <v>2634</v>
          </cell>
          <cell r="C235">
            <v>9</v>
          </cell>
          <cell r="D235">
            <v>8415.7462799999994</v>
          </cell>
        </row>
        <row r="236">
          <cell r="A236">
            <v>400</v>
          </cell>
          <cell r="B236">
            <v>2635</v>
          </cell>
          <cell r="C236">
            <v>8</v>
          </cell>
          <cell r="D236">
            <v>56871.499190000002</v>
          </cell>
        </row>
        <row r="237">
          <cell r="A237">
            <v>400</v>
          </cell>
          <cell r="B237">
            <v>2635</v>
          </cell>
          <cell r="C237">
            <v>9</v>
          </cell>
          <cell r="D237">
            <v>28193.257809999999</v>
          </cell>
        </row>
        <row r="238">
          <cell r="A238">
            <v>400</v>
          </cell>
          <cell r="B238">
            <v>2636</v>
          </cell>
          <cell r="C238">
            <v>7</v>
          </cell>
          <cell r="D238">
            <v>-75411.762302000003</v>
          </cell>
        </row>
        <row r="239">
          <cell r="A239">
            <v>400</v>
          </cell>
          <cell r="B239">
            <v>2636</v>
          </cell>
          <cell r="C239">
            <v>9</v>
          </cell>
          <cell r="D239">
            <v>5577.8123020000003</v>
          </cell>
        </row>
        <row r="240">
          <cell r="A240">
            <v>400</v>
          </cell>
          <cell r="B240">
            <v>22355</v>
          </cell>
          <cell r="C240">
            <v>7</v>
          </cell>
          <cell r="D240">
            <v>-131023</v>
          </cell>
        </row>
        <row r="241">
          <cell r="A241">
            <v>400</v>
          </cell>
          <cell r="B241">
            <v>22355</v>
          </cell>
          <cell r="C241">
            <v>8</v>
          </cell>
          <cell r="D241">
            <v>139272</v>
          </cell>
        </row>
        <row r="242">
          <cell r="A242">
            <v>400</v>
          </cell>
          <cell r="B242">
            <v>26190</v>
          </cell>
          <cell r="C242">
            <v>7</v>
          </cell>
          <cell r="D242">
            <v>-99880.483804999996</v>
          </cell>
        </row>
        <row r="243">
          <cell r="A243">
            <v>400</v>
          </cell>
          <cell r="B243">
            <v>26190</v>
          </cell>
          <cell r="C243">
            <v>8</v>
          </cell>
          <cell r="D243">
            <v>70582.7</v>
          </cell>
        </row>
        <row r="244">
          <cell r="A244">
            <v>400</v>
          </cell>
          <cell r="B244">
            <v>26196</v>
          </cell>
          <cell r="C244">
            <v>7</v>
          </cell>
          <cell r="D244">
            <v>-24728.849355000002</v>
          </cell>
        </row>
        <row r="245">
          <cell r="A245">
            <v>400</v>
          </cell>
          <cell r="B245">
            <v>26196</v>
          </cell>
          <cell r="C245">
            <v>9</v>
          </cell>
          <cell r="D245">
            <v>-57.245829999999998</v>
          </cell>
        </row>
        <row r="246">
          <cell r="A246">
            <v>400</v>
          </cell>
          <cell r="B246">
            <v>26198</v>
          </cell>
          <cell r="C246">
            <v>8</v>
          </cell>
          <cell r="D246">
            <v>807.01576599999999</v>
          </cell>
        </row>
        <row r="247">
          <cell r="A247">
            <v>400</v>
          </cell>
          <cell r="B247">
            <v>26198</v>
          </cell>
          <cell r="C247">
            <v>9</v>
          </cell>
          <cell r="D247">
            <v>-549.95574299999998</v>
          </cell>
        </row>
        <row r="248">
          <cell r="A248">
            <v>400</v>
          </cell>
          <cell r="B248">
            <v>26199</v>
          </cell>
          <cell r="C248">
            <v>7</v>
          </cell>
          <cell r="D248">
            <v>-435.33064999999999</v>
          </cell>
        </row>
        <row r="249">
          <cell r="A249">
            <v>400</v>
          </cell>
          <cell r="B249">
            <v>26199</v>
          </cell>
          <cell r="C249">
            <v>8</v>
          </cell>
          <cell r="D249">
            <v>-81.627762000000004</v>
          </cell>
        </row>
        <row r="250">
          <cell r="A250">
            <v>400</v>
          </cell>
          <cell r="B250">
            <v>26199</v>
          </cell>
          <cell r="C250">
            <v>9</v>
          </cell>
          <cell r="D250">
            <v>103.855552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íða"/>
      <sheetName val="Nýtt yfirlit 1"/>
      <sheetName val="Y2"/>
      <sheetName val="Y3"/>
      <sheetName val="Y4"/>
      <sheetName val="Y5"/>
      <sheetName val="Y6"/>
      <sheetName val="Y7"/>
      <sheetName val="Y8"/>
      <sheetName val="Y13"/>
      <sheetName val="MANUDUR"/>
      <sheetName val="Áætlun"/>
      <sheetName val="EFN_MMB_"/>
      <sheetName val="EFN_HMB_"/>
      <sheetName val="EFN_MAN_"/>
      <sheetName val="Efn_FA"/>
      <sheetName val="EFN_F2"/>
      <sheetName val="Efn_fa_h"/>
      <sheetName val="EFN_FAL"/>
      <sheetName val="efn_f2l"/>
      <sheetName val="mal"/>
      <sheetName val="mal_fa"/>
      <sheetName val="Fjárlög_sund"/>
      <sheetName val="tegsun"/>
      <sheetName val="Tegsun_fyrra"/>
      <sheetName val="Fjarh_man"/>
      <sheetName val="TEKJUR"/>
      <sheetName val="TEKJUR_M"/>
      <sheetName val="TEKJU_FA"/>
      <sheetName val="Fjárheimild mánaða tekjur"/>
      <sheetName val="FJARLTEK"/>
      <sheetName val="Efnahagur"/>
      <sheetName val="Soc Sec OECD countries"/>
      <sheetName val="Dom GS OECD countries"/>
      <sheetName val="VAT rates OECD Countries"/>
      <sheetName val="Quarterly Raw Data"/>
      <sheetName val="Quarterly MacroFlow"/>
      <sheetName val="M"/>
      <sheetName val="jezi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Viðfang</v>
          </cell>
          <cell r="B1" t="str">
            <v>Tegund</v>
          </cell>
          <cell r="C1" t="str">
            <v>Mánuður</v>
          </cell>
          <cell r="D1" t="str">
            <v>Lokastaða</v>
          </cell>
        </row>
        <row r="2">
          <cell r="A2">
            <v>100</v>
          </cell>
          <cell r="B2">
            <v>1110</v>
          </cell>
          <cell r="C2">
            <v>0</v>
          </cell>
          <cell r="D2">
            <v>2.6559999999999999E-3</v>
          </cell>
        </row>
        <row r="3">
          <cell r="A3">
            <v>100</v>
          </cell>
          <cell r="B3">
            <v>1111</v>
          </cell>
          <cell r="C3">
            <v>-11.493366</v>
          </cell>
          <cell r="D3">
            <v>7.2150460000000001</v>
          </cell>
        </row>
        <row r="4">
          <cell r="A4">
            <v>100</v>
          </cell>
          <cell r="B4">
            <v>1113</v>
          </cell>
          <cell r="C4">
            <v>8.7859000000000007E-2</v>
          </cell>
          <cell r="D4">
            <v>0.51412599999999997</v>
          </cell>
        </row>
        <row r="5">
          <cell r="A5">
            <v>100</v>
          </cell>
          <cell r="B5">
            <v>1118</v>
          </cell>
          <cell r="C5">
            <v>-2.6927720000000002</v>
          </cell>
          <cell r="D5">
            <v>1.999827</v>
          </cell>
        </row>
        <row r="6">
          <cell r="A6">
            <v>100</v>
          </cell>
          <cell r="B6">
            <v>1120</v>
          </cell>
          <cell r="C6">
            <v>508.67121300000002</v>
          </cell>
          <cell r="D6">
            <v>4968.6091399999996</v>
          </cell>
        </row>
        <row r="7">
          <cell r="A7">
            <v>100</v>
          </cell>
          <cell r="B7">
            <v>1124</v>
          </cell>
          <cell r="C7">
            <v>284.50613499999997</v>
          </cell>
          <cell r="D7">
            <v>-172.34326300000001</v>
          </cell>
        </row>
        <row r="8">
          <cell r="A8">
            <v>100</v>
          </cell>
          <cell r="B8">
            <v>1126</v>
          </cell>
          <cell r="C8">
            <v>269.06129299999998</v>
          </cell>
          <cell r="D8">
            <v>86.10136</v>
          </cell>
        </row>
        <row r="9">
          <cell r="A9">
            <v>100</v>
          </cell>
          <cell r="B9">
            <v>1127</v>
          </cell>
          <cell r="C9">
            <v>-11.608363000000001</v>
          </cell>
          <cell r="D9">
            <v>-158.80878999999999</v>
          </cell>
        </row>
        <row r="10">
          <cell r="A10">
            <v>100</v>
          </cell>
          <cell r="B10">
            <v>1128</v>
          </cell>
          <cell r="C10">
            <v>2.9713120000000002</v>
          </cell>
          <cell r="D10">
            <v>65.978847000000002</v>
          </cell>
        </row>
        <row r="11">
          <cell r="A11">
            <v>100</v>
          </cell>
          <cell r="B11">
            <v>1129</v>
          </cell>
          <cell r="C11">
            <v>1.0423089999999999</v>
          </cell>
          <cell r="D11">
            <v>23.754418999999999</v>
          </cell>
        </row>
        <row r="12">
          <cell r="A12">
            <v>100</v>
          </cell>
          <cell r="B12">
            <v>1139</v>
          </cell>
          <cell r="C12">
            <v>0</v>
          </cell>
          <cell r="D12">
            <v>0</v>
          </cell>
        </row>
        <row r="13">
          <cell r="A13">
            <v>100</v>
          </cell>
          <cell r="B13">
            <v>1142</v>
          </cell>
          <cell r="C13">
            <v>11.012292</v>
          </cell>
          <cell r="D13">
            <v>-49.833444</v>
          </cell>
        </row>
        <row r="14">
          <cell r="A14">
            <v>100</v>
          </cell>
          <cell r="B14">
            <v>1144</v>
          </cell>
          <cell r="C14">
            <v>19.941500000000001</v>
          </cell>
          <cell r="D14">
            <v>56.587738000000002</v>
          </cell>
        </row>
        <row r="15">
          <cell r="A15">
            <v>100</v>
          </cell>
          <cell r="B15">
            <v>1146</v>
          </cell>
          <cell r="C15">
            <v>9.8135159999999999</v>
          </cell>
          <cell r="D15">
            <v>89.123063000000002</v>
          </cell>
        </row>
        <row r="16">
          <cell r="A16">
            <v>100</v>
          </cell>
          <cell r="B16">
            <v>1147</v>
          </cell>
          <cell r="C16">
            <v>-4.1744680000000001</v>
          </cell>
          <cell r="D16">
            <v>-14.002402999999999</v>
          </cell>
        </row>
        <row r="17">
          <cell r="A17">
            <v>100</v>
          </cell>
          <cell r="B17">
            <v>1148</v>
          </cell>
          <cell r="C17">
            <v>-65.760311999999999</v>
          </cell>
          <cell r="D17">
            <v>-16.423345999999999</v>
          </cell>
        </row>
        <row r="18">
          <cell r="A18">
            <v>100</v>
          </cell>
          <cell r="B18">
            <v>1149</v>
          </cell>
          <cell r="C18">
            <v>0</v>
          </cell>
          <cell r="D18">
            <v>-0.30432500000000001</v>
          </cell>
        </row>
        <row r="19">
          <cell r="A19">
            <v>100</v>
          </cell>
          <cell r="B19">
            <v>1181</v>
          </cell>
          <cell r="C19">
            <v>-1.9365779999999999</v>
          </cell>
          <cell r="D19">
            <v>-23.648408</v>
          </cell>
        </row>
        <row r="20">
          <cell r="A20">
            <v>100</v>
          </cell>
          <cell r="B20">
            <v>1183</v>
          </cell>
          <cell r="C20">
            <v>-34.375498</v>
          </cell>
          <cell r="D20">
            <v>-28.192899000000001</v>
          </cell>
        </row>
        <row r="21">
          <cell r="A21">
            <v>100</v>
          </cell>
          <cell r="B21">
            <v>1184</v>
          </cell>
          <cell r="C21">
            <v>-0.99605999999999995</v>
          </cell>
          <cell r="D21">
            <v>-45.211770000000001</v>
          </cell>
        </row>
        <row r="22">
          <cell r="A22">
            <v>100</v>
          </cell>
          <cell r="B22">
            <v>1186</v>
          </cell>
          <cell r="C22">
            <v>0</v>
          </cell>
          <cell r="D22">
            <v>-5.3005370000000003</v>
          </cell>
        </row>
        <row r="23">
          <cell r="A23">
            <v>100</v>
          </cell>
          <cell r="B23">
            <v>1191</v>
          </cell>
          <cell r="C23">
            <v>-77.954364999999996</v>
          </cell>
          <cell r="D23">
            <v>518.09734900000001</v>
          </cell>
        </row>
        <row r="24">
          <cell r="A24">
            <v>100</v>
          </cell>
          <cell r="B24">
            <v>1192</v>
          </cell>
          <cell r="C24">
            <v>-23.182062999999999</v>
          </cell>
          <cell r="D24">
            <v>-9.8426390000000001</v>
          </cell>
        </row>
        <row r="25">
          <cell r="A25">
            <v>100</v>
          </cell>
          <cell r="B25">
            <v>1193</v>
          </cell>
          <cell r="C25">
            <v>-71.052777000000006</v>
          </cell>
          <cell r="D25">
            <v>19.275003000000002</v>
          </cell>
        </row>
        <row r="26">
          <cell r="A26">
            <v>100</v>
          </cell>
          <cell r="B26">
            <v>1194</v>
          </cell>
          <cell r="C26">
            <v>-12.763210000000001</v>
          </cell>
          <cell r="D26">
            <v>-11.678782999999999</v>
          </cell>
        </row>
        <row r="27">
          <cell r="A27">
            <v>100</v>
          </cell>
          <cell r="B27">
            <v>1195</v>
          </cell>
          <cell r="C27">
            <v>-6.1114459999999999</v>
          </cell>
          <cell r="D27">
            <v>4.0669570000000004</v>
          </cell>
        </row>
        <row r="28">
          <cell r="A28">
            <v>100</v>
          </cell>
          <cell r="B28">
            <v>1196</v>
          </cell>
          <cell r="C28">
            <v>-7.1980459999999997</v>
          </cell>
          <cell r="D28">
            <v>8.26098</v>
          </cell>
        </row>
        <row r="29">
          <cell r="A29">
            <v>100</v>
          </cell>
          <cell r="B29">
            <v>1197</v>
          </cell>
          <cell r="C29">
            <v>-5.2903099999999998</v>
          </cell>
          <cell r="D29">
            <v>0.36685000000000001</v>
          </cell>
        </row>
        <row r="30">
          <cell r="A30">
            <v>100</v>
          </cell>
          <cell r="B30">
            <v>1199</v>
          </cell>
          <cell r="C30">
            <v>-12.406306000000001</v>
          </cell>
          <cell r="D30">
            <v>-5.0663</v>
          </cell>
        </row>
        <row r="31">
          <cell r="A31">
            <v>100</v>
          </cell>
          <cell r="B31">
            <v>1210</v>
          </cell>
          <cell r="C31">
            <v>35.95326</v>
          </cell>
          <cell r="D31">
            <v>-56.698112999999999</v>
          </cell>
        </row>
        <row r="32">
          <cell r="A32">
            <v>100</v>
          </cell>
          <cell r="B32">
            <v>1211</v>
          </cell>
          <cell r="C32">
            <v>208.786779</v>
          </cell>
          <cell r="D32">
            <v>532.11408900000004</v>
          </cell>
        </row>
        <row r="33">
          <cell r="A33">
            <v>100</v>
          </cell>
          <cell r="B33">
            <v>1212</v>
          </cell>
          <cell r="C33">
            <v>-6.017309</v>
          </cell>
          <cell r="D33">
            <v>-24.988664</v>
          </cell>
        </row>
        <row r="34">
          <cell r="A34">
            <v>100</v>
          </cell>
          <cell r="B34">
            <v>1213</v>
          </cell>
          <cell r="C34">
            <v>13.44875</v>
          </cell>
          <cell r="D34">
            <v>-63.783859</v>
          </cell>
        </row>
        <row r="35">
          <cell r="A35">
            <v>100</v>
          </cell>
          <cell r="B35">
            <v>1214</v>
          </cell>
          <cell r="C35">
            <v>-2.67916</v>
          </cell>
          <cell r="D35">
            <v>-47.676650000000002</v>
          </cell>
        </row>
        <row r="36">
          <cell r="A36">
            <v>100</v>
          </cell>
          <cell r="B36">
            <v>1215</v>
          </cell>
          <cell r="C36">
            <v>-261.72560900000002</v>
          </cell>
          <cell r="D36">
            <v>-356.94302699999997</v>
          </cell>
        </row>
        <row r="37">
          <cell r="A37">
            <v>100</v>
          </cell>
          <cell r="B37">
            <v>1216</v>
          </cell>
          <cell r="C37">
            <v>72.763660000000002</v>
          </cell>
          <cell r="D37">
            <v>-66.489643999999998</v>
          </cell>
        </row>
        <row r="38">
          <cell r="A38">
            <v>100</v>
          </cell>
          <cell r="B38">
            <v>1217</v>
          </cell>
          <cell r="C38">
            <v>-0.40973399999999999</v>
          </cell>
          <cell r="D38">
            <v>2.5915059999999999</v>
          </cell>
        </row>
        <row r="39">
          <cell r="A39">
            <v>100</v>
          </cell>
          <cell r="B39">
            <v>1218</v>
          </cell>
          <cell r="C39">
            <v>-0.43040899999999999</v>
          </cell>
          <cell r="D39">
            <v>-290.41501699999998</v>
          </cell>
        </row>
        <row r="40">
          <cell r="A40">
            <v>100</v>
          </cell>
          <cell r="B40">
            <v>1219</v>
          </cell>
          <cell r="C40">
            <v>-114.75897000000001</v>
          </cell>
          <cell r="D40">
            <v>-208.13991999999999</v>
          </cell>
        </row>
        <row r="41">
          <cell r="A41">
            <v>100</v>
          </cell>
          <cell r="B41">
            <v>1225</v>
          </cell>
          <cell r="C41">
            <v>-1607.9310270000001</v>
          </cell>
          <cell r="D41">
            <v>-2.621413</v>
          </cell>
        </row>
        <row r="42">
          <cell r="A42">
            <v>100</v>
          </cell>
          <cell r="B42">
            <v>1235</v>
          </cell>
          <cell r="C42">
            <v>0</v>
          </cell>
          <cell r="D42">
            <v>-60</v>
          </cell>
        </row>
        <row r="43">
          <cell r="A43">
            <v>100</v>
          </cell>
          <cell r="B43">
            <v>1259</v>
          </cell>
          <cell r="C43">
            <v>0.449069</v>
          </cell>
          <cell r="D43">
            <v>0.40184300000000001</v>
          </cell>
        </row>
        <row r="44">
          <cell r="A44">
            <v>100</v>
          </cell>
          <cell r="B44">
            <v>1271</v>
          </cell>
          <cell r="C44">
            <v>-0.28390100000000001</v>
          </cell>
          <cell r="D44">
            <v>6.6846000000000003E-2</v>
          </cell>
        </row>
        <row r="45">
          <cell r="A45">
            <v>100</v>
          </cell>
          <cell r="B45">
            <v>1275</v>
          </cell>
          <cell r="C45">
            <v>178.23814999999999</v>
          </cell>
          <cell r="D45">
            <v>413.881057</v>
          </cell>
        </row>
        <row r="46">
          <cell r="A46">
            <v>100</v>
          </cell>
          <cell r="B46">
            <v>1276</v>
          </cell>
          <cell r="C46">
            <v>3318.015292</v>
          </cell>
          <cell r="D46">
            <v>2677.3442719999998</v>
          </cell>
        </row>
        <row r="47">
          <cell r="A47">
            <v>100</v>
          </cell>
          <cell r="B47">
            <v>1278</v>
          </cell>
          <cell r="C47">
            <v>-2.7908970000000002</v>
          </cell>
          <cell r="D47">
            <v>3.1189360000000002</v>
          </cell>
        </row>
        <row r="48">
          <cell r="A48">
            <v>100</v>
          </cell>
          <cell r="B48">
            <v>1279</v>
          </cell>
          <cell r="C48">
            <v>-14.369851000000001</v>
          </cell>
          <cell r="D48">
            <v>-16.284587999999999</v>
          </cell>
        </row>
        <row r="49">
          <cell r="A49">
            <v>100</v>
          </cell>
          <cell r="B49">
            <v>1414</v>
          </cell>
          <cell r="C49">
            <v>0</v>
          </cell>
          <cell r="D49">
            <v>-5.020378</v>
          </cell>
        </row>
        <row r="50">
          <cell r="A50">
            <v>100</v>
          </cell>
          <cell r="B50">
            <v>1424</v>
          </cell>
          <cell r="C50">
            <v>1.6468419999999999</v>
          </cell>
          <cell r="D50">
            <v>2.2806489999999999</v>
          </cell>
        </row>
        <row r="51">
          <cell r="A51">
            <v>100</v>
          </cell>
          <cell r="B51">
            <v>1426</v>
          </cell>
          <cell r="C51">
            <v>4.7969900000000001</v>
          </cell>
          <cell r="D51">
            <v>8.1373119999999997</v>
          </cell>
        </row>
        <row r="52">
          <cell r="A52">
            <v>100</v>
          </cell>
          <cell r="B52">
            <v>1428</v>
          </cell>
          <cell r="C52">
            <v>-3.8140000000000001E-3</v>
          </cell>
          <cell r="D52">
            <v>-4.6615999999999998E-2</v>
          </cell>
        </row>
        <row r="53">
          <cell r="A53">
            <v>100</v>
          </cell>
          <cell r="B53">
            <v>1429</v>
          </cell>
          <cell r="C53">
            <v>11.055115000000001</v>
          </cell>
          <cell r="D53">
            <v>173.24126200000001</v>
          </cell>
        </row>
        <row r="54">
          <cell r="A54">
            <v>100</v>
          </cell>
          <cell r="B54">
            <v>1615</v>
          </cell>
          <cell r="C54">
            <v>-0.63</v>
          </cell>
          <cell r="D54">
            <v>-3.15</v>
          </cell>
        </row>
        <row r="55">
          <cell r="A55">
            <v>100</v>
          </cell>
          <cell r="B55">
            <v>1715</v>
          </cell>
          <cell r="C55">
            <v>0</v>
          </cell>
          <cell r="D55">
            <v>25</v>
          </cell>
        </row>
        <row r="56">
          <cell r="A56">
            <v>100</v>
          </cell>
          <cell r="B56">
            <v>2210</v>
          </cell>
          <cell r="C56">
            <v>1949.5408339999999</v>
          </cell>
          <cell r="D56">
            <v>468.34574800000001</v>
          </cell>
        </row>
        <row r="57">
          <cell r="A57">
            <v>100</v>
          </cell>
          <cell r="B57">
            <v>2211</v>
          </cell>
          <cell r="C57">
            <v>-80.399963999999997</v>
          </cell>
          <cell r="D57">
            <v>617.67172100000005</v>
          </cell>
        </row>
        <row r="58">
          <cell r="A58">
            <v>100</v>
          </cell>
          <cell r="B58">
            <v>2212</v>
          </cell>
          <cell r="C58">
            <v>53.721727000000001</v>
          </cell>
          <cell r="D58">
            <v>17.243663999999999</v>
          </cell>
        </row>
        <row r="59">
          <cell r="A59">
            <v>100</v>
          </cell>
          <cell r="B59">
            <v>2213</v>
          </cell>
          <cell r="C59">
            <v>-3.9940899999999999</v>
          </cell>
          <cell r="D59">
            <v>24.459192999999999</v>
          </cell>
        </row>
        <row r="60">
          <cell r="A60">
            <v>100</v>
          </cell>
          <cell r="B60">
            <v>2214</v>
          </cell>
          <cell r="C60">
            <v>-1.102131</v>
          </cell>
          <cell r="D60">
            <v>138.44356999999999</v>
          </cell>
        </row>
        <row r="61">
          <cell r="A61">
            <v>100</v>
          </cell>
          <cell r="B61">
            <v>2215</v>
          </cell>
          <cell r="C61">
            <v>117.541269</v>
          </cell>
          <cell r="D61">
            <v>209.77472</v>
          </cell>
        </row>
        <row r="62">
          <cell r="A62">
            <v>100</v>
          </cell>
          <cell r="B62">
            <v>2216</v>
          </cell>
          <cell r="C62">
            <v>-475.19665099999997</v>
          </cell>
          <cell r="D62">
            <v>-303.013305</v>
          </cell>
        </row>
        <row r="63">
          <cell r="A63">
            <v>100</v>
          </cell>
          <cell r="B63">
            <v>2217</v>
          </cell>
          <cell r="C63">
            <v>7.8989079999999996</v>
          </cell>
          <cell r="D63">
            <v>114.932604</v>
          </cell>
        </row>
        <row r="64">
          <cell r="A64">
            <v>100</v>
          </cell>
          <cell r="B64">
            <v>2218</v>
          </cell>
          <cell r="C64">
            <v>2.6928770000000002</v>
          </cell>
          <cell r="D64">
            <v>148.15560199999999</v>
          </cell>
        </row>
        <row r="65">
          <cell r="A65">
            <v>100</v>
          </cell>
          <cell r="B65">
            <v>2219</v>
          </cell>
          <cell r="C65">
            <v>-1364.2044539999999</v>
          </cell>
          <cell r="D65">
            <v>-1713.862656</v>
          </cell>
        </row>
        <row r="66">
          <cell r="A66">
            <v>100</v>
          </cell>
          <cell r="B66">
            <v>2238</v>
          </cell>
          <cell r="C66">
            <v>0</v>
          </cell>
          <cell r="D66">
            <v>-1.75</v>
          </cell>
        </row>
        <row r="67">
          <cell r="A67">
            <v>100</v>
          </cell>
          <cell r="B67">
            <v>2238</v>
          </cell>
          <cell r="C67">
            <v>3.1012000000000001E-2</v>
          </cell>
          <cell r="D67">
            <v>0.66236600000000001</v>
          </cell>
        </row>
        <row r="68">
          <cell r="A68">
            <v>100</v>
          </cell>
          <cell r="B68">
            <v>2256</v>
          </cell>
          <cell r="C68">
            <v>0</v>
          </cell>
          <cell r="D68">
            <v>-0.69534099999999999</v>
          </cell>
        </row>
        <row r="69">
          <cell r="A69">
            <v>100</v>
          </cell>
          <cell r="B69">
            <v>2259</v>
          </cell>
          <cell r="C69">
            <v>146.29418899999999</v>
          </cell>
          <cell r="D69">
            <v>-1446.709398</v>
          </cell>
        </row>
        <row r="70">
          <cell r="A70">
            <v>100</v>
          </cell>
          <cell r="B70">
            <v>2271</v>
          </cell>
          <cell r="C70">
            <v>0</v>
          </cell>
          <cell r="D70">
            <v>-3.2000000000000002E-3</v>
          </cell>
        </row>
        <row r="71">
          <cell r="A71">
            <v>100</v>
          </cell>
          <cell r="B71">
            <v>2275</v>
          </cell>
          <cell r="C71">
            <v>-142.16651400000001</v>
          </cell>
          <cell r="D71">
            <v>3203.9514199999999</v>
          </cell>
        </row>
        <row r="72">
          <cell r="A72">
            <v>100</v>
          </cell>
          <cell r="B72">
            <v>2275</v>
          </cell>
          <cell r="C72">
            <v>-3.1012000000000001E-2</v>
          </cell>
          <cell r="D72">
            <v>-3.1012000000000001E-2</v>
          </cell>
        </row>
        <row r="73">
          <cell r="A73">
            <v>100</v>
          </cell>
          <cell r="B73">
            <v>2276</v>
          </cell>
          <cell r="C73">
            <v>923.56939299999999</v>
          </cell>
          <cell r="D73">
            <v>890.35651099999995</v>
          </cell>
        </row>
        <row r="74">
          <cell r="A74">
            <v>100</v>
          </cell>
          <cell r="B74">
            <v>2278</v>
          </cell>
          <cell r="C74">
            <v>9.2669999999999992E-3</v>
          </cell>
          <cell r="D74">
            <v>79.595867999999996</v>
          </cell>
        </row>
        <row r="75">
          <cell r="A75">
            <v>100</v>
          </cell>
          <cell r="B75">
            <v>2279</v>
          </cell>
          <cell r="C75">
            <v>458.35192899999998</v>
          </cell>
          <cell r="D75">
            <v>-123.911575</v>
          </cell>
        </row>
        <row r="76">
          <cell r="A76">
            <v>100</v>
          </cell>
          <cell r="B76">
            <v>2616</v>
          </cell>
          <cell r="C76">
            <v>1.2894490000000001</v>
          </cell>
          <cell r="D76">
            <v>1.2894490000000001</v>
          </cell>
        </row>
        <row r="77">
          <cell r="A77">
            <v>100</v>
          </cell>
          <cell r="B77">
            <v>2618</v>
          </cell>
          <cell r="C77">
            <v>0</v>
          </cell>
          <cell r="D77">
            <v>3.2073339999999999</v>
          </cell>
        </row>
        <row r="78">
          <cell r="A78">
            <v>100</v>
          </cell>
          <cell r="B78">
            <v>3919</v>
          </cell>
          <cell r="C78">
            <v>317.19154300000002</v>
          </cell>
          <cell r="D78">
            <v>278.92797899999999</v>
          </cell>
        </row>
        <row r="79">
          <cell r="A79">
            <v>100</v>
          </cell>
          <cell r="B79">
            <v>12111</v>
          </cell>
          <cell r="C79">
            <v>0</v>
          </cell>
          <cell r="D79">
            <v>-4.3616720000000004</v>
          </cell>
        </row>
        <row r="80">
          <cell r="A80">
            <v>100</v>
          </cell>
          <cell r="B80">
            <v>12118</v>
          </cell>
          <cell r="C80">
            <v>-3.2946770000000001</v>
          </cell>
          <cell r="D80">
            <v>20.755617000000001</v>
          </cell>
        </row>
        <row r="81">
          <cell r="A81">
            <v>100</v>
          </cell>
          <cell r="B81">
            <v>12161</v>
          </cell>
          <cell r="C81">
            <v>0.256963</v>
          </cell>
          <cell r="D81">
            <v>0.19916700000000001</v>
          </cell>
        </row>
        <row r="82">
          <cell r="A82">
            <v>100</v>
          </cell>
          <cell r="B82">
            <v>12164</v>
          </cell>
          <cell r="C82">
            <v>26.600068</v>
          </cell>
          <cell r="D82">
            <v>159.31808699999999</v>
          </cell>
        </row>
        <row r="83">
          <cell r="A83">
            <v>100</v>
          </cell>
          <cell r="B83">
            <v>12169</v>
          </cell>
          <cell r="C83">
            <v>3.4551999999999999E-2</v>
          </cell>
          <cell r="D83">
            <v>1.2954540000000001</v>
          </cell>
        </row>
        <row r="84">
          <cell r="A84">
            <v>100</v>
          </cell>
          <cell r="B84">
            <v>12176</v>
          </cell>
          <cell r="C84">
            <v>407.491983</v>
          </cell>
          <cell r="D84">
            <v>130.97340299999999</v>
          </cell>
        </row>
        <row r="85">
          <cell r="A85">
            <v>100</v>
          </cell>
          <cell r="B85">
            <v>12177</v>
          </cell>
          <cell r="C85">
            <v>-21.793337999999999</v>
          </cell>
          <cell r="D85">
            <v>-296.48413900000003</v>
          </cell>
        </row>
        <row r="86">
          <cell r="A86">
            <v>100</v>
          </cell>
          <cell r="B86">
            <v>12178</v>
          </cell>
          <cell r="C86">
            <v>-145.56437099999999</v>
          </cell>
          <cell r="D86">
            <v>185.54252199999999</v>
          </cell>
        </row>
        <row r="87">
          <cell r="A87">
            <v>100</v>
          </cell>
          <cell r="B87">
            <v>12191</v>
          </cell>
          <cell r="C87">
            <v>-74.190038999999999</v>
          </cell>
          <cell r="D87">
            <v>-12.788824999999999</v>
          </cell>
        </row>
        <row r="88">
          <cell r="A88">
            <v>100</v>
          </cell>
          <cell r="B88">
            <v>12560</v>
          </cell>
          <cell r="C88">
            <v>0</v>
          </cell>
          <cell r="D88">
            <v>-17.264500000000002</v>
          </cell>
        </row>
        <row r="89">
          <cell r="A89">
            <v>100</v>
          </cell>
          <cell r="B89">
            <v>12751</v>
          </cell>
          <cell r="C89">
            <v>0</v>
          </cell>
          <cell r="D89">
            <v>-0.24285699999999999</v>
          </cell>
        </row>
        <row r="90">
          <cell r="A90">
            <v>100</v>
          </cell>
          <cell r="B90">
            <v>12754</v>
          </cell>
          <cell r="C90">
            <v>40.253155</v>
          </cell>
          <cell r="D90">
            <v>-197.49722800000001</v>
          </cell>
        </row>
        <row r="91">
          <cell r="A91">
            <v>100</v>
          </cell>
          <cell r="B91">
            <v>12756</v>
          </cell>
          <cell r="C91">
            <v>0</v>
          </cell>
          <cell r="D91">
            <v>-22.051822000000001</v>
          </cell>
        </row>
        <row r="92">
          <cell r="A92">
            <v>100</v>
          </cell>
          <cell r="B92">
            <v>12798</v>
          </cell>
          <cell r="C92">
            <v>146.263442</v>
          </cell>
          <cell r="D92">
            <v>-22.530657999999999</v>
          </cell>
        </row>
        <row r="93">
          <cell r="A93">
            <v>100</v>
          </cell>
          <cell r="B93">
            <v>12799</v>
          </cell>
          <cell r="C93">
            <v>-0.6</v>
          </cell>
          <cell r="D93">
            <v>-0.92869199999999996</v>
          </cell>
        </row>
        <row r="94">
          <cell r="A94">
            <v>100</v>
          </cell>
          <cell r="B94">
            <v>14289</v>
          </cell>
          <cell r="C94">
            <v>9.0681999999999999E-2</v>
          </cell>
          <cell r="D94">
            <v>0.17704700000000001</v>
          </cell>
        </row>
        <row r="95">
          <cell r="A95">
            <v>100</v>
          </cell>
          <cell r="B95">
            <v>14298</v>
          </cell>
          <cell r="C95">
            <v>0</v>
          </cell>
          <cell r="D95">
            <v>1.9999999999999999E-6</v>
          </cell>
        </row>
        <row r="96">
          <cell r="A96">
            <v>100</v>
          </cell>
          <cell r="B96">
            <v>14299</v>
          </cell>
          <cell r="C96">
            <v>-9.7900000000000005E-4</v>
          </cell>
          <cell r="D96">
            <v>-8.5708999999999994E-2</v>
          </cell>
        </row>
        <row r="97">
          <cell r="A97">
            <v>100</v>
          </cell>
          <cell r="B97">
            <v>16142</v>
          </cell>
          <cell r="C97">
            <v>14.077921999999999</v>
          </cell>
          <cell r="D97">
            <v>39.426082999999998</v>
          </cell>
        </row>
        <row r="98">
          <cell r="A98">
            <v>100</v>
          </cell>
          <cell r="B98">
            <v>16142</v>
          </cell>
          <cell r="C98">
            <v>0</v>
          </cell>
          <cell r="D98">
            <v>-1.0540579999999999</v>
          </cell>
        </row>
        <row r="99">
          <cell r="A99">
            <v>100</v>
          </cell>
          <cell r="B99">
            <v>16161</v>
          </cell>
          <cell r="C99">
            <v>-0.60066699999999995</v>
          </cell>
          <cell r="D99">
            <v>-1.8030820000000001</v>
          </cell>
        </row>
        <row r="100">
          <cell r="A100">
            <v>100</v>
          </cell>
          <cell r="B100">
            <v>16161</v>
          </cell>
          <cell r="C100">
            <v>0.36</v>
          </cell>
          <cell r="D100">
            <v>0.36</v>
          </cell>
        </row>
        <row r="101">
          <cell r="A101">
            <v>100</v>
          </cell>
          <cell r="B101">
            <v>16161</v>
          </cell>
          <cell r="C101">
            <v>0.89980400000000005</v>
          </cell>
          <cell r="D101">
            <v>0.89980400000000005</v>
          </cell>
        </row>
        <row r="102">
          <cell r="A102">
            <v>100</v>
          </cell>
          <cell r="B102">
            <v>22001</v>
          </cell>
          <cell r="C102">
            <v>-20.185504999999999</v>
          </cell>
          <cell r="D102">
            <v>-91.987064000000004</v>
          </cell>
        </row>
        <row r="103">
          <cell r="A103">
            <v>100</v>
          </cell>
          <cell r="B103">
            <v>22002</v>
          </cell>
          <cell r="C103">
            <v>0</v>
          </cell>
          <cell r="D103">
            <v>0.61692999999999998</v>
          </cell>
        </row>
        <row r="104">
          <cell r="A104">
            <v>100</v>
          </cell>
          <cell r="B104">
            <v>22003</v>
          </cell>
          <cell r="C104">
            <v>-120.502393</v>
          </cell>
          <cell r="D104">
            <v>83.928791000000004</v>
          </cell>
        </row>
        <row r="105">
          <cell r="A105">
            <v>100</v>
          </cell>
          <cell r="B105">
            <v>22004</v>
          </cell>
          <cell r="C105">
            <v>-64.200913</v>
          </cell>
          <cell r="D105">
            <v>119.98020200000001</v>
          </cell>
        </row>
        <row r="106">
          <cell r="A106">
            <v>100</v>
          </cell>
          <cell r="B106">
            <v>22005</v>
          </cell>
          <cell r="C106">
            <v>14.029067</v>
          </cell>
          <cell r="D106">
            <v>52.480111999999998</v>
          </cell>
        </row>
        <row r="107">
          <cell r="A107">
            <v>100</v>
          </cell>
          <cell r="B107">
            <v>22007</v>
          </cell>
          <cell r="C107">
            <v>-7.5808439999999999</v>
          </cell>
          <cell r="D107">
            <v>-8.5621720000000003</v>
          </cell>
        </row>
        <row r="108">
          <cell r="A108">
            <v>100</v>
          </cell>
          <cell r="B108">
            <v>22008</v>
          </cell>
          <cell r="C108">
            <v>0.47808600000000001</v>
          </cell>
          <cell r="D108">
            <v>0.97043400000000002</v>
          </cell>
        </row>
        <row r="109">
          <cell r="A109">
            <v>100</v>
          </cell>
          <cell r="B109">
            <v>22011</v>
          </cell>
          <cell r="C109">
            <v>1.7814680000000001</v>
          </cell>
          <cell r="D109">
            <v>1.850886</v>
          </cell>
        </row>
        <row r="110">
          <cell r="A110">
            <v>100</v>
          </cell>
          <cell r="B110">
            <v>22013</v>
          </cell>
          <cell r="C110">
            <v>0</v>
          </cell>
          <cell r="D110">
            <v>-4.2680000000000001E-3</v>
          </cell>
        </row>
        <row r="111">
          <cell r="A111">
            <v>100</v>
          </cell>
          <cell r="B111">
            <v>22016</v>
          </cell>
          <cell r="C111">
            <v>-2.3501999999999999E-2</v>
          </cell>
          <cell r="D111">
            <v>0.19628499999999999</v>
          </cell>
        </row>
        <row r="112">
          <cell r="A112">
            <v>100</v>
          </cell>
          <cell r="B112">
            <v>22019</v>
          </cell>
          <cell r="C112">
            <v>-205.39958300000001</v>
          </cell>
          <cell r="D112">
            <v>587.61924399999998</v>
          </cell>
        </row>
        <row r="113">
          <cell r="A113">
            <v>100</v>
          </cell>
          <cell r="B113">
            <v>22162</v>
          </cell>
          <cell r="C113">
            <v>0.25697999999999999</v>
          </cell>
          <cell r="D113">
            <v>0.25697999999999999</v>
          </cell>
        </row>
        <row r="114">
          <cell r="A114">
            <v>100</v>
          </cell>
          <cell r="B114">
            <v>22165</v>
          </cell>
          <cell r="C114">
            <v>-0.28610999999999998</v>
          </cell>
          <cell r="D114">
            <v>5.6227650000000002</v>
          </cell>
        </row>
        <row r="115">
          <cell r="A115">
            <v>100</v>
          </cell>
          <cell r="B115">
            <v>22191</v>
          </cell>
          <cell r="C115">
            <v>74.181388999999996</v>
          </cell>
          <cell r="D115">
            <v>12.820383</v>
          </cell>
        </row>
        <row r="116">
          <cell r="A116">
            <v>100</v>
          </cell>
          <cell r="B116">
            <v>22751</v>
          </cell>
          <cell r="C116">
            <v>103.852616</v>
          </cell>
          <cell r="D116">
            <v>2925.7638529999999</v>
          </cell>
        </row>
        <row r="117">
          <cell r="A117">
            <v>100</v>
          </cell>
          <cell r="B117">
            <v>22753</v>
          </cell>
          <cell r="C117">
            <v>33.728408999999999</v>
          </cell>
          <cell r="D117">
            <v>20.320884</v>
          </cell>
        </row>
        <row r="118">
          <cell r="A118">
            <v>100</v>
          </cell>
          <cell r="B118">
            <v>22758</v>
          </cell>
          <cell r="C118">
            <v>111.74588300000001</v>
          </cell>
          <cell r="D118">
            <v>-8267.1610099999998</v>
          </cell>
        </row>
        <row r="119">
          <cell r="A119">
            <v>100</v>
          </cell>
          <cell r="B119">
            <v>22761</v>
          </cell>
          <cell r="C119">
            <v>-7.2555999999999995E-2</v>
          </cell>
          <cell r="D119">
            <v>0.84946900000000003</v>
          </cell>
        </row>
        <row r="120">
          <cell r="A120">
            <v>100</v>
          </cell>
          <cell r="B120">
            <v>22763</v>
          </cell>
          <cell r="C120">
            <v>-219.27050199999999</v>
          </cell>
          <cell r="D120">
            <v>-459.655438</v>
          </cell>
        </row>
        <row r="121">
          <cell r="A121">
            <v>100</v>
          </cell>
          <cell r="B121">
            <v>22799</v>
          </cell>
          <cell r="C121">
            <v>0.79447299999999998</v>
          </cell>
          <cell r="D121">
            <v>0.46131699999999998</v>
          </cell>
        </row>
        <row r="122">
          <cell r="A122">
            <v>100</v>
          </cell>
          <cell r="B122">
            <v>26122</v>
          </cell>
          <cell r="C122">
            <v>0</v>
          </cell>
          <cell r="D122">
            <v>5.0567000000000001E-2</v>
          </cell>
        </row>
        <row r="123">
          <cell r="A123">
            <v>100</v>
          </cell>
          <cell r="B123">
            <v>26249</v>
          </cell>
          <cell r="C123">
            <v>0</v>
          </cell>
          <cell r="D123">
            <v>0.13609099999999999</v>
          </cell>
        </row>
        <row r="124">
          <cell r="A124">
            <v>100</v>
          </cell>
          <cell r="B124">
            <v>121761</v>
          </cell>
          <cell r="C124">
            <v>1.7389079999999999</v>
          </cell>
          <cell r="D124">
            <v>-0.206203</v>
          </cell>
        </row>
        <row r="125">
          <cell r="A125">
            <v>100</v>
          </cell>
          <cell r="B125">
            <v>1110</v>
          </cell>
          <cell r="D125">
            <v>-0.21826499999999999</v>
          </cell>
        </row>
        <row r="126">
          <cell r="A126">
            <v>100</v>
          </cell>
          <cell r="B126">
            <v>1120</v>
          </cell>
          <cell r="C126">
            <v>-9036.9737249999998</v>
          </cell>
          <cell r="D126">
            <v>-33261.969650999999</v>
          </cell>
        </row>
        <row r="127">
          <cell r="A127">
            <v>100</v>
          </cell>
          <cell r="B127">
            <v>1147</v>
          </cell>
          <cell r="D127">
            <v>-11.166017999999999</v>
          </cell>
        </row>
        <row r="128">
          <cell r="A128">
            <v>100</v>
          </cell>
          <cell r="B128">
            <v>1170</v>
          </cell>
          <cell r="D128">
            <v>0</v>
          </cell>
        </row>
        <row r="129">
          <cell r="A129">
            <v>100</v>
          </cell>
          <cell r="B129">
            <v>1177</v>
          </cell>
          <cell r="C129">
            <v>0</v>
          </cell>
          <cell r="D129">
            <v>0</v>
          </cell>
        </row>
        <row r="130">
          <cell r="A130">
            <v>100</v>
          </cell>
          <cell r="B130">
            <v>1179</v>
          </cell>
          <cell r="D130">
            <v>0</v>
          </cell>
        </row>
        <row r="131">
          <cell r="A131">
            <v>100</v>
          </cell>
          <cell r="B131">
            <v>1181</v>
          </cell>
          <cell r="C131">
            <v>-4.3211740000000001</v>
          </cell>
          <cell r="D131">
            <v>-11.721659000000001</v>
          </cell>
        </row>
        <row r="132">
          <cell r="A132">
            <v>100</v>
          </cell>
          <cell r="B132">
            <v>1182</v>
          </cell>
          <cell r="C132">
            <v>4.5655799999999997</v>
          </cell>
          <cell r="D132">
            <v>16.507294000000002</v>
          </cell>
        </row>
        <row r="133">
          <cell r="A133">
            <v>100</v>
          </cell>
          <cell r="B133">
            <v>1183</v>
          </cell>
          <cell r="C133">
            <v>61152.718726999999</v>
          </cell>
          <cell r="D133">
            <v>56338.489612999998</v>
          </cell>
        </row>
        <row r="134">
          <cell r="A134">
            <v>100</v>
          </cell>
          <cell r="B134">
            <v>1184</v>
          </cell>
          <cell r="C134">
            <v>-93.680941000000004</v>
          </cell>
          <cell r="D134">
            <v>-945.87530600000002</v>
          </cell>
        </row>
        <row r="135">
          <cell r="A135">
            <v>100</v>
          </cell>
          <cell r="B135">
            <v>1187</v>
          </cell>
          <cell r="C135">
            <v>7.2665569999999997</v>
          </cell>
          <cell r="D135">
            <v>21.973275999999998</v>
          </cell>
        </row>
        <row r="136">
          <cell r="A136">
            <v>100</v>
          </cell>
          <cell r="B136">
            <v>1189</v>
          </cell>
          <cell r="C136">
            <v>0.48215799999999998</v>
          </cell>
          <cell r="D136">
            <v>-0.23069300000000001</v>
          </cell>
        </row>
        <row r="137">
          <cell r="A137">
            <v>100</v>
          </cell>
          <cell r="B137">
            <v>1192</v>
          </cell>
          <cell r="C137">
            <v>724.58262000000002</v>
          </cell>
          <cell r="D137">
            <v>724.58262000000002</v>
          </cell>
        </row>
        <row r="138">
          <cell r="A138">
            <v>100</v>
          </cell>
          <cell r="B138">
            <v>1211</v>
          </cell>
          <cell r="C138">
            <v>-3.8446669999999998</v>
          </cell>
          <cell r="D138">
            <v>-3.2666330000000001</v>
          </cell>
        </row>
        <row r="139">
          <cell r="A139">
            <v>100</v>
          </cell>
          <cell r="B139">
            <v>12111</v>
          </cell>
          <cell r="C139">
            <v>-1006.5432479999999</v>
          </cell>
          <cell r="D139">
            <v>-717.69008799999995</v>
          </cell>
        </row>
        <row r="140">
          <cell r="A140">
            <v>100</v>
          </cell>
          <cell r="B140">
            <v>12122</v>
          </cell>
          <cell r="C140">
            <v>57.567601000000003</v>
          </cell>
          <cell r="D140">
            <v>236.08101400000001</v>
          </cell>
        </row>
        <row r="141">
          <cell r="A141">
            <v>100</v>
          </cell>
          <cell r="B141">
            <v>12123</v>
          </cell>
          <cell r="C141">
            <v>-16.648492999999998</v>
          </cell>
          <cell r="D141">
            <v>-44.893515999999998</v>
          </cell>
        </row>
        <row r="142">
          <cell r="A142">
            <v>100</v>
          </cell>
          <cell r="B142">
            <v>1213</v>
          </cell>
          <cell r="C142">
            <v>-6479.0201939999997</v>
          </cell>
          <cell r="D142">
            <v>-6478.9307500000004</v>
          </cell>
        </row>
        <row r="143">
          <cell r="A143">
            <v>100</v>
          </cell>
          <cell r="B143">
            <v>1214</v>
          </cell>
          <cell r="C143">
            <v>9.8333329999999997</v>
          </cell>
          <cell r="D143">
            <v>59.000002000000002</v>
          </cell>
        </row>
        <row r="144">
          <cell r="A144">
            <v>100</v>
          </cell>
          <cell r="B144">
            <v>1215</v>
          </cell>
          <cell r="C144">
            <v>6.7</v>
          </cell>
          <cell r="D144">
            <v>-8289.9973269999991</v>
          </cell>
        </row>
        <row r="145">
          <cell r="A145">
            <v>100</v>
          </cell>
          <cell r="B145">
            <v>12152</v>
          </cell>
          <cell r="C145">
            <v>92153.952520999999</v>
          </cell>
          <cell r="D145">
            <v>92153.952520999999</v>
          </cell>
        </row>
        <row r="146">
          <cell r="A146">
            <v>100</v>
          </cell>
          <cell r="B146">
            <v>1216</v>
          </cell>
          <cell r="C146">
            <v>-8.1552340000000001</v>
          </cell>
          <cell r="D146">
            <v>-107.11580499999999</v>
          </cell>
        </row>
        <row r="147">
          <cell r="A147">
            <v>100</v>
          </cell>
          <cell r="B147">
            <v>12161</v>
          </cell>
          <cell r="C147">
            <v>1.248146</v>
          </cell>
          <cell r="D147">
            <v>3.7818269999999998</v>
          </cell>
        </row>
        <row r="148">
          <cell r="A148">
            <v>100</v>
          </cell>
          <cell r="B148">
            <v>12166</v>
          </cell>
          <cell r="D148">
            <v>1.3372999999999999E-2</v>
          </cell>
        </row>
        <row r="149">
          <cell r="A149">
            <v>100</v>
          </cell>
          <cell r="B149">
            <v>12168</v>
          </cell>
          <cell r="C149">
            <v>-0.32666000000000001</v>
          </cell>
          <cell r="D149">
            <v>-0.105256</v>
          </cell>
        </row>
        <row r="150">
          <cell r="A150">
            <v>100</v>
          </cell>
          <cell r="B150">
            <v>1217</v>
          </cell>
          <cell r="C150">
            <v>7.0809430000000004</v>
          </cell>
          <cell r="D150">
            <v>6.6344690000000002</v>
          </cell>
        </row>
        <row r="151">
          <cell r="A151">
            <v>100</v>
          </cell>
          <cell r="B151">
            <v>12171</v>
          </cell>
          <cell r="C151">
            <v>-17.541191000000001</v>
          </cell>
          <cell r="D151">
            <v>-33.891190999999999</v>
          </cell>
        </row>
        <row r="152">
          <cell r="A152">
            <v>100</v>
          </cell>
          <cell r="B152">
            <v>1219</v>
          </cell>
          <cell r="D152">
            <v>-68</v>
          </cell>
        </row>
        <row r="153">
          <cell r="A153">
            <v>100</v>
          </cell>
          <cell r="B153">
            <v>1229</v>
          </cell>
          <cell r="C153">
            <v>-644.48432400000002</v>
          </cell>
          <cell r="D153">
            <v>18.018045999999998</v>
          </cell>
        </row>
        <row r="154">
          <cell r="A154">
            <v>100</v>
          </cell>
          <cell r="B154">
            <v>1255</v>
          </cell>
          <cell r="C154">
            <v>-50</v>
          </cell>
          <cell r="D154">
            <v>197.87889999999999</v>
          </cell>
        </row>
        <row r="155">
          <cell r="A155">
            <v>100</v>
          </cell>
          <cell r="B155">
            <v>12560</v>
          </cell>
          <cell r="C155">
            <v>937.19878000000006</v>
          </cell>
          <cell r="D155">
            <v>950.90123000000006</v>
          </cell>
        </row>
        <row r="156">
          <cell r="A156">
            <v>100</v>
          </cell>
          <cell r="B156">
            <v>12565</v>
          </cell>
          <cell r="C156">
            <v>0.41399999999999998</v>
          </cell>
          <cell r="D156">
            <v>-11.823998</v>
          </cell>
        </row>
        <row r="157">
          <cell r="A157">
            <v>100</v>
          </cell>
          <cell r="B157">
            <v>12591</v>
          </cell>
          <cell r="C157">
            <v>-2.9484E-2</v>
          </cell>
          <cell r="D157">
            <v>-0.69323400000000002</v>
          </cell>
        </row>
        <row r="158">
          <cell r="A158">
            <v>100</v>
          </cell>
          <cell r="B158">
            <v>1279</v>
          </cell>
          <cell r="D158">
            <v>0</v>
          </cell>
        </row>
        <row r="159">
          <cell r="A159">
            <v>100</v>
          </cell>
          <cell r="B159">
            <v>13101</v>
          </cell>
          <cell r="C159">
            <v>13737.665729</v>
          </cell>
          <cell r="D159">
            <v>62884.40885</v>
          </cell>
        </row>
        <row r="160">
          <cell r="A160">
            <v>100</v>
          </cell>
          <cell r="B160">
            <v>13102</v>
          </cell>
          <cell r="C160">
            <v>10277.601009</v>
          </cell>
          <cell r="D160">
            <v>50582.362390000002</v>
          </cell>
        </row>
        <row r="161">
          <cell r="A161">
            <v>100</v>
          </cell>
          <cell r="B161">
            <v>13103</v>
          </cell>
          <cell r="C161">
            <v>15697.941076999999</v>
          </cell>
          <cell r="D161">
            <v>96791.464223000003</v>
          </cell>
        </row>
        <row r="162">
          <cell r="A162">
            <v>100</v>
          </cell>
          <cell r="B162">
            <v>13104</v>
          </cell>
          <cell r="C162">
            <v>9643.2767170000006</v>
          </cell>
          <cell r="D162">
            <v>50786.468357999998</v>
          </cell>
        </row>
        <row r="163">
          <cell r="A163">
            <v>100</v>
          </cell>
          <cell r="B163">
            <v>13107</v>
          </cell>
          <cell r="C163">
            <v>-120.95706800000001</v>
          </cell>
          <cell r="D163">
            <v>-1001.637825</v>
          </cell>
        </row>
        <row r="164">
          <cell r="A164">
            <v>100</v>
          </cell>
          <cell r="B164">
            <v>13108</v>
          </cell>
          <cell r="C164">
            <v>-194.88968499999999</v>
          </cell>
          <cell r="D164">
            <v>-685.24858900000004</v>
          </cell>
        </row>
        <row r="165">
          <cell r="A165">
            <v>100</v>
          </cell>
          <cell r="B165">
            <v>13109</v>
          </cell>
          <cell r="C165">
            <v>-43466.340568</v>
          </cell>
          <cell r="D165">
            <v>-228363.437726</v>
          </cell>
        </row>
        <row r="166">
          <cell r="A166">
            <v>100</v>
          </cell>
          <cell r="B166">
            <v>16122</v>
          </cell>
          <cell r="C166">
            <v>262.05773599999998</v>
          </cell>
          <cell r="D166">
            <v>4895.5886760000003</v>
          </cell>
        </row>
        <row r="167">
          <cell r="A167">
            <v>100</v>
          </cell>
          <cell r="B167">
            <v>16126</v>
          </cell>
          <cell r="C167">
            <v>4.9221750000000002</v>
          </cell>
          <cell r="D167">
            <v>-1.771577</v>
          </cell>
        </row>
        <row r="168">
          <cell r="A168">
            <v>100</v>
          </cell>
          <cell r="B168">
            <v>16127</v>
          </cell>
          <cell r="C168">
            <v>0.14207400000000001</v>
          </cell>
          <cell r="D168">
            <v>-8.4436999999999998E-2</v>
          </cell>
        </row>
        <row r="169">
          <cell r="A169">
            <v>100</v>
          </cell>
          <cell r="B169">
            <v>16132</v>
          </cell>
          <cell r="C169">
            <v>1.2694399999999999</v>
          </cell>
          <cell r="D169">
            <v>7.6166369999999999</v>
          </cell>
        </row>
        <row r="170">
          <cell r="A170">
            <v>100</v>
          </cell>
          <cell r="B170">
            <v>16142</v>
          </cell>
          <cell r="C170">
            <v>0.67117400000000005</v>
          </cell>
          <cell r="D170">
            <v>-31.631733000000001</v>
          </cell>
        </row>
        <row r="171">
          <cell r="A171">
            <v>100</v>
          </cell>
          <cell r="B171">
            <v>16151</v>
          </cell>
          <cell r="D171">
            <v>68</v>
          </cell>
        </row>
        <row r="172">
          <cell r="A172">
            <v>100</v>
          </cell>
          <cell r="B172">
            <v>16152</v>
          </cell>
          <cell r="C172">
            <v>0.37007600000000002</v>
          </cell>
          <cell r="D172">
            <v>-7.1551780000000003</v>
          </cell>
        </row>
        <row r="173">
          <cell r="A173">
            <v>100</v>
          </cell>
          <cell r="B173">
            <v>16162</v>
          </cell>
          <cell r="C173">
            <v>0.19950499999999999</v>
          </cell>
          <cell r="D173">
            <v>-0.49617800000000001</v>
          </cell>
        </row>
        <row r="174">
          <cell r="A174">
            <v>100</v>
          </cell>
          <cell r="B174">
            <v>1622</v>
          </cell>
          <cell r="C174">
            <v>-71.682486999999995</v>
          </cell>
          <cell r="D174">
            <v>-121.118959</v>
          </cell>
        </row>
        <row r="175">
          <cell r="A175">
            <v>100</v>
          </cell>
          <cell r="B175">
            <v>1623</v>
          </cell>
          <cell r="C175">
            <v>29.884</v>
          </cell>
          <cell r="D175">
            <v>-60.45</v>
          </cell>
        </row>
        <row r="176">
          <cell r="A176">
            <v>100</v>
          </cell>
          <cell r="B176">
            <v>1625</v>
          </cell>
          <cell r="C176">
            <v>-654.34409200000005</v>
          </cell>
          <cell r="D176">
            <v>-7324.0130010000003</v>
          </cell>
        </row>
        <row r="177">
          <cell r="A177">
            <v>100</v>
          </cell>
          <cell r="B177">
            <v>1711</v>
          </cell>
          <cell r="D177">
            <v>5508.8585220000004</v>
          </cell>
        </row>
        <row r="178">
          <cell r="A178">
            <v>100</v>
          </cell>
          <cell r="B178">
            <v>1735</v>
          </cell>
          <cell r="C178">
            <v>17.484555</v>
          </cell>
          <cell r="D178">
            <v>251.53455500000001</v>
          </cell>
        </row>
        <row r="179">
          <cell r="A179">
            <v>100</v>
          </cell>
          <cell r="B179">
            <v>22003</v>
          </cell>
          <cell r="C179">
            <v>1.3792E-2</v>
          </cell>
          <cell r="D179">
            <v>1.3792E-2</v>
          </cell>
        </row>
        <row r="180">
          <cell r="A180">
            <v>100</v>
          </cell>
          <cell r="B180">
            <v>22011</v>
          </cell>
          <cell r="C180">
            <v>-5.5149710000000001</v>
          </cell>
          <cell r="D180">
            <v>-8.4103309999999993</v>
          </cell>
        </row>
        <row r="181">
          <cell r="A181">
            <v>100</v>
          </cell>
          <cell r="B181">
            <v>22016</v>
          </cell>
          <cell r="D181">
            <v>172.594381</v>
          </cell>
        </row>
        <row r="182">
          <cell r="A182">
            <v>100</v>
          </cell>
          <cell r="B182">
            <v>22017</v>
          </cell>
          <cell r="C182">
            <v>-12.089138</v>
          </cell>
          <cell r="D182">
            <v>23.647368</v>
          </cell>
        </row>
        <row r="183">
          <cell r="A183">
            <v>100</v>
          </cell>
          <cell r="B183">
            <v>22019</v>
          </cell>
          <cell r="D183">
            <v>9.9449819999999995</v>
          </cell>
        </row>
        <row r="184">
          <cell r="A184">
            <v>100</v>
          </cell>
          <cell r="B184">
            <v>2212</v>
          </cell>
          <cell r="C184">
            <v>303.44846200000001</v>
          </cell>
          <cell r="D184">
            <v>-14.883171000000001</v>
          </cell>
        </row>
        <row r="185">
          <cell r="A185">
            <v>100</v>
          </cell>
          <cell r="B185">
            <v>2213</v>
          </cell>
          <cell r="C185">
            <v>11.275327000000001</v>
          </cell>
          <cell r="D185">
            <v>100.345338</v>
          </cell>
        </row>
        <row r="186">
          <cell r="A186">
            <v>100</v>
          </cell>
          <cell r="B186">
            <v>2215</v>
          </cell>
          <cell r="D186">
            <v>8.7475079999999998</v>
          </cell>
        </row>
        <row r="187">
          <cell r="A187">
            <v>100</v>
          </cell>
          <cell r="B187">
            <v>22151</v>
          </cell>
          <cell r="C187">
            <v>-7.8006539999999998</v>
          </cell>
          <cell r="D187">
            <v>37.997860000000003</v>
          </cell>
        </row>
        <row r="188">
          <cell r="A188">
            <v>100</v>
          </cell>
          <cell r="B188">
            <v>22152</v>
          </cell>
          <cell r="C188">
            <v>-98.647333000000003</v>
          </cell>
          <cell r="D188">
            <v>217.05946800000001</v>
          </cell>
        </row>
        <row r="189">
          <cell r="A189">
            <v>100</v>
          </cell>
          <cell r="B189">
            <v>2216</v>
          </cell>
          <cell r="C189">
            <v>1.431E-2</v>
          </cell>
          <cell r="D189">
            <v>-3.1299410000000001</v>
          </cell>
        </row>
        <row r="190">
          <cell r="A190">
            <v>100</v>
          </cell>
          <cell r="B190">
            <v>22161</v>
          </cell>
          <cell r="D190">
            <v>120.45240099999999</v>
          </cell>
        </row>
        <row r="191">
          <cell r="A191">
            <v>100</v>
          </cell>
          <cell r="B191">
            <v>22164</v>
          </cell>
          <cell r="C191">
            <v>8.9469000000000007E-2</v>
          </cell>
          <cell r="D191">
            <v>556.14606300000003</v>
          </cell>
        </row>
        <row r="192">
          <cell r="A192">
            <v>100</v>
          </cell>
          <cell r="B192">
            <v>22178</v>
          </cell>
          <cell r="D192">
            <v>5.0738729999999999</v>
          </cell>
        </row>
        <row r="193">
          <cell r="A193">
            <v>100</v>
          </cell>
          <cell r="B193">
            <v>22179</v>
          </cell>
          <cell r="C193">
            <v>-10.642783</v>
          </cell>
          <cell r="D193">
            <v>-52.190753999999998</v>
          </cell>
        </row>
        <row r="194">
          <cell r="A194">
            <v>100</v>
          </cell>
          <cell r="B194">
            <v>2218</v>
          </cell>
          <cell r="C194">
            <v>-117.868386</v>
          </cell>
          <cell r="D194">
            <v>-15.923605999999999</v>
          </cell>
        </row>
        <row r="195">
          <cell r="A195">
            <v>100</v>
          </cell>
          <cell r="B195">
            <v>22191</v>
          </cell>
          <cell r="C195">
            <v>-9.2933859999999999</v>
          </cell>
          <cell r="D195">
            <v>1836.132429</v>
          </cell>
        </row>
        <row r="196">
          <cell r="A196">
            <v>100</v>
          </cell>
          <cell r="B196">
            <v>22195</v>
          </cell>
          <cell r="C196">
            <v>-6.5649999999999997E-3</v>
          </cell>
          <cell r="D196">
            <v>38.381481999999998</v>
          </cell>
        </row>
        <row r="197">
          <cell r="A197">
            <v>100</v>
          </cell>
          <cell r="B197">
            <v>2275</v>
          </cell>
          <cell r="C197">
            <v>-32.337842000000002</v>
          </cell>
          <cell r="D197">
            <v>250.11019400000001</v>
          </cell>
        </row>
        <row r="198">
          <cell r="A198">
            <v>100</v>
          </cell>
          <cell r="B198">
            <v>26162</v>
          </cell>
          <cell r="C198">
            <v>0.36007299999999998</v>
          </cell>
          <cell r="D198">
            <v>0.28055000000000002</v>
          </cell>
        </row>
        <row r="199">
          <cell r="A199">
            <v>100</v>
          </cell>
          <cell r="B199">
            <v>26165</v>
          </cell>
          <cell r="C199">
            <v>-147.34007299999999</v>
          </cell>
          <cell r="D199">
            <v>-161.911812</v>
          </cell>
        </row>
        <row r="200">
          <cell r="A200">
            <v>100</v>
          </cell>
          <cell r="B200">
            <v>26190</v>
          </cell>
          <cell r="D200">
            <v>-3583.2780360000002</v>
          </cell>
        </row>
        <row r="201">
          <cell r="A201">
            <v>100</v>
          </cell>
          <cell r="B201">
            <v>26196</v>
          </cell>
          <cell r="C201">
            <v>-1562.9051730000001</v>
          </cell>
          <cell r="D201">
            <v>-1602.3513419999999</v>
          </cell>
        </row>
        <row r="202">
          <cell r="A202">
            <v>100</v>
          </cell>
          <cell r="B202">
            <v>26199</v>
          </cell>
          <cell r="D202">
            <v>0</v>
          </cell>
        </row>
        <row r="203">
          <cell r="A203">
            <v>100</v>
          </cell>
          <cell r="B203">
            <v>2634</v>
          </cell>
          <cell r="D203">
            <v>-268.52</v>
          </cell>
        </row>
        <row r="204">
          <cell r="A204">
            <v>100</v>
          </cell>
          <cell r="B204">
            <v>2635</v>
          </cell>
          <cell r="D204">
            <v>2132</v>
          </cell>
        </row>
        <row r="205">
          <cell r="A205">
            <v>100</v>
          </cell>
          <cell r="B205">
            <v>2636</v>
          </cell>
          <cell r="D205">
            <v>428.16</v>
          </cell>
        </row>
        <row r="206">
          <cell r="A206">
            <v>100</v>
          </cell>
          <cell r="B206">
            <v>27792</v>
          </cell>
          <cell r="D206">
            <v>50.444175999999999</v>
          </cell>
        </row>
        <row r="207">
          <cell r="A207">
            <v>100</v>
          </cell>
          <cell r="B207">
            <v>31121</v>
          </cell>
          <cell r="C207">
            <v>732.09894399999996</v>
          </cell>
          <cell r="D207">
            <v>6331.4241730000003</v>
          </cell>
        </row>
        <row r="208">
          <cell r="A208">
            <v>100</v>
          </cell>
          <cell r="B208">
            <v>3136</v>
          </cell>
          <cell r="C208">
            <v>2461.5885349999999</v>
          </cell>
          <cell r="D208">
            <v>28937.212189999998</v>
          </cell>
        </row>
        <row r="209">
          <cell r="A209">
            <v>100</v>
          </cell>
          <cell r="B209">
            <v>3226</v>
          </cell>
          <cell r="C209">
            <v>-4002.5878200000002</v>
          </cell>
          <cell r="D209">
            <v>-37091.087018999999</v>
          </cell>
        </row>
        <row r="210">
          <cell r="A210">
            <v>198</v>
          </cell>
          <cell r="B210">
            <v>1623</v>
          </cell>
          <cell r="C210">
            <v>-50958.501887999999</v>
          </cell>
          <cell r="D210">
            <v>-72048.501887999999</v>
          </cell>
        </row>
        <row r="211">
          <cell r="A211">
            <v>198</v>
          </cell>
          <cell r="B211">
            <v>26132</v>
          </cell>
          <cell r="C211">
            <v>-670.86758599999996</v>
          </cell>
          <cell r="D211">
            <v>-4069.930022</v>
          </cell>
        </row>
        <row r="212">
          <cell r="A212">
            <v>200</v>
          </cell>
          <cell r="B212">
            <v>22141</v>
          </cell>
          <cell r="D212">
            <v>-6.3528390000000003</v>
          </cell>
        </row>
        <row r="213">
          <cell r="A213">
            <v>200</v>
          </cell>
          <cell r="B213">
            <v>2275</v>
          </cell>
          <cell r="C213">
            <v>-36.646208000000001</v>
          </cell>
          <cell r="D213">
            <v>-519.87079500000004</v>
          </cell>
        </row>
        <row r="214">
          <cell r="A214">
            <v>300</v>
          </cell>
          <cell r="B214">
            <v>22171</v>
          </cell>
          <cell r="C214">
            <v>-2.2499999999999999E-2</v>
          </cell>
          <cell r="D214">
            <v>-0.1125</v>
          </cell>
        </row>
        <row r="215">
          <cell r="A215">
            <v>300</v>
          </cell>
          <cell r="B215">
            <v>22173</v>
          </cell>
          <cell r="D215">
            <v>-0.11200400000000001</v>
          </cell>
        </row>
        <row r="216">
          <cell r="A216">
            <v>300</v>
          </cell>
          <cell r="B216">
            <v>22174</v>
          </cell>
          <cell r="C216">
            <v>2.2499999999999999E-2</v>
          </cell>
          <cell r="D216">
            <v>0.1125</v>
          </cell>
        </row>
        <row r="217">
          <cell r="A217">
            <v>300</v>
          </cell>
          <cell r="B217">
            <v>22179</v>
          </cell>
          <cell r="C217">
            <v>10.642783</v>
          </cell>
          <cell r="D217">
            <v>52.190753999999998</v>
          </cell>
        </row>
        <row r="218">
          <cell r="A218">
            <v>300</v>
          </cell>
          <cell r="B218">
            <v>2275</v>
          </cell>
          <cell r="C218">
            <v>-2.931E-3</v>
          </cell>
          <cell r="D218">
            <v>1399.922525</v>
          </cell>
        </row>
        <row r="219">
          <cell r="A219">
            <v>400</v>
          </cell>
          <cell r="B219">
            <v>22355</v>
          </cell>
          <cell r="C219">
            <v>4308</v>
          </cell>
          <cell r="D219">
            <v>10324</v>
          </cell>
        </row>
        <row r="220">
          <cell r="A220">
            <v>400</v>
          </cell>
          <cell r="B220">
            <v>26190</v>
          </cell>
          <cell r="C220">
            <v>-9499.8676439999999</v>
          </cell>
          <cell r="D220">
            <v>-19753.777503000001</v>
          </cell>
        </row>
        <row r="221">
          <cell r="A221">
            <v>400</v>
          </cell>
          <cell r="B221">
            <v>26196</v>
          </cell>
          <cell r="C221">
            <v>-68.673822000000001</v>
          </cell>
          <cell r="D221">
            <v>-16633.028661</v>
          </cell>
        </row>
        <row r="222">
          <cell r="A222">
            <v>400</v>
          </cell>
          <cell r="B222">
            <v>26198</v>
          </cell>
          <cell r="C222">
            <v>-103.687372</v>
          </cell>
          <cell r="D222">
            <v>168.182692</v>
          </cell>
        </row>
        <row r="223">
          <cell r="A223">
            <v>400</v>
          </cell>
          <cell r="B223">
            <v>26199</v>
          </cell>
          <cell r="C223">
            <v>-46.729753000000002</v>
          </cell>
          <cell r="D223">
            <v>-124.105581</v>
          </cell>
        </row>
        <row r="224">
          <cell r="A224">
            <v>400</v>
          </cell>
          <cell r="B224">
            <v>2634</v>
          </cell>
          <cell r="C224">
            <v>-55802.906710000003</v>
          </cell>
          <cell r="D224">
            <v>-50697.555712000001</v>
          </cell>
        </row>
        <row r="225">
          <cell r="A225">
            <v>400</v>
          </cell>
          <cell r="B225">
            <v>2635</v>
          </cell>
          <cell r="C225">
            <v>59601.499190000002</v>
          </cell>
          <cell r="D225">
            <v>84886.499190000002</v>
          </cell>
        </row>
        <row r="226">
          <cell r="A226">
            <v>400</v>
          </cell>
          <cell r="B226">
            <v>2636</v>
          </cell>
          <cell r="C226">
            <v>-74815.712302</v>
          </cell>
          <cell r="D226">
            <v>-69776.462302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Cijene"/>
      <sheetName val="Podaci i izračun"/>
      <sheetName val="Kopija"/>
      <sheetName val="loan portfolio"/>
      <sheetName val="za objavu i prezentacije"/>
      <sheetName val="jezici"/>
      <sheetName val="Izbor posla"/>
      <sheetName val="Intervencije-eviews"/>
    </sheetNames>
    <sheetDataSet>
      <sheetData sheetId="0"/>
      <sheetData sheetId="1"/>
      <sheetData sheetId="2"/>
      <sheetData sheetId="3"/>
      <sheetData sheetId="4"/>
      <sheetData sheetId="5"/>
      <sheetData sheetId="6">
        <row r="3">
          <cell r="M3">
            <v>108</v>
          </cell>
          <cell r="N3">
            <v>57.555</v>
          </cell>
        </row>
        <row r="4">
          <cell r="N4">
            <v>226.94788</v>
          </cell>
        </row>
        <row r="5">
          <cell r="N5">
            <v>156.15596500000001</v>
          </cell>
        </row>
        <row r="6">
          <cell r="N6">
            <v>30.3095</v>
          </cell>
        </row>
        <row r="7">
          <cell r="N7">
            <v>224.752656</v>
          </cell>
        </row>
        <row r="8">
          <cell r="M8">
            <v>109.57214</v>
          </cell>
          <cell r="N8">
            <v>126.116</v>
          </cell>
        </row>
        <row r="9">
          <cell r="M9">
            <v>72.419127000000003</v>
          </cell>
        </row>
        <row r="10">
          <cell r="N10">
            <v>191.989272</v>
          </cell>
        </row>
        <row r="11">
          <cell r="M11">
            <v>112.337924</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WRSTAB"/>
      <sheetName val="Input"/>
      <sheetName val="tegsun"/>
      <sheetName val="Izbor pos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 val="WordCopy"/>
      <sheetName val="CSVexport"/>
      <sheetName val="XLSextract"/>
      <sheetName val="LGD vrste"/>
      <sheetName val="IMATA"/>
      <sheetName val="2003"/>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Q6"/>
      <sheetName val="Q5"/>
      <sheetName val="Annual Tables"/>
      <sheetName val="Index"/>
      <sheetName val="Annual Raw Data"/>
      <sheetName val="NEFTRANS"/>
      <sheetName val="WordCopy"/>
      <sheetName val="CSVexport"/>
      <sheetName val="XLS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 val="EFN_MAN_"/>
      <sheetName val="Soc Sec OECD countries"/>
      <sheetName val="Dom GS OECD countries"/>
      <sheetName val="VAT rates OECD Countries"/>
      <sheetName val="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CountryMeta"/>
      <sheetName val="XLSextract"/>
      <sheetName val="G"/>
      <sheetName val="Quarterly Raw Data"/>
      <sheetName val="Quarterly Macro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greb_Z"/>
      <sheetName val="country name lookup"/>
      <sheetName val="pitanje_slika_10_NPCT"/>
      <sheetName val="pitanje_slika_11_NPCT"/>
      <sheetName val="pitanje_slika_12_NPCT"/>
      <sheetName val="pitanje_slika_13_NPCT"/>
      <sheetName val="pitanje_slika_14_NPCT"/>
      <sheetName val="pitanje_slika_15_NPCT"/>
      <sheetName val="pitanje_slika_16_NPCT"/>
      <sheetName val="pitanje_slika_17_NPCT"/>
      <sheetName val="pitanje_slika_9_NPCT"/>
      <sheetName val="tegsun"/>
      <sheetName val="Izbor posla"/>
    </sheetNames>
    <definedNames>
      <definedName name="IdiNa1"/>
      <definedName name="IdiNa10"/>
      <definedName name="IdiNa11"/>
      <definedName name="IdiNa12"/>
      <definedName name="IdiNa13"/>
      <definedName name="IdiNa14"/>
      <definedName name="IdiNa15"/>
      <definedName name="IdiNa16"/>
      <definedName name="IdiNa17"/>
      <definedName name="IdiNa18"/>
      <definedName name="IdiNa19"/>
      <definedName name="IdiNa2"/>
      <definedName name="IdiNa20"/>
      <definedName name="IdiNa21"/>
      <definedName name="IdiNa22"/>
      <definedName name="IdiNa23"/>
      <definedName name="IdiNa24"/>
      <definedName name="IdiNa25"/>
      <definedName name="IdiNa26"/>
      <definedName name="IdiNa27"/>
      <definedName name="IdiNa28"/>
      <definedName name="IdiNa29"/>
      <definedName name="IdiNa3"/>
      <definedName name="IdiNa30"/>
      <definedName name="IdiNa31"/>
      <definedName name="IdiNa32"/>
      <definedName name="IdiNa33"/>
      <definedName name="IdiNa34"/>
      <definedName name="IdiNa35"/>
      <definedName name="IdiNa4"/>
      <definedName name="IdiNa5"/>
      <definedName name="IdiNa6"/>
      <definedName name="IdiNa7"/>
      <definedName name="IdiNa8"/>
      <definedName name="IdiNa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žetak_tablice"/>
      <sheetName val="Sažetak_slike"/>
      <sheetName val="za objavu i prezentacije"/>
      <sheetName val="Ulaz_mjesečni"/>
      <sheetName val="jezici"/>
      <sheetName val="NEFTRANS"/>
      <sheetName val="EU fondovi_podaci i slike_2017Q"/>
      <sheetName val="LGD vrste"/>
      <sheetName val="IMATA"/>
    </sheetNames>
    <sheetDataSet>
      <sheetData sheetId="0"/>
      <sheetData sheetId="1"/>
      <sheetData sheetId="2">
        <row r="2">
          <cell r="AH2" t="str">
            <v>2013.</v>
          </cell>
        </row>
      </sheetData>
      <sheetData sheetId="3">
        <row r="37">
          <cell r="E37">
            <v>5.1289179999999996</v>
          </cell>
        </row>
      </sheetData>
      <sheetData sheetId="4">
        <row r="1">
          <cell r="A1" t="str">
            <v>Hrvatski</v>
          </cell>
        </row>
        <row r="2">
          <cell r="A2" t="str">
            <v>Engleski</v>
          </cell>
        </row>
      </sheetData>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NPV"/>
      <sheetName val="FSUOUT"/>
      <sheetName val="Q5"/>
      <sheetName val="Q6"/>
      <sheetName val="Q7"/>
      <sheetName val="Sheet1"/>
      <sheetName val="BoP"/>
      <sheetName val="RES"/>
      <sheetName val="Input"/>
      <sheetName val="OUTPUT"/>
      <sheetName val="Tra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olventnost"/>
      <sheetName val="financrezultati"/>
      <sheetName val="monetarni agregati i likvidnost"/>
      <sheetName val="kamstopa"/>
      <sheetName val="pokazatelji po granama"/>
      <sheetName val="stečaj"/>
      <sheetName val="hoteli"/>
      <sheetName val="bilanstanja"/>
      <sheetName val="M1 i M4"/>
      <sheetName val="rezultati po veličini poduz."/>
      <sheetName val="Zaduženost,likvidnost"/>
      <sheetName val="odnos prihodi rashodi"/>
      <sheetName val="pokazat.fin.stabilnosti"/>
      <sheetName val="NEFTRANS"/>
      <sheetName val="EFN_HMB_"/>
      <sheetName val="Sheet1"/>
      <sheetName val="Annual Tables"/>
      <sheetName val="Index"/>
      <sheetName val="Annual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 val="za objavu i prezentacije"/>
      <sheetName val="Main"/>
      <sheetName val="Links"/>
      <sheetName val="ErrCheck"/>
      <sheetName val="Input"/>
      <sheetName val="pitanje_slika_10_NPCT"/>
      <sheetName val="pitanje_slika_11_NPCT"/>
      <sheetName val="pitanje_slika_12_NPCT"/>
      <sheetName val="pitanje_slika_13_NPCT"/>
      <sheetName val="pitanje_slika_14_NPCT"/>
      <sheetName val="pitanje_slika_15_NPCT"/>
      <sheetName val="pitanje_slika_16_NPCT"/>
      <sheetName val="pitanje_slika_17_NPCT"/>
      <sheetName val="pitanje_slika_9_NPCT"/>
      <sheetName val="tegsun"/>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 val="kons"/>
      <sheetName val="Sheet1"/>
      <sheetName val="pitanje_slika_2_NPCT"/>
      <sheetName val="pitanje_slika_3_NPCT"/>
      <sheetName val="pitanje_slika_4_NPCT"/>
      <sheetName val="pitanje_slika_5_NPCT"/>
      <sheetName val="pitanje_slika_6_NPCT"/>
      <sheetName val="pitanje_slika_7_NPCT"/>
      <sheetName val="Guide for mainten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ZV15Ek"/>
      <sheetName val="Kopija"/>
      <sheetName val="EUR_prosinac"/>
      <sheetName val="USD_prosinac"/>
      <sheetName val="kons"/>
      <sheetName val="EXIMCOUN"/>
      <sheetName val="index3"/>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 val="FX_Qrtly"/>
      <sheetName val="Brent_WTI_Dubai"/>
      <sheetName val="BoP"/>
      <sheetName val="RES"/>
    </sheetNames>
    <sheetDataSet>
      <sheetData sheetId="0"/>
      <sheetData sheetId="1">
        <row r="17">
          <cell r="B17" t="str">
            <v>C:\temp</v>
          </cell>
        </row>
        <row r="18">
          <cell r="B18" t="str">
            <v>C:\temp</v>
          </cell>
        </row>
      </sheetData>
      <sheetData sheetId="2"/>
      <sheetData sheetId="3"/>
      <sheetData sheetId="4"/>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kons"/>
      <sheetName val="EFN_MAN_"/>
      <sheetName val="CountryMeta"/>
      <sheetName val="XLSextract"/>
      <sheetName val="Soc Sec OECD countries"/>
      <sheetName val="Dom GS OECD countries"/>
      <sheetName val="VAT rates OECD Count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 val="Main"/>
      <sheetName val="Links"/>
      <sheetName val="ErrCheck"/>
      <sheetName val="FLOW2004a"/>
      <sheetName val="country name lookup"/>
      <sheetName val="Input"/>
      <sheetName val="pitanje_slika_10_NPCT"/>
      <sheetName val="pitanje_slika_11_NPCT"/>
      <sheetName val="pitanje_slika_12_NPCT"/>
      <sheetName val="pitanje_slika_13_NPCT"/>
      <sheetName val="pitanje_slika_14_NPCT"/>
      <sheetName val="pitanje_slika_15_NPCT"/>
      <sheetName val="pitanje_slika_16_NPCT"/>
      <sheetName val="pitanje_slika_17_NPCT"/>
      <sheetName val="pitanje_slika_9_NP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2003"/>
      <sheetName val="jezici"/>
      <sheetName val="Current"/>
      <sheetName val="Sheet1"/>
      <sheetName val="pitanje_slika_2_NPCT"/>
      <sheetName val="pitanje_slika_3_NPCT"/>
      <sheetName val="pitanje_slika_4_NPCT"/>
      <sheetName val="pitanje_slika_5_NPCT"/>
      <sheetName val="pitanje_slika_6_NPCT"/>
      <sheetName val="pitanje_slika_7_NP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 val="M"/>
      <sheetName val="NPV"/>
      <sheetName val="FSUOUT"/>
      <sheetName val="Q5"/>
      <sheetName val="Q6"/>
      <sheetName val="Q7"/>
      <sheetName val="Brent_WTI_Dubai"/>
    </sheetNames>
    <sheetDataSet>
      <sheetData sheetId="0"/>
      <sheetData sheetId="1">
        <row r="17">
          <cell r="B17" t="str">
            <v>C:\temp</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sheetName val="NOVMIR3"/>
      <sheetName val="in-out"/>
      <sheetName val="imp"/>
      <sheetName val="bop"/>
      <sheetName val="NEFTRANS"/>
      <sheetName val="EFN_HMB_"/>
      <sheetName val="Q6"/>
      <sheetName val="Q5"/>
      <sheetName val="Sheet1"/>
    </sheetNames>
    <sheetDataSet>
      <sheetData sheetId="0" refreshError="1"/>
      <sheetData sheetId="1" refreshError="1">
        <row r="3">
          <cell r="E3" t="str">
            <v>TROŠKOVI ŽIV</v>
          </cell>
        </row>
        <row r="71">
          <cell r="U71" t="str">
            <v>VII</v>
          </cell>
          <cell r="V71">
            <v>3.5655999999999999</v>
          </cell>
          <cell r="W71">
            <v>3.5699000000000001</v>
          </cell>
          <cell r="X71">
            <v>3.5638999999999998</v>
          </cell>
        </row>
        <row r="72">
          <cell r="U72" t="str">
            <v>VIII</v>
          </cell>
          <cell r="V72">
            <v>3.5632999999999999</v>
          </cell>
          <cell r="W72">
            <v>3.5611000000000002</v>
          </cell>
          <cell r="X72">
            <v>3.5577999999999999</v>
          </cell>
        </row>
        <row r="73">
          <cell r="U73" t="str">
            <v>IX</v>
          </cell>
          <cell r="V73">
            <v>3.5508000000000002</v>
          </cell>
          <cell r="W73">
            <v>3.5495000000000001</v>
          </cell>
          <cell r="X73">
            <v>3.5436999999999999</v>
          </cell>
        </row>
        <row r="74">
          <cell r="U74" t="str">
            <v>X</v>
          </cell>
          <cell r="V74">
            <v>3.5432999999999999</v>
          </cell>
          <cell r="W74">
            <v>3.5390000000000001</v>
          </cell>
          <cell r="X74">
            <v>3.5337999999999998</v>
          </cell>
        </row>
        <row r="75">
          <cell r="U75" t="str">
            <v>XI</v>
          </cell>
          <cell r="V75">
            <v>3.5247999999999999</v>
          </cell>
          <cell r="W75">
            <v>3.5253000000000001</v>
          </cell>
          <cell r="X75">
            <v>3.5236000000000001</v>
          </cell>
        </row>
        <row r="76">
          <cell r="U76" t="str">
            <v>XII</v>
          </cell>
          <cell r="V76">
            <v>3.5270999999999999</v>
          </cell>
          <cell r="W76">
            <v>3.5234000000000001</v>
          </cell>
          <cell r="X76">
            <v>3.5196999999999998</v>
          </cell>
        </row>
        <row r="77">
          <cell r="U77" t="str">
            <v>I 98</v>
          </cell>
          <cell r="V77">
            <v>3.5148999999999999</v>
          </cell>
          <cell r="W77">
            <v>3.5104000000000002</v>
          </cell>
          <cell r="X77">
            <v>3.5154999999999998</v>
          </cell>
        </row>
        <row r="78">
          <cell r="U78" t="str">
            <v>II</v>
          </cell>
          <cell r="V78">
            <v>3.5204</v>
          </cell>
          <cell r="W78">
            <v>3.5167000000000002</v>
          </cell>
          <cell r="X78">
            <v>3.5158999999999998</v>
          </cell>
        </row>
        <row r="79">
          <cell r="U79" t="str">
            <v>III</v>
          </cell>
          <cell r="V79">
            <v>3.5232999999999999</v>
          </cell>
          <cell r="W79">
            <v>3.5247999999999999</v>
          </cell>
          <cell r="X79">
            <v>3.5259999999999998</v>
          </cell>
        </row>
        <row r="80">
          <cell r="U80" t="str">
            <v>IV</v>
          </cell>
          <cell r="V80">
            <v>3.5419999999999998</v>
          </cell>
          <cell r="W80">
            <v>3.5529000000000002</v>
          </cell>
          <cell r="X80">
            <v>3.5558000000000001</v>
          </cell>
        </row>
        <row r="81">
          <cell r="U81" t="str">
            <v>V</v>
          </cell>
          <cell r="V81">
            <v>3.5709</v>
          </cell>
          <cell r="W81">
            <v>3.5748000000000002</v>
          </cell>
          <cell r="X81">
            <v>3.6051000000000002</v>
          </cell>
        </row>
        <row r="82">
          <cell r="U82" t="str">
            <v>VI</v>
          </cell>
          <cell r="V82">
            <v>3.6251000000000002</v>
          </cell>
          <cell r="W82">
            <v>3.6293000000000002</v>
          </cell>
          <cell r="X82">
            <v>3.6315</v>
          </cell>
        </row>
        <row r="83">
          <cell r="U83" t="str">
            <v>VII</v>
          </cell>
          <cell r="V83">
            <v>3.6358000000000001</v>
          </cell>
          <cell r="W83">
            <v>3.6415000000000002</v>
          </cell>
          <cell r="X83">
            <v>3.6312000000000002</v>
          </cell>
        </row>
        <row r="84">
          <cell r="U84" t="str">
            <v>VIII</v>
          </cell>
          <cell r="V84">
            <v>3.6251000000000002</v>
          </cell>
          <cell r="W84">
            <v>3.6113</v>
          </cell>
          <cell r="X84">
            <v>3.5964</v>
          </cell>
        </row>
        <row r="85">
          <cell r="U85" t="str">
            <v>IX</v>
          </cell>
          <cell r="W85">
            <v>3.6278000000000001</v>
          </cell>
          <cell r="X85">
            <v>3.6440999999999999</v>
          </cell>
        </row>
        <row r="86">
          <cell r="U86" t="str">
            <v>X</v>
          </cell>
          <cell r="W86">
            <v>3.6996000000000002</v>
          </cell>
          <cell r="X86">
            <v>3.7141000000000002</v>
          </cell>
        </row>
        <row r="87">
          <cell r="U87" t="str">
            <v>XI</v>
          </cell>
          <cell r="W87">
            <v>3.7338</v>
          </cell>
          <cell r="X87">
            <v>3.7321</v>
          </cell>
        </row>
        <row r="88">
          <cell r="U88" t="str">
            <v>XII</v>
          </cell>
          <cell r="W88">
            <v>3.7362000000000002</v>
          </cell>
          <cell r="X88">
            <v>3.7406000000000001</v>
          </cell>
        </row>
        <row r="89">
          <cell r="U89" t="str">
            <v>I</v>
          </cell>
          <cell r="W89">
            <v>3.7435999999999998</v>
          </cell>
          <cell r="X89">
            <v>3.75</v>
          </cell>
        </row>
        <row r="92">
          <cell r="V92">
            <v>116.91336258149165</v>
          </cell>
          <cell r="W92">
            <v>116.18659522181049</v>
          </cell>
          <cell r="X92">
            <v>112.44273258660445</v>
          </cell>
          <cell r="Y92">
            <v>112.3335673116552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 val="M"/>
      <sheetName val="kons"/>
      <sheetName val="Current"/>
      <sheetName val="Sheet1"/>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Quarterly Raw Data"/>
      <sheetName val="Quarterly MacroFlow"/>
      <sheetName val="IZV15Ek"/>
      <sheetName val="kons"/>
      <sheetName val="Izbor posla"/>
      <sheetName val="ecuredt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íða"/>
      <sheetName val="Nýtt yfirlit 1"/>
      <sheetName val="Y2"/>
      <sheetName val="Y3"/>
      <sheetName val="Y4"/>
      <sheetName val="Y5"/>
      <sheetName val="Y6"/>
      <sheetName val="Y7"/>
      <sheetName val="Y8"/>
      <sheetName val="Y13"/>
      <sheetName val="MANUDUR"/>
      <sheetName val="Áætlun"/>
      <sheetName val="EFN_MMB_"/>
      <sheetName val="EFN_HMB_"/>
      <sheetName val="EFN_MAN_"/>
      <sheetName val="Efn_FA"/>
      <sheetName val="EFN_F2"/>
      <sheetName val="Efn_fa_h"/>
      <sheetName val="EFN_FAL"/>
      <sheetName val="efn_f2l"/>
      <sheetName val="mal"/>
      <sheetName val="mal_fa"/>
      <sheetName val="Fjárlög_sund"/>
      <sheetName val="tegsun"/>
      <sheetName val="Tegsun_fyrra"/>
      <sheetName val="Fjarh_man"/>
      <sheetName val="TEKJUR"/>
      <sheetName val="TEKJUR_M"/>
      <sheetName val="TEKJU_FA"/>
      <sheetName val="Fjárheimild mánaða tekjur"/>
      <sheetName val="FJARLTEK"/>
      <sheetName val="Efnahagur"/>
      <sheetName val="Izbor posla"/>
      <sheetName val="FX_Qrtly"/>
      <sheetName val="NPV"/>
      <sheetName val="FSUOUT"/>
      <sheetName val="Q5"/>
      <sheetName val="Q6"/>
      <sheetName val="Q7"/>
      <sheetName val="Brent_WTI_Duba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RADUNEYTI</v>
          </cell>
          <cell r="B1" t="str">
            <v>STOFNUN</v>
          </cell>
          <cell r="C1" t="str">
            <v>Vidf</v>
          </cell>
          <cell r="D1" t="str">
            <v>Teg</v>
          </cell>
          <cell r="E1" t="str">
            <v>man</v>
          </cell>
          <cell r="F1" t="str">
            <v>sam</v>
          </cell>
        </row>
        <row r="2">
          <cell r="A2">
            <v>0</v>
          </cell>
          <cell r="B2">
            <v>101</v>
          </cell>
          <cell r="C2">
            <v>1</v>
          </cell>
          <cell r="D2">
            <v>4</v>
          </cell>
          <cell r="E2">
            <v>0</v>
          </cell>
          <cell r="F2">
            <v>-0.701878</v>
          </cell>
        </row>
        <row r="3">
          <cell r="A3">
            <v>0</v>
          </cell>
          <cell r="B3">
            <v>101</v>
          </cell>
          <cell r="C3">
            <v>1</v>
          </cell>
          <cell r="D3">
            <v>51</v>
          </cell>
          <cell r="E3">
            <v>9.2080739999999999</v>
          </cell>
          <cell r="F3">
            <v>27.211012</v>
          </cell>
        </row>
        <row r="4">
          <cell r="A4">
            <v>0</v>
          </cell>
          <cell r="B4">
            <v>101</v>
          </cell>
          <cell r="C4">
            <v>1</v>
          </cell>
          <cell r="D4">
            <v>52</v>
          </cell>
          <cell r="E4">
            <v>2.2988270000000002</v>
          </cell>
          <cell r="F4">
            <v>10.970922</v>
          </cell>
        </row>
        <row r="5">
          <cell r="A5">
            <v>0</v>
          </cell>
          <cell r="B5">
            <v>201</v>
          </cell>
          <cell r="C5">
            <v>1</v>
          </cell>
          <cell r="D5">
            <v>4</v>
          </cell>
          <cell r="E5">
            <v>-1.3762620000000001</v>
          </cell>
          <cell r="F5">
            <v>-3.6781100000000002</v>
          </cell>
        </row>
        <row r="6">
          <cell r="A6">
            <v>0</v>
          </cell>
          <cell r="B6">
            <v>201</v>
          </cell>
          <cell r="C6">
            <v>1</v>
          </cell>
          <cell r="D6">
            <v>51</v>
          </cell>
          <cell r="E6">
            <v>109.061683</v>
          </cell>
          <cell r="F6">
            <v>331.60488600000002</v>
          </cell>
        </row>
        <row r="7">
          <cell r="A7">
            <v>0</v>
          </cell>
          <cell r="B7">
            <v>201</v>
          </cell>
          <cell r="C7">
            <v>1</v>
          </cell>
          <cell r="D7">
            <v>52</v>
          </cell>
          <cell r="E7">
            <v>56.027605999999999</v>
          </cell>
          <cell r="F7">
            <v>205.275137</v>
          </cell>
        </row>
        <row r="8">
          <cell r="A8">
            <v>0</v>
          </cell>
          <cell r="B8">
            <v>201</v>
          </cell>
          <cell r="C8">
            <v>1</v>
          </cell>
          <cell r="D8">
            <v>591</v>
          </cell>
          <cell r="E8">
            <v>0</v>
          </cell>
          <cell r="F8">
            <v>19.307569999999998</v>
          </cell>
        </row>
        <row r="9">
          <cell r="A9">
            <v>0</v>
          </cell>
          <cell r="B9">
            <v>201</v>
          </cell>
          <cell r="C9">
            <v>5</v>
          </cell>
          <cell r="D9">
            <v>52</v>
          </cell>
          <cell r="E9">
            <v>0</v>
          </cell>
          <cell r="F9">
            <v>1.272154</v>
          </cell>
        </row>
        <row r="10">
          <cell r="A10">
            <v>0</v>
          </cell>
          <cell r="B10">
            <v>201</v>
          </cell>
          <cell r="C10">
            <v>6</v>
          </cell>
          <cell r="D10">
            <v>52</v>
          </cell>
          <cell r="E10">
            <v>4.1191839999999997</v>
          </cell>
          <cell r="F10">
            <v>9.9810179999999988</v>
          </cell>
        </row>
        <row r="11">
          <cell r="A11">
            <v>0</v>
          </cell>
          <cell r="B11">
            <v>207</v>
          </cell>
          <cell r="C11">
            <v>1</v>
          </cell>
          <cell r="D11">
            <v>51</v>
          </cell>
          <cell r="E11">
            <v>11.797352999999999</v>
          </cell>
          <cell r="F11">
            <v>35.330008999999997</v>
          </cell>
        </row>
        <row r="12">
          <cell r="A12">
            <v>0</v>
          </cell>
          <cell r="B12">
            <v>207</v>
          </cell>
          <cell r="C12">
            <v>1</v>
          </cell>
          <cell r="D12">
            <v>52</v>
          </cell>
          <cell r="E12">
            <v>4.3184649999999998</v>
          </cell>
          <cell r="F12">
            <v>21.852788</v>
          </cell>
        </row>
        <row r="13">
          <cell r="A13">
            <v>0</v>
          </cell>
          <cell r="B13">
            <v>301</v>
          </cell>
          <cell r="C13">
            <v>1</v>
          </cell>
          <cell r="D13">
            <v>51</v>
          </cell>
          <cell r="E13">
            <v>15.586786999999999</v>
          </cell>
          <cell r="F13">
            <v>47.573709999999998</v>
          </cell>
        </row>
        <row r="14">
          <cell r="A14">
            <v>0</v>
          </cell>
          <cell r="B14">
            <v>401</v>
          </cell>
          <cell r="C14">
            <v>1</v>
          </cell>
          <cell r="D14">
            <v>51</v>
          </cell>
          <cell r="E14">
            <v>10.225578000000001</v>
          </cell>
          <cell r="F14">
            <v>30.062118999999999</v>
          </cell>
        </row>
        <row r="15">
          <cell r="A15">
            <v>0</v>
          </cell>
          <cell r="B15">
            <v>401</v>
          </cell>
          <cell r="C15">
            <v>1</v>
          </cell>
          <cell r="D15">
            <v>52</v>
          </cell>
          <cell r="E15">
            <v>0</v>
          </cell>
          <cell r="F15">
            <v>0.122671</v>
          </cell>
        </row>
        <row r="16">
          <cell r="A16">
            <v>0</v>
          </cell>
          <cell r="B16">
            <v>610</v>
          </cell>
          <cell r="C16">
            <v>1</v>
          </cell>
          <cell r="D16">
            <v>51</v>
          </cell>
          <cell r="E16">
            <v>6.1633089999999999</v>
          </cell>
          <cell r="F16">
            <v>19.060234999999999</v>
          </cell>
        </row>
        <row r="17">
          <cell r="A17">
            <v>0</v>
          </cell>
          <cell r="B17">
            <v>610</v>
          </cell>
          <cell r="C17">
            <v>1</v>
          </cell>
          <cell r="D17">
            <v>52</v>
          </cell>
          <cell r="E17">
            <v>1.84199</v>
          </cell>
          <cell r="F17">
            <v>4.9297950000000004</v>
          </cell>
        </row>
        <row r="18">
          <cell r="A18">
            <v>0</v>
          </cell>
          <cell r="B18">
            <v>620</v>
          </cell>
          <cell r="C18">
            <v>1</v>
          </cell>
          <cell r="D18">
            <v>4</v>
          </cell>
          <cell r="E18">
            <v>0</v>
          </cell>
          <cell r="F18">
            <v>-23.146118000000001</v>
          </cell>
        </row>
        <row r="19">
          <cell r="A19">
            <v>0</v>
          </cell>
          <cell r="B19">
            <v>620</v>
          </cell>
          <cell r="C19">
            <v>1</v>
          </cell>
          <cell r="D19">
            <v>51</v>
          </cell>
          <cell r="E19">
            <v>28.156939999999999</v>
          </cell>
          <cell r="F19">
            <v>84.236825999999994</v>
          </cell>
        </row>
        <row r="20">
          <cell r="A20">
            <v>0</v>
          </cell>
          <cell r="B20">
            <v>620</v>
          </cell>
          <cell r="C20">
            <v>1</v>
          </cell>
          <cell r="D20">
            <v>52</v>
          </cell>
          <cell r="E20">
            <v>6.7599689999999999</v>
          </cell>
          <cell r="F20">
            <v>36.646839</v>
          </cell>
        </row>
        <row r="21">
          <cell r="A21">
            <v>0</v>
          </cell>
          <cell r="B21">
            <v>620</v>
          </cell>
          <cell r="C21">
            <v>1</v>
          </cell>
          <cell r="D21">
            <v>591</v>
          </cell>
          <cell r="E21">
            <v>0</v>
          </cell>
          <cell r="F21">
            <v>6.2249999999999996E-3</v>
          </cell>
        </row>
        <row r="22">
          <cell r="A22">
            <v>1</v>
          </cell>
          <cell r="B22">
            <v>1101</v>
          </cell>
          <cell r="C22">
            <v>1</v>
          </cell>
          <cell r="D22">
            <v>4</v>
          </cell>
          <cell r="E22">
            <v>-0.123476</v>
          </cell>
          <cell r="F22">
            <v>-0.123476</v>
          </cell>
        </row>
        <row r="23">
          <cell r="A23">
            <v>1</v>
          </cell>
          <cell r="B23">
            <v>1101</v>
          </cell>
          <cell r="C23">
            <v>1</v>
          </cell>
          <cell r="D23">
            <v>51</v>
          </cell>
          <cell r="E23">
            <v>16.581368000000001</v>
          </cell>
          <cell r="F23">
            <v>47.910040000000002</v>
          </cell>
        </row>
        <row r="24">
          <cell r="A24">
            <v>1</v>
          </cell>
          <cell r="B24">
            <v>1101</v>
          </cell>
          <cell r="C24">
            <v>1</v>
          </cell>
          <cell r="D24">
            <v>52</v>
          </cell>
          <cell r="E24">
            <v>3.9316140000000002</v>
          </cell>
          <cell r="F24">
            <v>15.673632999999999</v>
          </cell>
        </row>
        <row r="25">
          <cell r="A25">
            <v>1</v>
          </cell>
          <cell r="B25">
            <v>1101</v>
          </cell>
          <cell r="C25">
            <v>1</v>
          </cell>
          <cell r="D25">
            <v>591</v>
          </cell>
          <cell r="E25">
            <v>4.0000000000000001E-3</v>
          </cell>
          <cell r="F25">
            <v>4.0000000000000001E-3</v>
          </cell>
        </row>
        <row r="26">
          <cell r="A26">
            <v>1</v>
          </cell>
          <cell r="B26">
            <v>1190</v>
          </cell>
          <cell r="C26">
            <v>1</v>
          </cell>
          <cell r="D26">
            <v>51</v>
          </cell>
          <cell r="E26">
            <v>1.694145</v>
          </cell>
          <cell r="F26">
            <v>6.7242160000000002</v>
          </cell>
        </row>
        <row r="27">
          <cell r="A27">
            <v>1</v>
          </cell>
          <cell r="B27">
            <v>1190</v>
          </cell>
          <cell r="C27">
            <v>1</v>
          </cell>
          <cell r="D27">
            <v>52</v>
          </cell>
          <cell r="E27">
            <v>7.908976</v>
          </cell>
          <cell r="F27">
            <v>26.977376</v>
          </cell>
        </row>
        <row r="28">
          <cell r="A28">
            <v>1</v>
          </cell>
          <cell r="B28">
            <v>1190</v>
          </cell>
          <cell r="C28">
            <v>1</v>
          </cell>
          <cell r="D28">
            <v>591</v>
          </cell>
          <cell r="E28">
            <v>5.5848339999999999</v>
          </cell>
          <cell r="F28">
            <v>33.584834000000001</v>
          </cell>
        </row>
        <row r="29">
          <cell r="A29">
            <v>1</v>
          </cell>
          <cell r="B29">
            <v>1201</v>
          </cell>
          <cell r="C29">
            <v>1</v>
          </cell>
          <cell r="D29">
            <v>51</v>
          </cell>
          <cell r="E29">
            <v>1.141875</v>
          </cell>
          <cell r="F29">
            <v>3.4250470000000002</v>
          </cell>
        </row>
        <row r="30">
          <cell r="A30">
            <v>1</v>
          </cell>
          <cell r="B30">
            <v>1201</v>
          </cell>
          <cell r="C30">
            <v>1</v>
          </cell>
          <cell r="D30">
            <v>52</v>
          </cell>
          <cell r="E30">
            <v>2.1211769999999999</v>
          </cell>
          <cell r="F30">
            <v>7.3210810000000004</v>
          </cell>
        </row>
        <row r="31">
          <cell r="A31">
            <v>1</v>
          </cell>
          <cell r="B31">
            <v>1201</v>
          </cell>
          <cell r="C31">
            <v>5</v>
          </cell>
          <cell r="D31">
            <v>52</v>
          </cell>
          <cell r="E31">
            <v>0.83358900000000002</v>
          </cell>
          <cell r="F31">
            <v>2.9947840000000001</v>
          </cell>
        </row>
        <row r="32">
          <cell r="A32">
            <v>1</v>
          </cell>
          <cell r="B32">
            <v>1203</v>
          </cell>
          <cell r="C32">
            <v>1</v>
          </cell>
          <cell r="D32">
            <v>51</v>
          </cell>
          <cell r="E32">
            <v>0.58080699999999996</v>
          </cell>
          <cell r="F32">
            <v>1.7437469999999999</v>
          </cell>
        </row>
        <row r="33">
          <cell r="A33">
            <v>1</v>
          </cell>
          <cell r="B33">
            <v>1203</v>
          </cell>
          <cell r="C33">
            <v>1</v>
          </cell>
          <cell r="D33">
            <v>52</v>
          </cell>
          <cell r="E33">
            <v>0</v>
          </cell>
          <cell r="F33">
            <v>1.5334E-2</v>
          </cell>
        </row>
        <row r="34">
          <cell r="A34">
            <v>1</v>
          </cell>
          <cell r="B34">
            <v>1203</v>
          </cell>
          <cell r="C34">
            <v>6</v>
          </cell>
          <cell r="D34">
            <v>52</v>
          </cell>
          <cell r="E34">
            <v>0</v>
          </cell>
          <cell r="F34">
            <v>6.2550999999999995E-2</v>
          </cell>
        </row>
        <row r="35">
          <cell r="A35">
            <v>1</v>
          </cell>
          <cell r="B35">
            <v>1231</v>
          </cell>
          <cell r="C35">
            <v>1</v>
          </cell>
          <cell r="D35">
            <v>52</v>
          </cell>
          <cell r="E35">
            <v>-2.9982000000000002E-2</v>
          </cell>
          <cell r="F35">
            <v>0</v>
          </cell>
        </row>
        <row r="36">
          <cell r="A36">
            <v>1</v>
          </cell>
          <cell r="B36">
            <v>1241</v>
          </cell>
          <cell r="C36">
            <v>1</v>
          </cell>
          <cell r="D36">
            <v>4</v>
          </cell>
          <cell r="E36">
            <v>0</v>
          </cell>
          <cell r="F36">
            <v>0.112175</v>
          </cell>
        </row>
        <row r="37">
          <cell r="A37">
            <v>1</v>
          </cell>
          <cell r="B37">
            <v>1241</v>
          </cell>
          <cell r="C37">
            <v>1</v>
          </cell>
          <cell r="D37">
            <v>51</v>
          </cell>
          <cell r="E37">
            <v>1.700785</v>
          </cell>
          <cell r="F37">
            <v>5.143351</v>
          </cell>
        </row>
        <row r="38">
          <cell r="A38">
            <v>1</v>
          </cell>
          <cell r="B38">
            <v>1241</v>
          </cell>
          <cell r="C38">
            <v>1</v>
          </cell>
          <cell r="D38">
            <v>52</v>
          </cell>
          <cell r="E38">
            <v>0.37980700000000001</v>
          </cell>
          <cell r="F38">
            <v>1.5185249999999999</v>
          </cell>
        </row>
        <row r="39">
          <cell r="A39">
            <v>1</v>
          </cell>
          <cell r="B39">
            <v>1261</v>
          </cell>
          <cell r="C39">
            <v>1</v>
          </cell>
          <cell r="D39">
            <v>51</v>
          </cell>
          <cell r="E39">
            <v>0.994502</v>
          </cell>
          <cell r="F39">
            <v>3.1732130000000001</v>
          </cell>
        </row>
        <row r="40">
          <cell r="A40">
            <v>1</v>
          </cell>
          <cell r="B40">
            <v>1261</v>
          </cell>
          <cell r="C40">
            <v>1</v>
          </cell>
          <cell r="D40">
            <v>52</v>
          </cell>
          <cell r="E40">
            <v>1.755973</v>
          </cell>
          <cell r="F40">
            <v>2.7554270000000001</v>
          </cell>
        </row>
        <row r="41">
          <cell r="A41">
            <v>1</v>
          </cell>
          <cell r="B41">
            <v>1271</v>
          </cell>
          <cell r="C41">
            <v>1</v>
          </cell>
          <cell r="D41">
            <v>4</v>
          </cell>
          <cell r="E41">
            <v>-0.25</v>
          </cell>
          <cell r="F41">
            <v>-3.4039220000000001</v>
          </cell>
        </row>
        <row r="42">
          <cell r="A42">
            <v>1</v>
          </cell>
          <cell r="B42">
            <v>1271</v>
          </cell>
          <cell r="C42">
            <v>1</v>
          </cell>
          <cell r="D42">
            <v>51</v>
          </cell>
          <cell r="E42">
            <v>4.0654409999999999</v>
          </cell>
          <cell r="F42">
            <v>12.199471000000001</v>
          </cell>
        </row>
        <row r="43">
          <cell r="A43">
            <v>1</v>
          </cell>
          <cell r="B43">
            <v>1271</v>
          </cell>
          <cell r="C43">
            <v>1</v>
          </cell>
          <cell r="D43">
            <v>52</v>
          </cell>
          <cell r="E43">
            <v>1.917608</v>
          </cell>
          <cell r="F43">
            <v>4.3050110000000004</v>
          </cell>
        </row>
        <row r="44">
          <cell r="A44">
            <v>1</v>
          </cell>
          <cell r="B44">
            <v>1902</v>
          </cell>
          <cell r="C44">
            <v>1</v>
          </cell>
          <cell r="D44">
            <v>4</v>
          </cell>
          <cell r="E44">
            <v>0</v>
          </cell>
          <cell r="F44">
            <v>-1.356E-3</v>
          </cell>
        </row>
        <row r="45">
          <cell r="A45">
            <v>1</v>
          </cell>
          <cell r="B45">
            <v>1902</v>
          </cell>
          <cell r="C45">
            <v>1</v>
          </cell>
          <cell r="D45">
            <v>51</v>
          </cell>
          <cell r="E45">
            <v>2.1579079999999999</v>
          </cell>
          <cell r="F45">
            <v>6.3748180000000003</v>
          </cell>
        </row>
        <row r="46">
          <cell r="A46">
            <v>1</v>
          </cell>
          <cell r="B46">
            <v>1902</v>
          </cell>
          <cell r="C46">
            <v>1</v>
          </cell>
          <cell r="D46">
            <v>52</v>
          </cell>
          <cell r="E46">
            <v>1.7887729999999999</v>
          </cell>
          <cell r="F46">
            <v>5.9357319999999998</v>
          </cell>
        </row>
        <row r="47">
          <cell r="A47">
            <v>1</v>
          </cell>
          <cell r="B47">
            <v>1902</v>
          </cell>
          <cell r="C47">
            <v>1</v>
          </cell>
          <cell r="D47">
            <v>591</v>
          </cell>
          <cell r="E47">
            <v>0</v>
          </cell>
          <cell r="F47">
            <v>1</v>
          </cell>
        </row>
        <row r="48">
          <cell r="A48">
            <v>1</v>
          </cell>
          <cell r="B48">
            <v>1902</v>
          </cell>
          <cell r="C48">
            <v>6</v>
          </cell>
          <cell r="D48">
            <v>52</v>
          </cell>
          <cell r="E48">
            <v>0</v>
          </cell>
          <cell r="F48">
            <v>0.35166799999999998</v>
          </cell>
        </row>
        <row r="49">
          <cell r="A49">
            <v>1</v>
          </cell>
          <cell r="B49">
            <v>1996</v>
          </cell>
          <cell r="C49">
            <v>1</v>
          </cell>
          <cell r="D49">
            <v>51</v>
          </cell>
          <cell r="E49">
            <v>1.2488619999999999</v>
          </cell>
          <cell r="F49">
            <v>3.7376999999999998</v>
          </cell>
        </row>
        <row r="50">
          <cell r="A50">
            <v>1</v>
          </cell>
          <cell r="B50">
            <v>1996</v>
          </cell>
          <cell r="C50">
            <v>1</v>
          </cell>
          <cell r="D50">
            <v>52</v>
          </cell>
          <cell r="E50">
            <v>0.57017399999999996</v>
          </cell>
          <cell r="F50">
            <v>4.508864</v>
          </cell>
        </row>
        <row r="51">
          <cell r="A51">
            <v>1</v>
          </cell>
          <cell r="B51">
            <v>1996</v>
          </cell>
          <cell r="C51">
            <v>6</v>
          </cell>
          <cell r="D51">
            <v>52</v>
          </cell>
          <cell r="E51">
            <v>0.30182999999999999</v>
          </cell>
          <cell r="F51">
            <v>3.0033620000000001</v>
          </cell>
        </row>
        <row r="52">
          <cell r="A52">
            <v>2</v>
          </cell>
          <cell r="B52">
            <v>2101</v>
          </cell>
          <cell r="C52">
            <v>1</v>
          </cell>
          <cell r="D52">
            <v>4</v>
          </cell>
          <cell r="E52">
            <v>-0.03</v>
          </cell>
          <cell r="F52">
            <v>-0.03</v>
          </cell>
        </row>
        <row r="53">
          <cell r="A53">
            <v>2</v>
          </cell>
          <cell r="B53">
            <v>2101</v>
          </cell>
          <cell r="C53">
            <v>1</v>
          </cell>
          <cell r="D53">
            <v>51</v>
          </cell>
          <cell r="E53">
            <v>41.062066999999999</v>
          </cell>
          <cell r="F53">
            <v>123.507445</v>
          </cell>
        </row>
        <row r="54">
          <cell r="A54">
            <v>2</v>
          </cell>
          <cell r="B54">
            <v>2101</v>
          </cell>
          <cell r="C54">
            <v>1</v>
          </cell>
          <cell r="D54">
            <v>52</v>
          </cell>
          <cell r="E54">
            <v>9.1396739999999994</v>
          </cell>
          <cell r="F54">
            <v>29.479458000000001</v>
          </cell>
        </row>
        <row r="55">
          <cell r="A55">
            <v>2</v>
          </cell>
          <cell r="B55">
            <v>2101</v>
          </cell>
          <cell r="C55">
            <v>1</v>
          </cell>
          <cell r="D55">
            <v>591</v>
          </cell>
          <cell r="E55">
            <v>0.42620000000000002</v>
          </cell>
          <cell r="F55">
            <v>0.42620000000000002</v>
          </cell>
        </row>
        <row r="56">
          <cell r="A56">
            <v>2</v>
          </cell>
          <cell r="B56">
            <v>2201</v>
          </cell>
          <cell r="C56">
            <v>1</v>
          </cell>
          <cell r="D56">
            <v>4</v>
          </cell>
          <cell r="E56">
            <v>-276.58711299999999</v>
          </cell>
          <cell r="F56">
            <v>-678.61643700000002</v>
          </cell>
        </row>
        <row r="57">
          <cell r="A57">
            <v>2</v>
          </cell>
          <cell r="B57">
            <v>2201</v>
          </cell>
          <cell r="C57">
            <v>1</v>
          </cell>
          <cell r="D57">
            <v>51</v>
          </cell>
          <cell r="E57">
            <v>667.93155899999999</v>
          </cell>
          <cell r="F57">
            <v>1997.2610340000001</v>
          </cell>
        </row>
        <row r="58">
          <cell r="A58">
            <v>2</v>
          </cell>
          <cell r="B58">
            <v>2201</v>
          </cell>
          <cell r="C58">
            <v>1</v>
          </cell>
          <cell r="D58">
            <v>52</v>
          </cell>
          <cell r="E58">
            <v>200.84231600000001</v>
          </cell>
          <cell r="F58">
            <v>631.43194199999994</v>
          </cell>
        </row>
        <row r="59">
          <cell r="A59">
            <v>2</v>
          </cell>
          <cell r="B59">
            <v>2201</v>
          </cell>
          <cell r="C59">
            <v>1</v>
          </cell>
          <cell r="D59">
            <v>591</v>
          </cell>
          <cell r="E59">
            <v>41.738616</v>
          </cell>
          <cell r="F59">
            <v>232.65274700000001</v>
          </cell>
        </row>
        <row r="60">
          <cell r="A60">
            <v>2</v>
          </cell>
          <cell r="B60">
            <v>2201</v>
          </cell>
          <cell r="C60">
            <v>5</v>
          </cell>
          <cell r="D60">
            <v>51</v>
          </cell>
          <cell r="E60">
            <v>6.315677</v>
          </cell>
          <cell r="F60">
            <v>18.955815000000001</v>
          </cell>
        </row>
        <row r="61">
          <cell r="A61">
            <v>2</v>
          </cell>
          <cell r="B61">
            <v>2201</v>
          </cell>
          <cell r="C61">
            <v>5</v>
          </cell>
          <cell r="D61">
            <v>52</v>
          </cell>
          <cell r="E61">
            <v>13.845162</v>
          </cell>
          <cell r="F61">
            <v>35.079484999999998</v>
          </cell>
        </row>
        <row r="62">
          <cell r="A62">
            <v>2</v>
          </cell>
          <cell r="B62">
            <v>2201</v>
          </cell>
          <cell r="C62">
            <v>6</v>
          </cell>
          <cell r="D62">
            <v>4</v>
          </cell>
          <cell r="E62">
            <v>0</v>
          </cell>
          <cell r="F62">
            <v>-3.125E-2</v>
          </cell>
        </row>
        <row r="63">
          <cell r="A63">
            <v>2</v>
          </cell>
          <cell r="B63">
            <v>2201</v>
          </cell>
          <cell r="C63">
            <v>6</v>
          </cell>
          <cell r="D63">
            <v>52</v>
          </cell>
          <cell r="E63">
            <v>4.9934989999999999</v>
          </cell>
          <cell r="F63">
            <v>19.59572</v>
          </cell>
        </row>
        <row r="64">
          <cell r="A64">
            <v>2</v>
          </cell>
          <cell r="B64">
            <v>2202</v>
          </cell>
          <cell r="C64">
            <v>1</v>
          </cell>
          <cell r="D64">
            <v>4</v>
          </cell>
          <cell r="E64">
            <v>-27.405909999999999</v>
          </cell>
          <cell r="F64">
            <v>-89.522827000000007</v>
          </cell>
        </row>
        <row r="65">
          <cell r="A65">
            <v>2</v>
          </cell>
          <cell r="B65">
            <v>2202</v>
          </cell>
          <cell r="C65">
            <v>1</v>
          </cell>
          <cell r="D65">
            <v>51</v>
          </cell>
          <cell r="E65">
            <v>21.408525000000001</v>
          </cell>
          <cell r="F65">
            <v>65.370559999999998</v>
          </cell>
        </row>
        <row r="66">
          <cell r="A66">
            <v>2</v>
          </cell>
          <cell r="B66">
            <v>2202</v>
          </cell>
          <cell r="C66">
            <v>1</v>
          </cell>
          <cell r="D66">
            <v>52</v>
          </cell>
          <cell r="E66">
            <v>5.4731519999999998</v>
          </cell>
          <cell r="F66">
            <v>28.799150999999998</v>
          </cell>
        </row>
        <row r="67">
          <cell r="A67">
            <v>2</v>
          </cell>
          <cell r="B67">
            <v>2203</v>
          </cell>
          <cell r="C67">
            <v>1</v>
          </cell>
          <cell r="D67">
            <v>4</v>
          </cell>
          <cell r="E67">
            <v>-24.121953000000001</v>
          </cell>
          <cell r="F67">
            <v>-58.246360000000003</v>
          </cell>
        </row>
        <row r="68">
          <cell r="A68">
            <v>2</v>
          </cell>
          <cell r="B68">
            <v>2203</v>
          </cell>
          <cell r="C68">
            <v>1</v>
          </cell>
          <cell r="D68">
            <v>51</v>
          </cell>
          <cell r="E68">
            <v>49.782249</v>
          </cell>
          <cell r="F68">
            <v>147.55233699999999</v>
          </cell>
        </row>
        <row r="69">
          <cell r="A69">
            <v>2</v>
          </cell>
          <cell r="B69">
            <v>2203</v>
          </cell>
          <cell r="C69">
            <v>1</v>
          </cell>
          <cell r="D69">
            <v>52</v>
          </cell>
          <cell r="E69">
            <v>24.462287000000003</v>
          </cell>
          <cell r="F69">
            <v>69.187190000000001</v>
          </cell>
        </row>
        <row r="70">
          <cell r="A70">
            <v>2</v>
          </cell>
          <cell r="B70">
            <v>2203</v>
          </cell>
          <cell r="C70">
            <v>1</v>
          </cell>
          <cell r="D70">
            <v>591</v>
          </cell>
          <cell r="E70">
            <v>10.797598000000001</v>
          </cell>
          <cell r="F70">
            <v>34.81241</v>
          </cell>
        </row>
        <row r="71">
          <cell r="A71">
            <v>2</v>
          </cell>
          <cell r="B71">
            <v>2209</v>
          </cell>
          <cell r="C71">
            <v>1</v>
          </cell>
          <cell r="D71">
            <v>4</v>
          </cell>
          <cell r="E71">
            <v>-1.380169</v>
          </cell>
          <cell r="F71">
            <v>-5.45695</v>
          </cell>
        </row>
        <row r="72">
          <cell r="A72">
            <v>2</v>
          </cell>
          <cell r="B72">
            <v>2209</v>
          </cell>
          <cell r="C72">
            <v>1</v>
          </cell>
          <cell r="D72">
            <v>51</v>
          </cell>
          <cell r="E72">
            <v>19.995754999999999</v>
          </cell>
          <cell r="F72">
            <v>60.526370999999997</v>
          </cell>
        </row>
        <row r="73">
          <cell r="A73">
            <v>2</v>
          </cell>
          <cell r="B73">
            <v>2209</v>
          </cell>
          <cell r="C73">
            <v>1</v>
          </cell>
          <cell r="D73">
            <v>52</v>
          </cell>
          <cell r="E73">
            <v>4.6237599999999999</v>
          </cell>
          <cell r="F73">
            <v>14.402892999999999</v>
          </cell>
        </row>
        <row r="74">
          <cell r="A74">
            <v>2</v>
          </cell>
          <cell r="B74">
            <v>2209</v>
          </cell>
          <cell r="C74">
            <v>1</v>
          </cell>
          <cell r="D74">
            <v>591</v>
          </cell>
          <cell r="E74">
            <v>0.77090000000000003</v>
          </cell>
          <cell r="F74">
            <v>2.5932469999999999</v>
          </cell>
        </row>
        <row r="75">
          <cell r="A75">
            <v>2</v>
          </cell>
          <cell r="B75">
            <v>2210</v>
          </cell>
          <cell r="C75">
            <v>1</v>
          </cell>
          <cell r="D75">
            <v>4</v>
          </cell>
          <cell r="E75">
            <v>-25.067861000000001</v>
          </cell>
          <cell r="F75">
            <v>-75.220072000000002</v>
          </cell>
        </row>
        <row r="76">
          <cell r="A76">
            <v>2</v>
          </cell>
          <cell r="B76">
            <v>2210</v>
          </cell>
          <cell r="C76">
            <v>1</v>
          </cell>
          <cell r="D76">
            <v>51</v>
          </cell>
          <cell r="E76">
            <v>93.194248999999999</v>
          </cell>
          <cell r="F76">
            <v>278.24581999999998</v>
          </cell>
        </row>
        <row r="77">
          <cell r="A77">
            <v>2</v>
          </cell>
          <cell r="B77">
            <v>2210</v>
          </cell>
          <cell r="C77">
            <v>1</v>
          </cell>
          <cell r="D77">
            <v>52</v>
          </cell>
          <cell r="E77">
            <v>41.361964999999998</v>
          </cell>
          <cell r="F77">
            <v>96.904479999999992</v>
          </cell>
        </row>
        <row r="78">
          <cell r="A78">
            <v>2</v>
          </cell>
          <cell r="B78">
            <v>2210</v>
          </cell>
          <cell r="C78">
            <v>1</v>
          </cell>
          <cell r="D78">
            <v>591</v>
          </cell>
          <cell r="E78">
            <v>3.2712379999999999</v>
          </cell>
          <cell r="F78">
            <v>4.5959380000000003</v>
          </cell>
        </row>
        <row r="79">
          <cell r="A79">
            <v>2</v>
          </cell>
          <cell r="B79">
            <v>2216</v>
          </cell>
          <cell r="C79">
            <v>1</v>
          </cell>
          <cell r="D79">
            <v>4</v>
          </cell>
          <cell r="E79">
            <v>-10.781345</v>
          </cell>
          <cell r="F79">
            <v>-42.426867000000001</v>
          </cell>
        </row>
        <row r="80">
          <cell r="A80">
            <v>2</v>
          </cell>
          <cell r="B80">
            <v>2216</v>
          </cell>
          <cell r="C80">
            <v>1</v>
          </cell>
          <cell r="D80">
            <v>51</v>
          </cell>
          <cell r="E80">
            <v>48.159587000000002</v>
          </cell>
          <cell r="F80">
            <v>145.61725799999999</v>
          </cell>
        </row>
        <row r="81">
          <cell r="A81">
            <v>2</v>
          </cell>
          <cell r="B81">
            <v>2216</v>
          </cell>
          <cell r="C81">
            <v>1</v>
          </cell>
          <cell r="D81">
            <v>52</v>
          </cell>
          <cell r="E81">
            <v>37.602342</v>
          </cell>
          <cell r="F81">
            <v>97.586730000000003</v>
          </cell>
        </row>
        <row r="82">
          <cell r="A82">
            <v>2</v>
          </cell>
          <cell r="B82">
            <v>2216</v>
          </cell>
          <cell r="C82">
            <v>1</v>
          </cell>
          <cell r="D82">
            <v>591</v>
          </cell>
          <cell r="E82">
            <v>0</v>
          </cell>
          <cell r="F82">
            <v>2.1061999999999999</v>
          </cell>
        </row>
        <row r="83">
          <cell r="A83">
            <v>2</v>
          </cell>
          <cell r="B83">
            <v>2217</v>
          </cell>
          <cell r="C83">
            <v>1</v>
          </cell>
          <cell r="D83">
            <v>4</v>
          </cell>
          <cell r="E83">
            <v>-17.231717</v>
          </cell>
          <cell r="F83">
            <v>-56.407259000000003</v>
          </cell>
        </row>
        <row r="84">
          <cell r="A84">
            <v>2</v>
          </cell>
          <cell r="B84">
            <v>2217</v>
          </cell>
          <cell r="C84">
            <v>1</v>
          </cell>
          <cell r="D84">
            <v>51</v>
          </cell>
          <cell r="E84">
            <v>23.242902999999998</v>
          </cell>
          <cell r="F84">
            <v>70.849918000000002</v>
          </cell>
        </row>
        <row r="85">
          <cell r="A85">
            <v>2</v>
          </cell>
          <cell r="B85">
            <v>2217</v>
          </cell>
          <cell r="C85">
            <v>1</v>
          </cell>
          <cell r="D85">
            <v>52</v>
          </cell>
          <cell r="E85">
            <v>14.355229</v>
          </cell>
          <cell r="F85">
            <v>40.186474000000004</v>
          </cell>
        </row>
        <row r="86">
          <cell r="A86">
            <v>2</v>
          </cell>
          <cell r="B86">
            <v>2217</v>
          </cell>
          <cell r="C86">
            <v>1</v>
          </cell>
          <cell r="D86">
            <v>591</v>
          </cell>
          <cell r="E86">
            <v>0.30399999999999999</v>
          </cell>
          <cell r="F86">
            <v>1.493825</v>
          </cell>
        </row>
        <row r="87">
          <cell r="A87">
            <v>2</v>
          </cell>
          <cell r="B87">
            <v>2223</v>
          </cell>
          <cell r="C87">
            <v>1</v>
          </cell>
          <cell r="D87">
            <v>4</v>
          </cell>
          <cell r="E87">
            <v>-2.6385519999999998</v>
          </cell>
          <cell r="F87">
            <v>-4.8414700000000002</v>
          </cell>
        </row>
        <row r="88">
          <cell r="A88">
            <v>2</v>
          </cell>
          <cell r="B88">
            <v>2223</v>
          </cell>
          <cell r="C88">
            <v>1</v>
          </cell>
          <cell r="D88">
            <v>51</v>
          </cell>
          <cell r="E88">
            <v>8.4649490000000007</v>
          </cell>
          <cell r="F88">
            <v>22.396432000000001</v>
          </cell>
        </row>
        <row r="89">
          <cell r="A89">
            <v>2</v>
          </cell>
          <cell r="B89">
            <v>2223</v>
          </cell>
          <cell r="C89">
            <v>1</v>
          </cell>
          <cell r="D89">
            <v>52</v>
          </cell>
          <cell r="E89">
            <v>4.0704079999999996</v>
          </cell>
          <cell r="F89">
            <v>8.2357420000000001</v>
          </cell>
        </row>
        <row r="90">
          <cell r="A90">
            <v>2</v>
          </cell>
          <cell r="B90">
            <v>2225</v>
          </cell>
          <cell r="C90">
            <v>1</v>
          </cell>
          <cell r="D90">
            <v>52</v>
          </cell>
          <cell r="E90">
            <v>27.7</v>
          </cell>
          <cell r="F90">
            <v>83.4</v>
          </cell>
        </row>
        <row r="91">
          <cell r="A91">
            <v>2</v>
          </cell>
          <cell r="B91">
            <v>2227</v>
          </cell>
          <cell r="C91">
            <v>1</v>
          </cell>
          <cell r="D91">
            <v>52</v>
          </cell>
          <cell r="E91">
            <v>173.5</v>
          </cell>
          <cell r="F91">
            <v>527</v>
          </cell>
        </row>
        <row r="92">
          <cell r="A92">
            <v>2</v>
          </cell>
          <cell r="B92">
            <v>2228</v>
          </cell>
          <cell r="C92">
            <v>1</v>
          </cell>
          <cell r="D92">
            <v>52</v>
          </cell>
          <cell r="E92">
            <v>53.3</v>
          </cell>
          <cell r="F92">
            <v>161.6</v>
          </cell>
        </row>
        <row r="93">
          <cell r="A93">
            <v>2</v>
          </cell>
          <cell r="B93">
            <v>2231</v>
          </cell>
          <cell r="C93">
            <v>1</v>
          </cell>
          <cell r="D93">
            <v>4</v>
          </cell>
          <cell r="E93">
            <v>-2.0172300000000001</v>
          </cell>
          <cell r="F93">
            <v>-6.5401680000000004</v>
          </cell>
        </row>
        <row r="94">
          <cell r="A94">
            <v>2</v>
          </cell>
          <cell r="B94">
            <v>2231</v>
          </cell>
          <cell r="C94">
            <v>1</v>
          </cell>
          <cell r="D94">
            <v>51</v>
          </cell>
          <cell r="E94">
            <v>13.877228000000001</v>
          </cell>
          <cell r="F94">
            <v>39.421909999999997</v>
          </cell>
        </row>
        <row r="95">
          <cell r="A95">
            <v>2</v>
          </cell>
          <cell r="B95">
            <v>2231</v>
          </cell>
          <cell r="C95">
            <v>1</v>
          </cell>
          <cell r="D95">
            <v>52</v>
          </cell>
          <cell r="E95">
            <v>9.2078389999999999</v>
          </cell>
          <cell r="F95">
            <v>18.946834000000003</v>
          </cell>
        </row>
        <row r="96">
          <cell r="A96">
            <v>2</v>
          </cell>
          <cell r="B96">
            <v>2231</v>
          </cell>
          <cell r="C96">
            <v>1</v>
          </cell>
          <cell r="D96">
            <v>591</v>
          </cell>
          <cell r="E96">
            <v>1.049491</v>
          </cell>
          <cell r="F96">
            <v>3.31216</v>
          </cell>
        </row>
        <row r="97">
          <cell r="A97">
            <v>2</v>
          </cell>
          <cell r="B97">
            <v>2235</v>
          </cell>
          <cell r="C97">
            <v>6</v>
          </cell>
          <cell r="D97">
            <v>591</v>
          </cell>
          <cell r="E97">
            <v>19.704000000000001</v>
          </cell>
          <cell r="F97">
            <v>59.79</v>
          </cell>
        </row>
        <row r="98">
          <cell r="A98">
            <v>2</v>
          </cell>
          <cell r="B98">
            <v>2236</v>
          </cell>
          <cell r="C98">
            <v>1</v>
          </cell>
          <cell r="D98">
            <v>4</v>
          </cell>
          <cell r="E98">
            <v>0</v>
          </cell>
          <cell r="F98">
            <v>-0.46500000000000002</v>
          </cell>
        </row>
        <row r="99">
          <cell r="A99">
            <v>2</v>
          </cell>
          <cell r="B99">
            <v>2236</v>
          </cell>
          <cell r="C99">
            <v>1</v>
          </cell>
          <cell r="D99">
            <v>52</v>
          </cell>
          <cell r="E99">
            <v>2.9307850000000002</v>
          </cell>
          <cell r="F99">
            <v>10.870308</v>
          </cell>
        </row>
        <row r="100">
          <cell r="A100">
            <v>2</v>
          </cell>
          <cell r="B100">
            <v>2236</v>
          </cell>
          <cell r="C100">
            <v>1</v>
          </cell>
          <cell r="D100">
            <v>591</v>
          </cell>
          <cell r="E100">
            <v>187.952</v>
          </cell>
          <cell r="F100">
            <v>214.271929</v>
          </cell>
        </row>
        <row r="101">
          <cell r="A101">
            <v>2</v>
          </cell>
          <cell r="B101">
            <v>2238</v>
          </cell>
          <cell r="C101">
            <v>6</v>
          </cell>
          <cell r="D101">
            <v>52</v>
          </cell>
          <cell r="E101">
            <v>8.1366999999999995E-2</v>
          </cell>
          <cell r="F101">
            <v>0.16843900000000001</v>
          </cell>
        </row>
        <row r="102">
          <cell r="A102">
            <v>2</v>
          </cell>
          <cell r="B102">
            <v>2238</v>
          </cell>
          <cell r="C102">
            <v>6</v>
          </cell>
          <cell r="D102">
            <v>591</v>
          </cell>
          <cell r="E102">
            <v>6.2679999999999998</v>
          </cell>
          <cell r="F102">
            <v>25.444717000000001</v>
          </cell>
        </row>
        <row r="103">
          <cell r="A103">
            <v>2</v>
          </cell>
          <cell r="B103">
            <v>2239</v>
          </cell>
          <cell r="C103">
            <v>1</v>
          </cell>
          <cell r="D103">
            <v>52</v>
          </cell>
          <cell r="E103">
            <v>0.10934000000000001</v>
          </cell>
          <cell r="F103">
            <v>0.219694</v>
          </cell>
        </row>
        <row r="104">
          <cell r="A104">
            <v>2</v>
          </cell>
          <cell r="B104">
            <v>2239</v>
          </cell>
          <cell r="C104">
            <v>1</v>
          </cell>
          <cell r="D104">
            <v>591</v>
          </cell>
          <cell r="E104">
            <v>8.2550000000000008</v>
          </cell>
          <cell r="F104">
            <v>22.18</v>
          </cell>
        </row>
        <row r="105">
          <cell r="A105">
            <v>2</v>
          </cell>
          <cell r="B105">
            <v>2269</v>
          </cell>
          <cell r="C105">
            <v>6</v>
          </cell>
          <cell r="D105">
            <v>52</v>
          </cell>
          <cell r="E105">
            <v>0</v>
          </cell>
          <cell r="F105">
            <v>1.6992160000000001</v>
          </cell>
        </row>
        <row r="106">
          <cell r="A106">
            <v>2</v>
          </cell>
          <cell r="B106">
            <v>2269</v>
          </cell>
          <cell r="C106">
            <v>6</v>
          </cell>
          <cell r="D106">
            <v>591</v>
          </cell>
          <cell r="E106">
            <v>50</v>
          </cell>
          <cell r="F106">
            <v>56.129232999999999</v>
          </cell>
        </row>
        <row r="107">
          <cell r="A107">
            <v>2</v>
          </cell>
          <cell r="B107">
            <v>2299</v>
          </cell>
          <cell r="C107">
            <v>1</v>
          </cell>
          <cell r="D107">
            <v>4</v>
          </cell>
          <cell r="E107">
            <v>-7.9485200000000003</v>
          </cell>
          <cell r="F107">
            <v>-7.9485200000000003</v>
          </cell>
        </row>
        <row r="108">
          <cell r="A108">
            <v>2</v>
          </cell>
          <cell r="B108">
            <v>2299</v>
          </cell>
          <cell r="C108">
            <v>1</v>
          </cell>
          <cell r="D108">
            <v>51</v>
          </cell>
          <cell r="E108">
            <v>0.15463199999999999</v>
          </cell>
          <cell r="F108">
            <v>2.6941869999999999</v>
          </cell>
        </row>
        <row r="109">
          <cell r="A109">
            <v>2</v>
          </cell>
          <cell r="B109">
            <v>2299</v>
          </cell>
          <cell r="C109">
            <v>1</v>
          </cell>
          <cell r="D109">
            <v>52</v>
          </cell>
          <cell r="E109">
            <v>1.1419760000000001</v>
          </cell>
          <cell r="F109">
            <v>3.523787</v>
          </cell>
        </row>
        <row r="110">
          <cell r="A110">
            <v>2</v>
          </cell>
          <cell r="B110">
            <v>2299</v>
          </cell>
          <cell r="C110">
            <v>1</v>
          </cell>
          <cell r="D110">
            <v>591</v>
          </cell>
          <cell r="E110">
            <v>3.95</v>
          </cell>
          <cell r="F110">
            <v>21.505506</v>
          </cell>
        </row>
        <row r="111">
          <cell r="A111">
            <v>2</v>
          </cell>
          <cell r="B111">
            <v>2301</v>
          </cell>
          <cell r="C111">
            <v>1</v>
          </cell>
          <cell r="D111">
            <v>4</v>
          </cell>
          <cell r="E111">
            <v>-0.23469100000000001</v>
          </cell>
          <cell r="F111">
            <v>-1.197203</v>
          </cell>
        </row>
        <row r="112">
          <cell r="A112">
            <v>2</v>
          </cell>
          <cell r="B112">
            <v>2301</v>
          </cell>
          <cell r="C112">
            <v>1</v>
          </cell>
          <cell r="D112">
            <v>51</v>
          </cell>
          <cell r="E112">
            <v>38.708613</v>
          </cell>
          <cell r="F112">
            <v>113.68082</v>
          </cell>
        </row>
        <row r="113">
          <cell r="A113">
            <v>2</v>
          </cell>
          <cell r="B113">
            <v>2301</v>
          </cell>
          <cell r="C113">
            <v>1</v>
          </cell>
          <cell r="D113">
            <v>52</v>
          </cell>
          <cell r="E113">
            <v>4.7370580000000002</v>
          </cell>
          <cell r="F113">
            <v>17.322944</v>
          </cell>
        </row>
        <row r="114">
          <cell r="A114">
            <v>2</v>
          </cell>
          <cell r="B114">
            <v>2301</v>
          </cell>
          <cell r="C114">
            <v>1</v>
          </cell>
          <cell r="D114">
            <v>591</v>
          </cell>
          <cell r="E114">
            <v>0</v>
          </cell>
          <cell r="F114">
            <v>2E-3</v>
          </cell>
        </row>
        <row r="115">
          <cell r="A115">
            <v>2</v>
          </cell>
          <cell r="B115">
            <v>2302</v>
          </cell>
          <cell r="C115">
            <v>1</v>
          </cell>
          <cell r="D115">
            <v>4</v>
          </cell>
          <cell r="E115">
            <v>-0.61846000000000001</v>
          </cell>
          <cell r="F115">
            <v>-1.847105</v>
          </cell>
        </row>
        <row r="116">
          <cell r="A116">
            <v>2</v>
          </cell>
          <cell r="B116">
            <v>2302</v>
          </cell>
          <cell r="C116">
            <v>1</v>
          </cell>
          <cell r="D116">
            <v>51</v>
          </cell>
          <cell r="E116">
            <v>34.538080000000001</v>
          </cell>
          <cell r="F116">
            <v>105.292136</v>
          </cell>
        </row>
        <row r="117">
          <cell r="A117">
            <v>2</v>
          </cell>
          <cell r="B117">
            <v>2302</v>
          </cell>
          <cell r="C117">
            <v>1</v>
          </cell>
          <cell r="D117">
            <v>52</v>
          </cell>
          <cell r="E117">
            <v>12.209649000000001</v>
          </cell>
          <cell r="F117">
            <v>23.900310000000001</v>
          </cell>
        </row>
        <row r="118">
          <cell r="A118">
            <v>2</v>
          </cell>
          <cell r="B118">
            <v>2302</v>
          </cell>
          <cell r="C118">
            <v>1</v>
          </cell>
          <cell r="D118">
            <v>591</v>
          </cell>
          <cell r="E118">
            <v>0.01</v>
          </cell>
          <cell r="F118">
            <v>1.5900000000000001E-2</v>
          </cell>
        </row>
        <row r="119">
          <cell r="A119">
            <v>2</v>
          </cell>
          <cell r="B119">
            <v>2303</v>
          </cell>
          <cell r="C119">
            <v>1</v>
          </cell>
          <cell r="D119">
            <v>4</v>
          </cell>
          <cell r="E119">
            <v>-0.114249</v>
          </cell>
          <cell r="F119">
            <v>-0.80899500000000002</v>
          </cell>
        </row>
        <row r="120">
          <cell r="A120">
            <v>2</v>
          </cell>
          <cell r="B120">
            <v>2303</v>
          </cell>
          <cell r="C120">
            <v>1</v>
          </cell>
          <cell r="D120">
            <v>51</v>
          </cell>
          <cell r="E120">
            <v>11.754422999999999</v>
          </cell>
          <cell r="F120">
            <v>34.008986</v>
          </cell>
        </row>
        <row r="121">
          <cell r="A121">
            <v>2</v>
          </cell>
          <cell r="B121">
            <v>2303</v>
          </cell>
          <cell r="C121">
            <v>1</v>
          </cell>
          <cell r="D121">
            <v>52</v>
          </cell>
          <cell r="E121">
            <v>4.2367340000000002</v>
          </cell>
          <cell r="F121">
            <v>11.635492000000001</v>
          </cell>
        </row>
        <row r="122">
          <cell r="A122">
            <v>2</v>
          </cell>
          <cell r="B122">
            <v>2304</v>
          </cell>
          <cell r="C122">
            <v>1</v>
          </cell>
          <cell r="D122">
            <v>4</v>
          </cell>
          <cell r="E122">
            <v>-1.4114979999999999</v>
          </cell>
          <cell r="F122">
            <v>-5.5615079999999999</v>
          </cell>
        </row>
        <row r="123">
          <cell r="A123">
            <v>2</v>
          </cell>
          <cell r="B123">
            <v>2304</v>
          </cell>
          <cell r="C123">
            <v>1</v>
          </cell>
          <cell r="D123">
            <v>51</v>
          </cell>
          <cell r="E123">
            <v>55.650776999999998</v>
          </cell>
          <cell r="F123">
            <v>164.26980499999999</v>
          </cell>
        </row>
        <row r="124">
          <cell r="A124">
            <v>2</v>
          </cell>
          <cell r="B124">
            <v>2304</v>
          </cell>
          <cell r="C124">
            <v>1</v>
          </cell>
          <cell r="D124">
            <v>52</v>
          </cell>
          <cell r="E124">
            <v>19.604434999999999</v>
          </cell>
          <cell r="F124">
            <v>58.869151000000002</v>
          </cell>
        </row>
        <row r="125">
          <cell r="A125">
            <v>2</v>
          </cell>
          <cell r="B125">
            <v>2305</v>
          </cell>
          <cell r="C125">
            <v>1</v>
          </cell>
          <cell r="D125">
            <v>4</v>
          </cell>
          <cell r="E125">
            <v>-9.5440000000000005</v>
          </cell>
          <cell r="F125">
            <v>-11.2271</v>
          </cell>
        </row>
        <row r="126">
          <cell r="A126">
            <v>2</v>
          </cell>
          <cell r="B126">
            <v>2305</v>
          </cell>
          <cell r="C126">
            <v>1</v>
          </cell>
          <cell r="D126">
            <v>51</v>
          </cell>
          <cell r="E126">
            <v>31.799493999999999</v>
          </cell>
          <cell r="F126">
            <v>92.639870000000002</v>
          </cell>
        </row>
        <row r="127">
          <cell r="A127">
            <v>2</v>
          </cell>
          <cell r="B127">
            <v>2305</v>
          </cell>
          <cell r="C127">
            <v>1</v>
          </cell>
          <cell r="D127">
            <v>52</v>
          </cell>
          <cell r="E127">
            <v>7.2960120000000002</v>
          </cell>
          <cell r="F127">
            <v>24.483111999999998</v>
          </cell>
        </row>
        <row r="128">
          <cell r="A128">
            <v>2</v>
          </cell>
          <cell r="B128">
            <v>2306</v>
          </cell>
          <cell r="C128">
            <v>1</v>
          </cell>
          <cell r="D128">
            <v>4</v>
          </cell>
          <cell r="E128">
            <v>-0.74115500000000001</v>
          </cell>
          <cell r="F128">
            <v>-5.1696910000000003</v>
          </cell>
        </row>
        <row r="129">
          <cell r="A129">
            <v>2</v>
          </cell>
          <cell r="B129">
            <v>2306</v>
          </cell>
          <cell r="C129">
            <v>1</v>
          </cell>
          <cell r="D129">
            <v>51</v>
          </cell>
          <cell r="E129">
            <v>15.983484000000001</v>
          </cell>
          <cell r="F129">
            <v>47.874467000000003</v>
          </cell>
        </row>
        <row r="130">
          <cell r="A130">
            <v>2</v>
          </cell>
          <cell r="B130">
            <v>2306</v>
          </cell>
          <cell r="C130">
            <v>1</v>
          </cell>
          <cell r="D130">
            <v>52</v>
          </cell>
          <cell r="E130">
            <v>8.3175270000000001</v>
          </cell>
          <cell r="F130">
            <v>25.310039</v>
          </cell>
        </row>
        <row r="131">
          <cell r="A131">
            <v>2</v>
          </cell>
          <cell r="B131">
            <v>2306</v>
          </cell>
          <cell r="C131">
            <v>1</v>
          </cell>
          <cell r="D131">
            <v>591</v>
          </cell>
          <cell r="E131">
            <v>0</v>
          </cell>
          <cell r="F131">
            <v>5.0000000000000001E-3</v>
          </cell>
        </row>
        <row r="132">
          <cell r="A132">
            <v>2</v>
          </cell>
          <cell r="B132">
            <v>2307</v>
          </cell>
          <cell r="C132">
            <v>1</v>
          </cell>
          <cell r="D132">
            <v>4</v>
          </cell>
          <cell r="E132">
            <v>-0.96566300000000005</v>
          </cell>
          <cell r="F132">
            <v>-3.0305089999999999</v>
          </cell>
        </row>
        <row r="133">
          <cell r="A133">
            <v>2</v>
          </cell>
          <cell r="B133">
            <v>2307</v>
          </cell>
          <cell r="C133">
            <v>1</v>
          </cell>
          <cell r="D133">
            <v>51</v>
          </cell>
          <cell r="E133">
            <v>21.202866</v>
          </cell>
          <cell r="F133">
            <v>57.406841999999997</v>
          </cell>
        </row>
        <row r="134">
          <cell r="A134">
            <v>2</v>
          </cell>
          <cell r="B134">
            <v>2307</v>
          </cell>
          <cell r="C134">
            <v>1</v>
          </cell>
          <cell r="D134">
            <v>52</v>
          </cell>
          <cell r="E134">
            <v>5.2145989999999998</v>
          </cell>
          <cell r="F134">
            <v>14.839061999999998</v>
          </cell>
        </row>
        <row r="135">
          <cell r="A135">
            <v>2</v>
          </cell>
          <cell r="B135">
            <v>2307</v>
          </cell>
          <cell r="C135">
            <v>1</v>
          </cell>
          <cell r="D135">
            <v>591</v>
          </cell>
          <cell r="E135">
            <v>5.0000000000000001E-3</v>
          </cell>
          <cell r="F135">
            <v>6.4999999999999997E-3</v>
          </cell>
        </row>
        <row r="136">
          <cell r="A136">
            <v>2</v>
          </cell>
          <cell r="B136">
            <v>2308</v>
          </cell>
          <cell r="C136">
            <v>1</v>
          </cell>
          <cell r="D136">
            <v>4</v>
          </cell>
          <cell r="E136">
            <v>0</v>
          </cell>
          <cell r="F136">
            <v>-25.544309999999999</v>
          </cell>
        </row>
        <row r="137">
          <cell r="A137">
            <v>2</v>
          </cell>
          <cell r="B137">
            <v>2308</v>
          </cell>
          <cell r="C137">
            <v>1</v>
          </cell>
          <cell r="D137">
            <v>51</v>
          </cell>
          <cell r="E137">
            <v>52.913848999999999</v>
          </cell>
          <cell r="F137">
            <v>151.83494999999999</v>
          </cell>
        </row>
        <row r="138">
          <cell r="A138">
            <v>2</v>
          </cell>
          <cell r="B138">
            <v>2308</v>
          </cell>
          <cell r="C138">
            <v>1</v>
          </cell>
          <cell r="D138">
            <v>52</v>
          </cell>
          <cell r="E138">
            <v>15.293944</v>
          </cell>
          <cell r="F138">
            <v>49.542440999999997</v>
          </cell>
        </row>
        <row r="139">
          <cell r="A139">
            <v>2</v>
          </cell>
          <cell r="B139">
            <v>2309</v>
          </cell>
          <cell r="C139">
            <v>1</v>
          </cell>
          <cell r="D139">
            <v>4</v>
          </cell>
          <cell r="E139">
            <v>-1.6719550000000001</v>
          </cell>
          <cell r="F139">
            <v>-12.766095</v>
          </cell>
        </row>
        <row r="140">
          <cell r="A140">
            <v>2</v>
          </cell>
          <cell r="B140">
            <v>2309</v>
          </cell>
          <cell r="C140">
            <v>1</v>
          </cell>
          <cell r="D140">
            <v>51</v>
          </cell>
          <cell r="E140">
            <v>27.101046</v>
          </cell>
          <cell r="F140">
            <v>80.465007</v>
          </cell>
        </row>
        <row r="141">
          <cell r="A141">
            <v>2</v>
          </cell>
          <cell r="B141">
            <v>2309</v>
          </cell>
          <cell r="C141">
            <v>1</v>
          </cell>
          <cell r="D141">
            <v>52</v>
          </cell>
          <cell r="E141">
            <v>9.4257829999999991</v>
          </cell>
          <cell r="F141">
            <v>23.992141999999998</v>
          </cell>
        </row>
        <row r="142">
          <cell r="A142">
            <v>2</v>
          </cell>
          <cell r="B142">
            <v>2309</v>
          </cell>
          <cell r="C142">
            <v>1</v>
          </cell>
          <cell r="D142">
            <v>591</v>
          </cell>
          <cell r="E142">
            <v>0.04</v>
          </cell>
          <cell r="F142">
            <v>0.04</v>
          </cell>
        </row>
        <row r="143">
          <cell r="A143">
            <v>2</v>
          </cell>
          <cell r="B143">
            <v>2316</v>
          </cell>
          <cell r="C143">
            <v>1</v>
          </cell>
          <cell r="D143">
            <v>4</v>
          </cell>
          <cell r="E143">
            <v>-0.39697700000000002</v>
          </cell>
          <cell r="F143">
            <v>-2.0317940000000001</v>
          </cell>
        </row>
        <row r="144">
          <cell r="A144">
            <v>2</v>
          </cell>
          <cell r="B144">
            <v>2316</v>
          </cell>
          <cell r="C144">
            <v>1</v>
          </cell>
          <cell r="D144">
            <v>51</v>
          </cell>
          <cell r="E144">
            <v>0.44817400000000002</v>
          </cell>
          <cell r="F144">
            <v>1.344522</v>
          </cell>
        </row>
        <row r="145">
          <cell r="A145">
            <v>2</v>
          </cell>
          <cell r="B145">
            <v>2316</v>
          </cell>
          <cell r="C145">
            <v>1</v>
          </cell>
          <cell r="D145">
            <v>52</v>
          </cell>
          <cell r="E145">
            <v>0.54946799999999996</v>
          </cell>
          <cell r="F145">
            <v>2.570729</v>
          </cell>
        </row>
        <row r="146">
          <cell r="A146">
            <v>2</v>
          </cell>
          <cell r="B146">
            <v>2316</v>
          </cell>
          <cell r="C146">
            <v>1</v>
          </cell>
          <cell r="D146">
            <v>591</v>
          </cell>
          <cell r="E146">
            <v>4</v>
          </cell>
          <cell r="F146">
            <v>4</v>
          </cell>
        </row>
        <row r="147">
          <cell r="A147">
            <v>2</v>
          </cell>
          <cell r="B147">
            <v>2316</v>
          </cell>
          <cell r="C147">
            <v>5</v>
          </cell>
          <cell r="D147">
            <v>4</v>
          </cell>
          <cell r="E147">
            <v>-3.155052</v>
          </cell>
          <cell r="F147">
            <v>-10.419423</v>
          </cell>
        </row>
        <row r="148">
          <cell r="A148">
            <v>2</v>
          </cell>
          <cell r="B148">
            <v>2316</v>
          </cell>
          <cell r="C148">
            <v>5</v>
          </cell>
          <cell r="D148">
            <v>52</v>
          </cell>
          <cell r="E148">
            <v>20.279610999999999</v>
          </cell>
          <cell r="F148">
            <v>55.186954999999998</v>
          </cell>
        </row>
        <row r="149">
          <cell r="A149">
            <v>2</v>
          </cell>
          <cell r="B149">
            <v>2318</v>
          </cell>
          <cell r="C149">
            <v>6</v>
          </cell>
          <cell r="D149">
            <v>51</v>
          </cell>
          <cell r="E149">
            <v>0</v>
          </cell>
          <cell r="F149">
            <v>2.7460000000000002E-3</v>
          </cell>
        </row>
        <row r="150">
          <cell r="A150">
            <v>2</v>
          </cell>
          <cell r="B150">
            <v>2318</v>
          </cell>
          <cell r="C150">
            <v>6</v>
          </cell>
          <cell r="D150">
            <v>52</v>
          </cell>
          <cell r="E150">
            <v>0.359931</v>
          </cell>
          <cell r="F150">
            <v>3.699567</v>
          </cell>
        </row>
        <row r="151">
          <cell r="A151">
            <v>2</v>
          </cell>
          <cell r="B151">
            <v>2318</v>
          </cell>
          <cell r="C151">
            <v>6</v>
          </cell>
          <cell r="D151">
            <v>591</v>
          </cell>
          <cell r="E151">
            <v>20</v>
          </cell>
          <cell r="F151">
            <v>31.560096999999999</v>
          </cell>
        </row>
        <row r="152">
          <cell r="A152">
            <v>2</v>
          </cell>
          <cell r="B152">
            <v>2319</v>
          </cell>
          <cell r="C152">
            <v>1</v>
          </cell>
          <cell r="D152">
            <v>4</v>
          </cell>
          <cell r="E152">
            <v>-4.5765000000000002</v>
          </cell>
          <cell r="F152">
            <v>-4.5765000000000002</v>
          </cell>
        </row>
        <row r="153">
          <cell r="A153">
            <v>2</v>
          </cell>
          <cell r="B153">
            <v>2319</v>
          </cell>
          <cell r="C153">
            <v>1</v>
          </cell>
          <cell r="D153">
            <v>51</v>
          </cell>
          <cell r="E153">
            <v>2.8421919999999998</v>
          </cell>
          <cell r="F153">
            <v>9.9350950000000005</v>
          </cell>
        </row>
        <row r="154">
          <cell r="A154">
            <v>2</v>
          </cell>
          <cell r="B154">
            <v>2319</v>
          </cell>
          <cell r="C154">
            <v>1</v>
          </cell>
          <cell r="D154">
            <v>52</v>
          </cell>
          <cell r="E154">
            <v>14.280767000000001</v>
          </cell>
          <cell r="F154">
            <v>27.083622999999999</v>
          </cell>
        </row>
        <row r="155">
          <cell r="A155">
            <v>2</v>
          </cell>
          <cell r="B155">
            <v>2319</v>
          </cell>
          <cell r="C155">
            <v>1</v>
          </cell>
          <cell r="D155">
            <v>591</v>
          </cell>
          <cell r="E155">
            <v>60.466425999999998</v>
          </cell>
          <cell r="F155">
            <v>120.720522</v>
          </cell>
        </row>
        <row r="156">
          <cell r="A156">
            <v>2</v>
          </cell>
          <cell r="B156">
            <v>2350</v>
          </cell>
          <cell r="C156">
            <v>1</v>
          </cell>
          <cell r="D156">
            <v>4</v>
          </cell>
          <cell r="E156">
            <v>-0.64434999999999998</v>
          </cell>
          <cell r="F156">
            <v>-14.919340999999999</v>
          </cell>
        </row>
        <row r="157">
          <cell r="A157">
            <v>2</v>
          </cell>
          <cell r="B157">
            <v>2350</v>
          </cell>
          <cell r="C157">
            <v>1</v>
          </cell>
          <cell r="D157">
            <v>51</v>
          </cell>
          <cell r="E157">
            <v>68.359531000000004</v>
          </cell>
          <cell r="F157">
            <v>202.97445300000001</v>
          </cell>
        </row>
        <row r="158">
          <cell r="A158">
            <v>2</v>
          </cell>
          <cell r="B158">
            <v>2350</v>
          </cell>
          <cell r="C158">
            <v>1</v>
          </cell>
          <cell r="D158">
            <v>52</v>
          </cell>
          <cell r="E158">
            <v>9.6277740000000005</v>
          </cell>
          <cell r="F158">
            <v>43.127026000000001</v>
          </cell>
        </row>
        <row r="159">
          <cell r="A159">
            <v>2</v>
          </cell>
          <cell r="B159">
            <v>2350</v>
          </cell>
          <cell r="C159">
            <v>1</v>
          </cell>
          <cell r="D159">
            <v>591</v>
          </cell>
          <cell r="E159">
            <v>1.6E-2</v>
          </cell>
          <cell r="F159">
            <v>1.6E-2</v>
          </cell>
        </row>
        <row r="160">
          <cell r="A160">
            <v>2</v>
          </cell>
          <cell r="B160">
            <v>2351</v>
          </cell>
          <cell r="C160">
            <v>1</v>
          </cell>
          <cell r="D160">
            <v>4</v>
          </cell>
          <cell r="E160">
            <v>-1.2663819999999999</v>
          </cell>
          <cell r="F160">
            <v>-7.733212</v>
          </cell>
        </row>
        <row r="161">
          <cell r="A161">
            <v>2</v>
          </cell>
          <cell r="B161">
            <v>2351</v>
          </cell>
          <cell r="C161">
            <v>1</v>
          </cell>
          <cell r="D161">
            <v>51</v>
          </cell>
          <cell r="E161">
            <v>64.540629999999993</v>
          </cell>
          <cell r="F161">
            <v>193.31801400000001</v>
          </cell>
        </row>
        <row r="162">
          <cell r="A162">
            <v>2</v>
          </cell>
          <cell r="B162">
            <v>2351</v>
          </cell>
          <cell r="C162">
            <v>1</v>
          </cell>
          <cell r="D162">
            <v>52</v>
          </cell>
          <cell r="E162">
            <v>11.500851999999998</v>
          </cell>
          <cell r="F162">
            <v>27.760987</v>
          </cell>
        </row>
        <row r="163">
          <cell r="A163">
            <v>2</v>
          </cell>
          <cell r="B163">
            <v>2351</v>
          </cell>
          <cell r="C163">
            <v>1</v>
          </cell>
          <cell r="D163">
            <v>591</v>
          </cell>
          <cell r="E163">
            <v>3.1261909999999999</v>
          </cell>
          <cell r="F163">
            <v>3.8741829999999999</v>
          </cell>
        </row>
        <row r="164">
          <cell r="A164">
            <v>2</v>
          </cell>
          <cell r="B164">
            <v>2352</v>
          </cell>
          <cell r="C164">
            <v>1</v>
          </cell>
          <cell r="D164">
            <v>4</v>
          </cell>
          <cell r="E164">
            <v>-4.2224680000000001</v>
          </cell>
          <cell r="F164">
            <v>-12.719707</v>
          </cell>
        </row>
        <row r="165">
          <cell r="A165">
            <v>2</v>
          </cell>
          <cell r="B165">
            <v>2352</v>
          </cell>
          <cell r="C165">
            <v>1</v>
          </cell>
          <cell r="D165">
            <v>51</v>
          </cell>
          <cell r="E165">
            <v>41.046484</v>
          </cell>
          <cell r="F165">
            <v>122.253046</v>
          </cell>
        </row>
        <row r="166">
          <cell r="A166">
            <v>2</v>
          </cell>
          <cell r="B166">
            <v>2352</v>
          </cell>
          <cell r="C166">
            <v>1</v>
          </cell>
          <cell r="D166">
            <v>52</v>
          </cell>
          <cell r="E166">
            <v>12.363747999999999</v>
          </cell>
          <cell r="F166">
            <v>34.896425999999998</v>
          </cell>
        </row>
        <row r="167">
          <cell r="A167">
            <v>2</v>
          </cell>
          <cell r="B167">
            <v>2352</v>
          </cell>
          <cell r="C167">
            <v>1</v>
          </cell>
          <cell r="D167">
            <v>591</v>
          </cell>
          <cell r="E167">
            <v>6.0000000000000001E-3</v>
          </cell>
          <cell r="F167">
            <v>7.4999999999999997E-3</v>
          </cell>
        </row>
        <row r="168">
          <cell r="A168">
            <v>2</v>
          </cell>
          <cell r="B168">
            <v>2353</v>
          </cell>
          <cell r="C168">
            <v>1</v>
          </cell>
          <cell r="D168">
            <v>4</v>
          </cell>
          <cell r="E168">
            <v>-0.1045</v>
          </cell>
          <cell r="F168">
            <v>-6.8192199999999996</v>
          </cell>
        </row>
        <row r="169">
          <cell r="A169">
            <v>2</v>
          </cell>
          <cell r="B169">
            <v>2353</v>
          </cell>
          <cell r="C169">
            <v>1</v>
          </cell>
          <cell r="D169">
            <v>51</v>
          </cell>
          <cell r="E169">
            <v>47.754792000000002</v>
          </cell>
          <cell r="F169">
            <v>138.29172500000001</v>
          </cell>
        </row>
        <row r="170">
          <cell r="A170">
            <v>2</v>
          </cell>
          <cell r="B170">
            <v>2353</v>
          </cell>
          <cell r="C170">
            <v>1</v>
          </cell>
          <cell r="D170">
            <v>52</v>
          </cell>
          <cell r="E170">
            <v>14.292992</v>
          </cell>
          <cell r="F170">
            <v>44.651710999999999</v>
          </cell>
        </row>
        <row r="171">
          <cell r="A171">
            <v>2</v>
          </cell>
          <cell r="B171">
            <v>2353</v>
          </cell>
          <cell r="C171">
            <v>1</v>
          </cell>
          <cell r="D171">
            <v>591</v>
          </cell>
          <cell r="E171">
            <v>7.8174999999999994E-2</v>
          </cell>
          <cell r="F171">
            <v>0.23449600000000001</v>
          </cell>
        </row>
        <row r="172">
          <cell r="A172">
            <v>2</v>
          </cell>
          <cell r="B172">
            <v>2354</v>
          </cell>
          <cell r="C172">
            <v>1</v>
          </cell>
          <cell r="D172">
            <v>4</v>
          </cell>
          <cell r="E172">
            <v>-7.5228659999999996</v>
          </cell>
          <cell r="F172">
            <v>-15.202316</v>
          </cell>
        </row>
        <row r="173">
          <cell r="A173">
            <v>2</v>
          </cell>
          <cell r="B173">
            <v>2354</v>
          </cell>
          <cell r="C173">
            <v>1</v>
          </cell>
          <cell r="D173">
            <v>51</v>
          </cell>
          <cell r="E173">
            <v>34.849950999999997</v>
          </cell>
          <cell r="F173">
            <v>102.443099</v>
          </cell>
        </row>
        <row r="174">
          <cell r="A174">
            <v>2</v>
          </cell>
          <cell r="B174">
            <v>2354</v>
          </cell>
          <cell r="C174">
            <v>1</v>
          </cell>
          <cell r="D174">
            <v>52</v>
          </cell>
          <cell r="E174">
            <v>11.18371</v>
          </cell>
          <cell r="F174">
            <v>38.607585</v>
          </cell>
        </row>
        <row r="175">
          <cell r="A175">
            <v>2</v>
          </cell>
          <cell r="B175">
            <v>2355</v>
          </cell>
          <cell r="C175">
            <v>1</v>
          </cell>
          <cell r="D175">
            <v>4</v>
          </cell>
          <cell r="E175">
            <v>-1.0200000000000001E-2</v>
          </cell>
          <cell r="F175">
            <v>-1.0930120000000001</v>
          </cell>
        </row>
        <row r="176">
          <cell r="A176">
            <v>2</v>
          </cell>
          <cell r="B176">
            <v>2355</v>
          </cell>
          <cell r="C176">
            <v>1</v>
          </cell>
          <cell r="D176">
            <v>51</v>
          </cell>
          <cell r="E176">
            <v>13.864858</v>
          </cell>
          <cell r="F176">
            <v>41.589840000000002</v>
          </cell>
        </row>
        <row r="177">
          <cell r="A177">
            <v>2</v>
          </cell>
          <cell r="B177">
            <v>2355</v>
          </cell>
          <cell r="C177">
            <v>1</v>
          </cell>
          <cell r="D177">
            <v>52</v>
          </cell>
          <cell r="E177">
            <v>3.9558409999999999</v>
          </cell>
          <cell r="F177">
            <v>9.741301</v>
          </cell>
        </row>
        <row r="178">
          <cell r="A178">
            <v>2</v>
          </cell>
          <cell r="B178">
            <v>2355</v>
          </cell>
          <cell r="C178">
            <v>1</v>
          </cell>
          <cell r="D178">
            <v>591</v>
          </cell>
          <cell r="E178">
            <v>5.0000000000000001E-3</v>
          </cell>
          <cell r="F178">
            <v>7.4999999999999997E-3</v>
          </cell>
        </row>
        <row r="179">
          <cell r="A179">
            <v>2</v>
          </cell>
          <cell r="B179">
            <v>2356</v>
          </cell>
          <cell r="C179">
            <v>1</v>
          </cell>
          <cell r="D179">
            <v>4</v>
          </cell>
          <cell r="E179">
            <v>0</v>
          </cell>
          <cell r="F179">
            <v>-1.9092750000000001</v>
          </cell>
        </row>
        <row r="180">
          <cell r="A180">
            <v>2</v>
          </cell>
          <cell r="B180">
            <v>2356</v>
          </cell>
          <cell r="C180">
            <v>1</v>
          </cell>
          <cell r="D180">
            <v>51</v>
          </cell>
          <cell r="E180">
            <v>20.985876999999999</v>
          </cell>
          <cell r="F180">
            <v>62.606853000000001</v>
          </cell>
        </row>
        <row r="181">
          <cell r="A181">
            <v>2</v>
          </cell>
          <cell r="B181">
            <v>2356</v>
          </cell>
          <cell r="C181">
            <v>1</v>
          </cell>
          <cell r="D181">
            <v>52</v>
          </cell>
          <cell r="E181">
            <v>5.7691299999999996</v>
          </cell>
          <cell r="F181">
            <v>20.147176999999999</v>
          </cell>
        </row>
        <row r="182">
          <cell r="A182">
            <v>2</v>
          </cell>
          <cell r="B182">
            <v>2357</v>
          </cell>
          <cell r="C182">
            <v>1</v>
          </cell>
          <cell r="D182">
            <v>4</v>
          </cell>
          <cell r="E182">
            <v>-3.1085120000000002</v>
          </cell>
          <cell r="F182">
            <v>-13.049087</v>
          </cell>
        </row>
        <row r="183">
          <cell r="A183">
            <v>2</v>
          </cell>
          <cell r="B183">
            <v>2357</v>
          </cell>
          <cell r="C183">
            <v>1</v>
          </cell>
          <cell r="D183">
            <v>51</v>
          </cell>
          <cell r="E183">
            <v>52.264209000000001</v>
          </cell>
          <cell r="F183">
            <v>154.582686</v>
          </cell>
        </row>
        <row r="184">
          <cell r="A184">
            <v>2</v>
          </cell>
          <cell r="B184">
            <v>2357</v>
          </cell>
          <cell r="C184">
            <v>1</v>
          </cell>
          <cell r="D184">
            <v>52</v>
          </cell>
          <cell r="E184">
            <v>19.246665</v>
          </cell>
          <cell r="F184">
            <v>47.734974999999999</v>
          </cell>
        </row>
        <row r="185">
          <cell r="A185">
            <v>2</v>
          </cell>
          <cell r="B185">
            <v>2357</v>
          </cell>
          <cell r="C185">
            <v>1</v>
          </cell>
          <cell r="D185">
            <v>591</v>
          </cell>
          <cell r="E185">
            <v>3.8999999999999998E-3</v>
          </cell>
          <cell r="F185">
            <v>3.8999999999999998E-3</v>
          </cell>
        </row>
        <row r="186">
          <cell r="A186">
            <v>2</v>
          </cell>
          <cell r="B186">
            <v>2358</v>
          </cell>
          <cell r="C186">
            <v>1</v>
          </cell>
          <cell r="D186">
            <v>4</v>
          </cell>
          <cell r="E186">
            <v>-1.2744709999999999</v>
          </cell>
          <cell r="F186">
            <v>-3.4098519999999999</v>
          </cell>
        </row>
        <row r="187">
          <cell r="A187">
            <v>2</v>
          </cell>
          <cell r="B187">
            <v>2358</v>
          </cell>
          <cell r="C187">
            <v>1</v>
          </cell>
          <cell r="D187">
            <v>51</v>
          </cell>
          <cell r="E187">
            <v>13.995849</v>
          </cell>
          <cell r="F187">
            <v>42.957335999999998</v>
          </cell>
        </row>
        <row r="188">
          <cell r="A188">
            <v>2</v>
          </cell>
          <cell r="B188">
            <v>2358</v>
          </cell>
          <cell r="C188">
            <v>1</v>
          </cell>
          <cell r="D188">
            <v>52</v>
          </cell>
          <cell r="E188">
            <v>4.0684420000000001</v>
          </cell>
          <cell r="F188">
            <v>12.298223999999999</v>
          </cell>
        </row>
        <row r="189">
          <cell r="A189">
            <v>2</v>
          </cell>
          <cell r="B189">
            <v>2358</v>
          </cell>
          <cell r="C189">
            <v>1</v>
          </cell>
          <cell r="D189">
            <v>591</v>
          </cell>
          <cell r="E189">
            <v>0.2</v>
          </cell>
          <cell r="F189">
            <v>1.5000739999999999</v>
          </cell>
        </row>
        <row r="190">
          <cell r="A190">
            <v>2</v>
          </cell>
          <cell r="B190">
            <v>2359</v>
          </cell>
          <cell r="C190">
            <v>1</v>
          </cell>
          <cell r="D190">
            <v>51</v>
          </cell>
          <cell r="E190">
            <v>81.364223999999993</v>
          </cell>
          <cell r="F190">
            <v>241.31700900000001</v>
          </cell>
        </row>
        <row r="191">
          <cell r="A191">
            <v>2</v>
          </cell>
          <cell r="B191">
            <v>2359</v>
          </cell>
          <cell r="C191">
            <v>1</v>
          </cell>
          <cell r="D191">
            <v>52</v>
          </cell>
          <cell r="E191">
            <v>14.714791999999999</v>
          </cell>
          <cell r="F191">
            <v>46.516070000000006</v>
          </cell>
        </row>
        <row r="192">
          <cell r="A192">
            <v>2</v>
          </cell>
          <cell r="B192">
            <v>2359</v>
          </cell>
          <cell r="C192">
            <v>1</v>
          </cell>
          <cell r="D192">
            <v>591</v>
          </cell>
          <cell r="E192">
            <v>0</v>
          </cell>
          <cell r="F192">
            <v>3.3840620000000001</v>
          </cell>
        </row>
        <row r="193">
          <cell r="A193">
            <v>2</v>
          </cell>
          <cell r="B193">
            <v>2360</v>
          </cell>
          <cell r="C193">
            <v>1</v>
          </cell>
          <cell r="D193">
            <v>4</v>
          </cell>
          <cell r="E193">
            <v>-0.70645100000000005</v>
          </cell>
          <cell r="F193">
            <v>-6.4874499999999999</v>
          </cell>
        </row>
        <row r="194">
          <cell r="A194">
            <v>2</v>
          </cell>
          <cell r="B194">
            <v>2360</v>
          </cell>
          <cell r="C194">
            <v>1</v>
          </cell>
          <cell r="D194">
            <v>51</v>
          </cell>
          <cell r="E194">
            <v>34.669640999999999</v>
          </cell>
          <cell r="F194">
            <v>111.54390600000001</v>
          </cell>
        </row>
        <row r="195">
          <cell r="A195">
            <v>2</v>
          </cell>
          <cell r="B195">
            <v>2360</v>
          </cell>
          <cell r="C195">
            <v>1</v>
          </cell>
          <cell r="D195">
            <v>52</v>
          </cell>
          <cell r="E195">
            <v>8.1543019999999995</v>
          </cell>
          <cell r="F195">
            <v>23.001923999999999</v>
          </cell>
        </row>
        <row r="196">
          <cell r="A196">
            <v>2</v>
          </cell>
          <cell r="B196">
            <v>2360</v>
          </cell>
          <cell r="C196">
            <v>1</v>
          </cell>
          <cell r="D196">
            <v>591</v>
          </cell>
          <cell r="E196">
            <v>0.183616</v>
          </cell>
          <cell r="F196">
            <v>0.38361600000000001</v>
          </cell>
        </row>
        <row r="197">
          <cell r="A197">
            <v>2</v>
          </cell>
          <cell r="B197">
            <v>2361</v>
          </cell>
          <cell r="C197">
            <v>1</v>
          </cell>
          <cell r="D197">
            <v>4</v>
          </cell>
          <cell r="E197">
            <v>-2.023174</v>
          </cell>
          <cell r="F197">
            <v>-4.0191990000000004</v>
          </cell>
        </row>
        <row r="198">
          <cell r="A198">
            <v>2</v>
          </cell>
          <cell r="B198">
            <v>2361</v>
          </cell>
          <cell r="C198">
            <v>1</v>
          </cell>
          <cell r="D198">
            <v>51</v>
          </cell>
          <cell r="E198">
            <v>8.8169350000000009</v>
          </cell>
          <cell r="F198">
            <v>27.411666</v>
          </cell>
        </row>
        <row r="199">
          <cell r="A199">
            <v>2</v>
          </cell>
          <cell r="B199">
            <v>2361</v>
          </cell>
          <cell r="C199">
            <v>1</v>
          </cell>
          <cell r="D199">
            <v>52</v>
          </cell>
          <cell r="E199">
            <v>4.228866</v>
          </cell>
          <cell r="F199">
            <v>10.820191999999999</v>
          </cell>
        </row>
        <row r="200">
          <cell r="A200">
            <v>2</v>
          </cell>
          <cell r="B200">
            <v>2361</v>
          </cell>
          <cell r="C200">
            <v>1</v>
          </cell>
          <cell r="D200">
            <v>591</v>
          </cell>
          <cell r="E200">
            <v>0.215</v>
          </cell>
          <cell r="F200">
            <v>0.26700000000000002</v>
          </cell>
        </row>
        <row r="201">
          <cell r="A201">
            <v>2</v>
          </cell>
          <cell r="B201">
            <v>2362</v>
          </cell>
          <cell r="C201">
            <v>1</v>
          </cell>
          <cell r="D201">
            <v>4</v>
          </cell>
          <cell r="E201">
            <v>-0.175016</v>
          </cell>
          <cell r="F201">
            <v>-0.50909899999999997</v>
          </cell>
        </row>
        <row r="202">
          <cell r="A202">
            <v>2</v>
          </cell>
          <cell r="B202">
            <v>2362</v>
          </cell>
          <cell r="C202">
            <v>1</v>
          </cell>
          <cell r="D202">
            <v>51</v>
          </cell>
          <cell r="E202">
            <v>9.3676999999999992</v>
          </cell>
          <cell r="F202">
            <v>27.943878999999999</v>
          </cell>
        </row>
        <row r="203">
          <cell r="A203">
            <v>2</v>
          </cell>
          <cell r="B203">
            <v>2362</v>
          </cell>
          <cell r="C203">
            <v>1</v>
          </cell>
          <cell r="D203">
            <v>52</v>
          </cell>
          <cell r="E203">
            <v>2.2523089999999999</v>
          </cell>
          <cell r="F203">
            <v>6.4153409999999997</v>
          </cell>
        </row>
        <row r="204">
          <cell r="A204">
            <v>2</v>
          </cell>
          <cell r="B204">
            <v>2363</v>
          </cell>
          <cell r="C204">
            <v>1</v>
          </cell>
          <cell r="D204">
            <v>4</v>
          </cell>
          <cell r="E204">
            <v>-1.422963</v>
          </cell>
          <cell r="F204">
            <v>-5.0237340000000001</v>
          </cell>
        </row>
        <row r="205">
          <cell r="A205">
            <v>2</v>
          </cell>
          <cell r="B205">
            <v>2363</v>
          </cell>
          <cell r="C205">
            <v>1</v>
          </cell>
          <cell r="D205">
            <v>51</v>
          </cell>
          <cell r="E205">
            <v>9.0783159999999992</v>
          </cell>
          <cell r="F205">
            <v>28.508454</v>
          </cell>
        </row>
        <row r="206">
          <cell r="A206">
            <v>2</v>
          </cell>
          <cell r="B206">
            <v>2363</v>
          </cell>
          <cell r="C206">
            <v>1</v>
          </cell>
          <cell r="D206">
            <v>52</v>
          </cell>
          <cell r="E206">
            <v>5.6468680000000004</v>
          </cell>
          <cell r="F206">
            <v>13.169169999999999</v>
          </cell>
        </row>
        <row r="207">
          <cell r="A207">
            <v>2</v>
          </cell>
          <cell r="B207">
            <v>2363</v>
          </cell>
          <cell r="C207">
            <v>1</v>
          </cell>
          <cell r="D207">
            <v>591</v>
          </cell>
          <cell r="E207">
            <v>2E-3</v>
          </cell>
          <cell r="F207">
            <v>2E-3</v>
          </cell>
        </row>
        <row r="208">
          <cell r="A208">
            <v>2</v>
          </cell>
          <cell r="B208">
            <v>2365</v>
          </cell>
          <cell r="C208">
            <v>1</v>
          </cell>
          <cell r="D208">
            <v>4</v>
          </cell>
          <cell r="E208">
            <v>-3.2265649999999999</v>
          </cell>
          <cell r="F208">
            <v>-19.683209999999999</v>
          </cell>
        </row>
        <row r="209">
          <cell r="A209">
            <v>2</v>
          </cell>
          <cell r="B209">
            <v>2365</v>
          </cell>
          <cell r="C209">
            <v>1</v>
          </cell>
          <cell r="D209">
            <v>51</v>
          </cell>
          <cell r="E209">
            <v>66.490943000000001</v>
          </cell>
          <cell r="F209">
            <v>199.426017</v>
          </cell>
        </row>
        <row r="210">
          <cell r="A210">
            <v>2</v>
          </cell>
          <cell r="B210">
            <v>2365</v>
          </cell>
          <cell r="C210">
            <v>1</v>
          </cell>
          <cell r="D210">
            <v>52</v>
          </cell>
          <cell r="E210">
            <v>13.743464999999999</v>
          </cell>
          <cell r="F210">
            <v>50.411876999999997</v>
          </cell>
        </row>
        <row r="211">
          <cell r="A211">
            <v>2</v>
          </cell>
          <cell r="B211">
            <v>2365</v>
          </cell>
          <cell r="C211">
            <v>1</v>
          </cell>
          <cell r="D211">
            <v>591</v>
          </cell>
          <cell r="E211">
            <v>0.3</v>
          </cell>
          <cell r="F211">
            <v>0.64739999999999998</v>
          </cell>
        </row>
        <row r="212">
          <cell r="A212">
            <v>2</v>
          </cell>
          <cell r="B212">
            <v>2367</v>
          </cell>
          <cell r="C212">
            <v>1</v>
          </cell>
          <cell r="D212">
            <v>4</v>
          </cell>
          <cell r="E212">
            <v>-1.8339970000000001</v>
          </cell>
          <cell r="F212">
            <v>-4.3134420000000002</v>
          </cell>
        </row>
        <row r="213">
          <cell r="A213">
            <v>2</v>
          </cell>
          <cell r="B213">
            <v>2367</v>
          </cell>
          <cell r="C213">
            <v>1</v>
          </cell>
          <cell r="D213">
            <v>51</v>
          </cell>
          <cell r="E213">
            <v>14.851646000000001</v>
          </cell>
          <cell r="F213">
            <v>44.641897</v>
          </cell>
        </row>
        <row r="214">
          <cell r="A214">
            <v>2</v>
          </cell>
          <cell r="B214">
            <v>2367</v>
          </cell>
          <cell r="C214">
            <v>1</v>
          </cell>
          <cell r="D214">
            <v>52</v>
          </cell>
          <cell r="E214">
            <v>4.1143859999999997</v>
          </cell>
          <cell r="F214">
            <v>14.000157</v>
          </cell>
        </row>
        <row r="215">
          <cell r="A215">
            <v>2</v>
          </cell>
          <cell r="B215">
            <v>2367</v>
          </cell>
          <cell r="C215">
            <v>1</v>
          </cell>
          <cell r="D215">
            <v>591</v>
          </cell>
          <cell r="E215">
            <v>5.0000000000000001E-3</v>
          </cell>
          <cell r="F215">
            <v>5.0000000000000001E-3</v>
          </cell>
        </row>
        <row r="216">
          <cell r="A216">
            <v>2</v>
          </cell>
          <cell r="B216">
            <v>2368</v>
          </cell>
          <cell r="C216">
            <v>1</v>
          </cell>
          <cell r="D216">
            <v>52</v>
          </cell>
          <cell r="E216">
            <v>11.0776</v>
          </cell>
          <cell r="F216">
            <v>38.832799999999999</v>
          </cell>
        </row>
        <row r="217">
          <cell r="A217">
            <v>2</v>
          </cell>
          <cell r="B217">
            <v>2369</v>
          </cell>
          <cell r="C217">
            <v>1</v>
          </cell>
          <cell r="D217">
            <v>52</v>
          </cell>
          <cell r="E217">
            <v>13.2889</v>
          </cell>
          <cell r="F217">
            <v>39.864899999999999</v>
          </cell>
        </row>
        <row r="218">
          <cell r="A218">
            <v>2</v>
          </cell>
          <cell r="B218">
            <v>2370</v>
          </cell>
          <cell r="C218">
            <v>1</v>
          </cell>
          <cell r="D218">
            <v>4</v>
          </cell>
          <cell r="E218">
            <v>0</v>
          </cell>
          <cell r="F218">
            <v>-2.0261000000000001E-2</v>
          </cell>
        </row>
        <row r="219">
          <cell r="A219">
            <v>2</v>
          </cell>
          <cell r="B219">
            <v>2370</v>
          </cell>
          <cell r="C219">
            <v>1</v>
          </cell>
          <cell r="D219">
            <v>51</v>
          </cell>
          <cell r="E219">
            <v>6.4632050000000003</v>
          </cell>
          <cell r="F219">
            <v>19.646833000000001</v>
          </cell>
        </row>
        <row r="220">
          <cell r="A220">
            <v>2</v>
          </cell>
          <cell r="B220">
            <v>2370</v>
          </cell>
          <cell r="C220">
            <v>1</v>
          </cell>
          <cell r="D220">
            <v>52</v>
          </cell>
          <cell r="E220">
            <v>0.763019</v>
          </cell>
          <cell r="F220">
            <v>2.1058759999999999</v>
          </cell>
        </row>
        <row r="221">
          <cell r="A221">
            <v>2</v>
          </cell>
          <cell r="B221">
            <v>2430</v>
          </cell>
          <cell r="C221">
            <v>1</v>
          </cell>
          <cell r="D221">
            <v>4</v>
          </cell>
          <cell r="E221">
            <v>-2.2961770000000001</v>
          </cell>
          <cell r="F221">
            <v>-8.6557309999999994</v>
          </cell>
        </row>
        <row r="222">
          <cell r="A222">
            <v>2</v>
          </cell>
          <cell r="B222">
            <v>2430</v>
          </cell>
          <cell r="C222">
            <v>1</v>
          </cell>
          <cell r="D222">
            <v>51</v>
          </cell>
          <cell r="E222">
            <v>8.4358520000000006</v>
          </cell>
          <cell r="F222">
            <v>24.442689000000001</v>
          </cell>
        </row>
        <row r="223">
          <cell r="A223">
            <v>2</v>
          </cell>
          <cell r="B223">
            <v>2430</v>
          </cell>
          <cell r="C223">
            <v>1</v>
          </cell>
          <cell r="D223">
            <v>52</v>
          </cell>
          <cell r="E223">
            <v>1.555825</v>
          </cell>
          <cell r="F223">
            <v>6.9360620000000006</v>
          </cell>
        </row>
        <row r="224">
          <cell r="A224">
            <v>2</v>
          </cell>
          <cell r="B224">
            <v>2441</v>
          </cell>
          <cell r="C224">
            <v>1</v>
          </cell>
          <cell r="D224">
            <v>52</v>
          </cell>
          <cell r="E224">
            <v>20.030283000000001</v>
          </cell>
          <cell r="F224">
            <v>80.091578999999996</v>
          </cell>
        </row>
        <row r="225">
          <cell r="A225">
            <v>2</v>
          </cell>
          <cell r="B225">
            <v>2451</v>
          </cell>
          <cell r="C225">
            <v>1</v>
          </cell>
          <cell r="D225">
            <v>51</v>
          </cell>
          <cell r="E225">
            <v>0.53878000000000004</v>
          </cell>
          <cell r="F225">
            <v>1.6163400000000001</v>
          </cell>
        </row>
        <row r="226">
          <cell r="A226">
            <v>2</v>
          </cell>
          <cell r="B226">
            <v>2451</v>
          </cell>
          <cell r="C226">
            <v>1</v>
          </cell>
          <cell r="D226">
            <v>52</v>
          </cell>
          <cell r="E226">
            <v>0.66444800000000004</v>
          </cell>
          <cell r="F226">
            <v>0.66600700000000002</v>
          </cell>
        </row>
        <row r="227">
          <cell r="A227">
            <v>2</v>
          </cell>
          <cell r="B227">
            <v>2451</v>
          </cell>
          <cell r="C227">
            <v>1</v>
          </cell>
          <cell r="D227">
            <v>591</v>
          </cell>
          <cell r="E227">
            <v>132.04900000000001</v>
          </cell>
          <cell r="F227">
            <v>363.81799999999998</v>
          </cell>
        </row>
        <row r="228">
          <cell r="A228">
            <v>2</v>
          </cell>
          <cell r="B228">
            <v>2504</v>
          </cell>
          <cell r="C228">
            <v>1</v>
          </cell>
          <cell r="D228">
            <v>52</v>
          </cell>
          <cell r="E228">
            <v>180.9</v>
          </cell>
          <cell r="F228">
            <v>600.9</v>
          </cell>
        </row>
        <row r="229">
          <cell r="A229">
            <v>2</v>
          </cell>
          <cell r="B229">
            <v>2514</v>
          </cell>
          <cell r="C229">
            <v>1</v>
          </cell>
          <cell r="D229">
            <v>51</v>
          </cell>
          <cell r="E229">
            <v>0.64218399999999998</v>
          </cell>
          <cell r="F229">
            <v>1.926552</v>
          </cell>
        </row>
        <row r="230">
          <cell r="A230">
            <v>2</v>
          </cell>
          <cell r="B230">
            <v>2516</v>
          </cell>
          <cell r="C230">
            <v>1</v>
          </cell>
          <cell r="D230">
            <v>4</v>
          </cell>
          <cell r="E230">
            <v>-11.820658</v>
          </cell>
          <cell r="F230">
            <v>-14.63937</v>
          </cell>
        </row>
        <row r="231">
          <cell r="A231">
            <v>2</v>
          </cell>
          <cell r="B231">
            <v>2516</v>
          </cell>
          <cell r="C231">
            <v>1</v>
          </cell>
          <cell r="D231">
            <v>51</v>
          </cell>
          <cell r="E231">
            <v>38.917144999999998</v>
          </cell>
          <cell r="F231">
            <v>113.171865</v>
          </cell>
        </row>
        <row r="232">
          <cell r="A232">
            <v>2</v>
          </cell>
          <cell r="B232">
            <v>2516</v>
          </cell>
          <cell r="C232">
            <v>1</v>
          </cell>
          <cell r="D232">
            <v>52</v>
          </cell>
          <cell r="E232">
            <v>28.503796999999999</v>
          </cell>
          <cell r="F232">
            <v>39.159725000000002</v>
          </cell>
        </row>
        <row r="233">
          <cell r="A233">
            <v>2</v>
          </cell>
          <cell r="B233">
            <v>2516</v>
          </cell>
          <cell r="C233">
            <v>1</v>
          </cell>
          <cell r="D233">
            <v>591</v>
          </cell>
          <cell r="E233">
            <v>5.0000000000000001E-3</v>
          </cell>
          <cell r="F233">
            <v>0.01</v>
          </cell>
        </row>
        <row r="234">
          <cell r="A234">
            <v>2</v>
          </cell>
          <cell r="B234">
            <v>2541</v>
          </cell>
          <cell r="C234">
            <v>1</v>
          </cell>
          <cell r="D234">
            <v>52</v>
          </cell>
          <cell r="E234">
            <v>2.92</v>
          </cell>
          <cell r="F234">
            <v>7.7380000000000004</v>
          </cell>
        </row>
        <row r="235">
          <cell r="A235">
            <v>2</v>
          </cell>
          <cell r="B235">
            <v>2551</v>
          </cell>
          <cell r="C235">
            <v>1</v>
          </cell>
          <cell r="D235">
            <v>52</v>
          </cell>
          <cell r="E235">
            <v>5.3029999999999999</v>
          </cell>
          <cell r="F235">
            <v>9.3979999999999997</v>
          </cell>
        </row>
        <row r="236">
          <cell r="A236">
            <v>2</v>
          </cell>
          <cell r="B236">
            <v>2581</v>
          </cell>
          <cell r="C236">
            <v>1</v>
          </cell>
          <cell r="D236">
            <v>52</v>
          </cell>
          <cell r="E236">
            <v>88.323362000000003</v>
          </cell>
          <cell r="F236">
            <v>239.94776200000001</v>
          </cell>
        </row>
        <row r="237">
          <cell r="A237">
            <v>2</v>
          </cell>
          <cell r="B237">
            <v>2720</v>
          </cell>
          <cell r="C237">
            <v>1</v>
          </cell>
          <cell r="D237">
            <v>52</v>
          </cell>
          <cell r="E237">
            <v>0.109662</v>
          </cell>
          <cell r="F237">
            <v>2.5198619999999998</v>
          </cell>
        </row>
        <row r="238">
          <cell r="A238">
            <v>2</v>
          </cell>
          <cell r="B238">
            <v>2720</v>
          </cell>
          <cell r="C238">
            <v>1</v>
          </cell>
          <cell r="D238">
            <v>591</v>
          </cell>
          <cell r="E238">
            <v>62.24</v>
          </cell>
          <cell r="F238">
            <v>87.392999000000003</v>
          </cell>
        </row>
        <row r="239">
          <cell r="A239">
            <v>2</v>
          </cell>
          <cell r="B239">
            <v>2725</v>
          </cell>
          <cell r="C239">
            <v>1</v>
          </cell>
          <cell r="D239">
            <v>4</v>
          </cell>
          <cell r="E239">
            <v>0</v>
          </cell>
          <cell r="F239">
            <v>-3.4904289999999998</v>
          </cell>
        </row>
        <row r="240">
          <cell r="A240">
            <v>2</v>
          </cell>
          <cell r="B240">
            <v>2725</v>
          </cell>
          <cell r="C240">
            <v>1</v>
          </cell>
          <cell r="D240">
            <v>51</v>
          </cell>
          <cell r="E240">
            <v>10.834353999999999</v>
          </cell>
          <cell r="F240">
            <v>32.842342000000002</v>
          </cell>
        </row>
        <row r="241">
          <cell r="A241">
            <v>2</v>
          </cell>
          <cell r="B241">
            <v>2725</v>
          </cell>
          <cell r="C241">
            <v>1</v>
          </cell>
          <cell r="D241">
            <v>52</v>
          </cell>
          <cell r="E241">
            <v>22.331068999999999</v>
          </cell>
          <cell r="F241">
            <v>55.083903999999997</v>
          </cell>
        </row>
        <row r="242">
          <cell r="A242">
            <v>2</v>
          </cell>
          <cell r="B242">
            <v>2872</v>
          </cell>
          <cell r="C242">
            <v>1</v>
          </cell>
          <cell r="D242">
            <v>51</v>
          </cell>
          <cell r="E242">
            <v>13.058902</v>
          </cell>
          <cell r="F242">
            <v>39.158223999999997</v>
          </cell>
        </row>
        <row r="243">
          <cell r="A243">
            <v>2</v>
          </cell>
          <cell r="B243">
            <v>2872</v>
          </cell>
          <cell r="C243">
            <v>1</v>
          </cell>
          <cell r="D243">
            <v>52</v>
          </cell>
          <cell r="E243">
            <v>0</v>
          </cell>
          <cell r="F243">
            <v>0.97539500000000001</v>
          </cell>
        </row>
        <row r="244">
          <cell r="A244">
            <v>2</v>
          </cell>
          <cell r="B244">
            <v>2872</v>
          </cell>
          <cell r="C244">
            <v>1</v>
          </cell>
          <cell r="D244">
            <v>591</v>
          </cell>
          <cell r="E244">
            <v>269</v>
          </cell>
          <cell r="F244">
            <v>5269</v>
          </cell>
        </row>
        <row r="245">
          <cell r="A245">
            <v>2</v>
          </cell>
          <cell r="B245">
            <v>2884</v>
          </cell>
          <cell r="C245">
            <v>1</v>
          </cell>
          <cell r="D245">
            <v>591</v>
          </cell>
          <cell r="E245">
            <v>0</v>
          </cell>
          <cell r="F245">
            <v>300</v>
          </cell>
        </row>
        <row r="246">
          <cell r="A246">
            <v>2</v>
          </cell>
          <cell r="B246">
            <v>2901</v>
          </cell>
          <cell r="C246">
            <v>1</v>
          </cell>
          <cell r="D246">
            <v>4</v>
          </cell>
          <cell r="E246">
            <v>-0.8</v>
          </cell>
          <cell r="F246">
            <v>-0.8</v>
          </cell>
        </row>
        <row r="247">
          <cell r="A247">
            <v>2</v>
          </cell>
          <cell r="B247">
            <v>2901</v>
          </cell>
          <cell r="C247">
            <v>1</v>
          </cell>
          <cell r="D247">
            <v>51</v>
          </cell>
          <cell r="E247">
            <v>5.8155029999999996</v>
          </cell>
          <cell r="F247">
            <v>17.849807999999999</v>
          </cell>
        </row>
        <row r="248">
          <cell r="A248">
            <v>2</v>
          </cell>
          <cell r="B248">
            <v>2901</v>
          </cell>
          <cell r="C248">
            <v>1</v>
          </cell>
          <cell r="D248">
            <v>52</v>
          </cell>
          <cell r="E248">
            <v>2.5602179999999999</v>
          </cell>
          <cell r="F248">
            <v>7.7084299999999999</v>
          </cell>
        </row>
        <row r="249">
          <cell r="A249">
            <v>2</v>
          </cell>
          <cell r="B249">
            <v>2902</v>
          </cell>
          <cell r="C249">
            <v>1</v>
          </cell>
          <cell r="D249">
            <v>4</v>
          </cell>
          <cell r="E249">
            <v>-7.0304080000000004</v>
          </cell>
          <cell r="F249">
            <v>-24.532975</v>
          </cell>
        </row>
        <row r="250">
          <cell r="A250">
            <v>2</v>
          </cell>
          <cell r="B250">
            <v>2902</v>
          </cell>
          <cell r="C250">
            <v>1</v>
          </cell>
          <cell r="D250">
            <v>51</v>
          </cell>
          <cell r="E250">
            <v>15.667173</v>
          </cell>
          <cell r="F250">
            <v>48.312206000000003</v>
          </cell>
        </row>
        <row r="251">
          <cell r="A251">
            <v>2</v>
          </cell>
          <cell r="B251">
            <v>2902</v>
          </cell>
          <cell r="C251">
            <v>1</v>
          </cell>
          <cell r="D251">
            <v>52</v>
          </cell>
          <cell r="E251">
            <v>14.14751</v>
          </cell>
          <cell r="F251">
            <v>42.911561999999996</v>
          </cell>
        </row>
        <row r="252">
          <cell r="A252">
            <v>2</v>
          </cell>
          <cell r="B252">
            <v>2902</v>
          </cell>
          <cell r="C252">
            <v>1</v>
          </cell>
          <cell r="D252">
            <v>591</v>
          </cell>
          <cell r="E252">
            <v>5.6005000000000003</v>
          </cell>
          <cell r="F252">
            <v>5.6059999999999999</v>
          </cell>
        </row>
        <row r="253">
          <cell r="A253">
            <v>2</v>
          </cell>
          <cell r="B253">
            <v>2902</v>
          </cell>
          <cell r="C253">
            <v>5</v>
          </cell>
          <cell r="D253">
            <v>51</v>
          </cell>
          <cell r="E253">
            <v>0.42144900000000002</v>
          </cell>
          <cell r="F253">
            <v>1.2833540000000001</v>
          </cell>
        </row>
        <row r="254">
          <cell r="A254">
            <v>2</v>
          </cell>
          <cell r="B254">
            <v>2902</v>
          </cell>
          <cell r="C254">
            <v>5</v>
          </cell>
          <cell r="D254">
            <v>52</v>
          </cell>
          <cell r="E254">
            <v>0.33758300000000002</v>
          </cell>
          <cell r="F254">
            <v>1.4177200000000001</v>
          </cell>
        </row>
        <row r="255">
          <cell r="A255">
            <v>2</v>
          </cell>
          <cell r="B255">
            <v>2902</v>
          </cell>
          <cell r="C255">
            <v>5</v>
          </cell>
          <cell r="D255">
            <v>591</v>
          </cell>
          <cell r="E255">
            <v>20</v>
          </cell>
          <cell r="F255">
            <v>20</v>
          </cell>
        </row>
        <row r="256">
          <cell r="A256">
            <v>2</v>
          </cell>
          <cell r="B256">
            <v>2903</v>
          </cell>
          <cell r="C256">
            <v>1</v>
          </cell>
          <cell r="D256">
            <v>4</v>
          </cell>
          <cell r="E256">
            <v>-1.5878060000000001</v>
          </cell>
          <cell r="F256">
            <v>-2.6344120000000002</v>
          </cell>
        </row>
        <row r="257">
          <cell r="A257">
            <v>2</v>
          </cell>
          <cell r="B257">
            <v>2903</v>
          </cell>
          <cell r="C257">
            <v>1</v>
          </cell>
          <cell r="D257">
            <v>51</v>
          </cell>
          <cell r="E257">
            <v>13.794442</v>
          </cell>
          <cell r="F257">
            <v>42.605626000000001</v>
          </cell>
        </row>
        <row r="258">
          <cell r="A258">
            <v>2</v>
          </cell>
          <cell r="B258">
            <v>2903</v>
          </cell>
          <cell r="C258">
            <v>1</v>
          </cell>
          <cell r="D258">
            <v>52</v>
          </cell>
          <cell r="E258">
            <v>4.3991290000000003</v>
          </cell>
          <cell r="F258">
            <v>24.973731999999998</v>
          </cell>
        </row>
        <row r="259">
          <cell r="A259">
            <v>2</v>
          </cell>
          <cell r="B259">
            <v>2903</v>
          </cell>
          <cell r="C259">
            <v>1</v>
          </cell>
          <cell r="D259">
            <v>591</v>
          </cell>
          <cell r="E259">
            <v>5.0000000000000001E-3</v>
          </cell>
          <cell r="F259">
            <v>5.0000000000000001E-3</v>
          </cell>
        </row>
        <row r="260">
          <cell r="A260">
            <v>2</v>
          </cell>
          <cell r="B260">
            <v>2904</v>
          </cell>
          <cell r="C260">
            <v>1</v>
          </cell>
          <cell r="D260">
            <v>4</v>
          </cell>
          <cell r="E260">
            <v>-1.6950529999999999</v>
          </cell>
          <cell r="F260">
            <v>-2.3188939999999998</v>
          </cell>
        </row>
        <row r="261">
          <cell r="A261">
            <v>2</v>
          </cell>
          <cell r="B261">
            <v>2904</v>
          </cell>
          <cell r="C261">
            <v>1</v>
          </cell>
          <cell r="D261">
            <v>51</v>
          </cell>
          <cell r="E261">
            <v>3.926685</v>
          </cell>
          <cell r="F261">
            <v>11.303369999999999</v>
          </cell>
        </row>
        <row r="262">
          <cell r="A262">
            <v>2</v>
          </cell>
          <cell r="B262">
            <v>2904</v>
          </cell>
          <cell r="C262">
            <v>1</v>
          </cell>
          <cell r="D262">
            <v>52</v>
          </cell>
          <cell r="E262">
            <v>5.5720470000000004</v>
          </cell>
          <cell r="F262">
            <v>16.085381999999999</v>
          </cell>
        </row>
        <row r="263">
          <cell r="A263">
            <v>2</v>
          </cell>
          <cell r="B263">
            <v>2904</v>
          </cell>
          <cell r="C263">
            <v>1</v>
          </cell>
          <cell r="D263">
            <v>591</v>
          </cell>
          <cell r="E263">
            <v>1.9E-2</v>
          </cell>
          <cell r="F263">
            <v>1.9E-2</v>
          </cell>
        </row>
        <row r="264">
          <cell r="A264">
            <v>2</v>
          </cell>
          <cell r="B264">
            <v>2905</v>
          </cell>
          <cell r="C264">
            <v>1</v>
          </cell>
          <cell r="D264">
            <v>4</v>
          </cell>
          <cell r="E264">
            <v>-2.2384539999999999</v>
          </cell>
          <cell r="F264">
            <v>-11.150055999999999</v>
          </cell>
        </row>
        <row r="265">
          <cell r="A265">
            <v>2</v>
          </cell>
          <cell r="B265">
            <v>2905</v>
          </cell>
          <cell r="C265">
            <v>1</v>
          </cell>
          <cell r="D265">
            <v>51</v>
          </cell>
          <cell r="E265">
            <v>34.892874999999997</v>
          </cell>
          <cell r="F265">
            <v>103.40602</v>
          </cell>
        </row>
        <row r="266">
          <cell r="A266">
            <v>2</v>
          </cell>
          <cell r="B266">
            <v>2905</v>
          </cell>
          <cell r="C266">
            <v>1</v>
          </cell>
          <cell r="D266">
            <v>52</v>
          </cell>
          <cell r="E266">
            <v>80.26614099999999</v>
          </cell>
          <cell r="F266">
            <v>294.76300299999997</v>
          </cell>
        </row>
        <row r="267">
          <cell r="A267">
            <v>2</v>
          </cell>
          <cell r="B267">
            <v>2906</v>
          </cell>
          <cell r="C267">
            <v>1</v>
          </cell>
          <cell r="D267">
            <v>4</v>
          </cell>
          <cell r="E267">
            <v>-0.30369200000000002</v>
          </cell>
          <cell r="F267">
            <v>-0.37519200000000003</v>
          </cell>
        </row>
        <row r="268">
          <cell r="A268">
            <v>2</v>
          </cell>
          <cell r="B268">
            <v>2906</v>
          </cell>
          <cell r="C268">
            <v>1</v>
          </cell>
          <cell r="D268">
            <v>51</v>
          </cell>
          <cell r="E268">
            <v>0.82633999999999996</v>
          </cell>
          <cell r="F268">
            <v>2.297453</v>
          </cell>
        </row>
        <row r="269">
          <cell r="A269">
            <v>2</v>
          </cell>
          <cell r="B269">
            <v>2906</v>
          </cell>
          <cell r="C269">
            <v>1</v>
          </cell>
          <cell r="D269">
            <v>52</v>
          </cell>
          <cell r="E269">
            <v>0.61338000000000004</v>
          </cell>
          <cell r="F269">
            <v>1.960067</v>
          </cell>
        </row>
        <row r="270">
          <cell r="A270">
            <v>2</v>
          </cell>
          <cell r="B270">
            <v>2907</v>
          </cell>
          <cell r="C270">
            <v>1</v>
          </cell>
          <cell r="D270">
            <v>4</v>
          </cell>
          <cell r="E270">
            <v>-0.87365599999999999</v>
          </cell>
          <cell r="F270">
            <v>-3.1863090000000001</v>
          </cell>
        </row>
        <row r="271">
          <cell r="A271">
            <v>2</v>
          </cell>
          <cell r="B271">
            <v>2907</v>
          </cell>
          <cell r="C271">
            <v>1</v>
          </cell>
          <cell r="D271">
            <v>51</v>
          </cell>
          <cell r="E271">
            <v>7.4903399999999998</v>
          </cell>
          <cell r="F271">
            <v>22.030905000000001</v>
          </cell>
        </row>
        <row r="272">
          <cell r="A272">
            <v>2</v>
          </cell>
          <cell r="B272">
            <v>2907</v>
          </cell>
          <cell r="C272">
            <v>1</v>
          </cell>
          <cell r="D272">
            <v>52</v>
          </cell>
          <cell r="E272">
            <v>5.118258</v>
          </cell>
          <cell r="F272">
            <v>25.131224</v>
          </cell>
        </row>
        <row r="273">
          <cell r="A273">
            <v>2</v>
          </cell>
          <cell r="B273">
            <v>2908</v>
          </cell>
          <cell r="C273">
            <v>1</v>
          </cell>
          <cell r="D273">
            <v>4</v>
          </cell>
          <cell r="E273">
            <v>-3.2139000000000001E-2</v>
          </cell>
          <cell r="F273">
            <v>-6.5639000000000003E-2</v>
          </cell>
        </row>
        <row r="274">
          <cell r="A274">
            <v>2</v>
          </cell>
          <cell r="B274">
            <v>2908</v>
          </cell>
          <cell r="C274">
            <v>1</v>
          </cell>
          <cell r="D274">
            <v>51</v>
          </cell>
          <cell r="E274">
            <v>2.2860969999999998</v>
          </cell>
          <cell r="F274">
            <v>6.8563770000000002</v>
          </cell>
        </row>
        <row r="275">
          <cell r="A275">
            <v>2</v>
          </cell>
          <cell r="B275">
            <v>2908</v>
          </cell>
          <cell r="C275">
            <v>1</v>
          </cell>
          <cell r="D275">
            <v>52</v>
          </cell>
          <cell r="E275">
            <v>4.7679739999999997</v>
          </cell>
          <cell r="F275">
            <v>8.3273080000000004</v>
          </cell>
        </row>
        <row r="276">
          <cell r="A276">
            <v>2</v>
          </cell>
          <cell r="B276">
            <v>2909</v>
          </cell>
          <cell r="C276">
            <v>1</v>
          </cell>
          <cell r="D276">
            <v>4</v>
          </cell>
          <cell r="E276">
            <v>-0.35199999999999998</v>
          </cell>
          <cell r="F276">
            <v>-0.38200000000000001</v>
          </cell>
        </row>
        <row r="277">
          <cell r="A277">
            <v>2</v>
          </cell>
          <cell r="B277">
            <v>2909</v>
          </cell>
          <cell r="C277">
            <v>1</v>
          </cell>
          <cell r="D277">
            <v>51</v>
          </cell>
          <cell r="E277">
            <v>3.805704</v>
          </cell>
          <cell r="F277">
            <v>9.9983140000000006</v>
          </cell>
        </row>
        <row r="278">
          <cell r="A278">
            <v>2</v>
          </cell>
          <cell r="B278">
            <v>2909</v>
          </cell>
          <cell r="C278">
            <v>1</v>
          </cell>
          <cell r="D278">
            <v>52</v>
          </cell>
          <cell r="E278">
            <v>4.2971690000000002</v>
          </cell>
          <cell r="F278">
            <v>12.810054999999998</v>
          </cell>
        </row>
        <row r="279">
          <cell r="A279">
            <v>2</v>
          </cell>
          <cell r="B279">
            <v>2909</v>
          </cell>
          <cell r="C279">
            <v>1</v>
          </cell>
          <cell r="D279">
            <v>591</v>
          </cell>
          <cell r="E279">
            <v>0.03</v>
          </cell>
          <cell r="F279">
            <v>5.5E-2</v>
          </cell>
        </row>
        <row r="280">
          <cell r="A280">
            <v>2</v>
          </cell>
          <cell r="B280">
            <v>2911</v>
          </cell>
          <cell r="C280">
            <v>1</v>
          </cell>
          <cell r="D280">
            <v>51</v>
          </cell>
          <cell r="E280">
            <v>1.6543509999999999</v>
          </cell>
          <cell r="F280">
            <v>3.6716319999999998</v>
          </cell>
        </row>
        <row r="281">
          <cell r="A281">
            <v>2</v>
          </cell>
          <cell r="B281">
            <v>2911</v>
          </cell>
          <cell r="C281">
            <v>1</v>
          </cell>
          <cell r="D281">
            <v>52</v>
          </cell>
          <cell r="E281">
            <v>0.358794</v>
          </cell>
          <cell r="F281">
            <v>1.420571</v>
          </cell>
        </row>
        <row r="282">
          <cell r="A282">
            <v>2</v>
          </cell>
          <cell r="B282">
            <v>2913</v>
          </cell>
          <cell r="C282">
            <v>1</v>
          </cell>
          <cell r="D282">
            <v>4</v>
          </cell>
          <cell r="E282">
            <v>-9.6880999999999995E-2</v>
          </cell>
          <cell r="F282">
            <v>-0.272059</v>
          </cell>
        </row>
        <row r="283">
          <cell r="A283">
            <v>2</v>
          </cell>
          <cell r="B283">
            <v>2913</v>
          </cell>
          <cell r="C283">
            <v>1</v>
          </cell>
          <cell r="D283">
            <v>51</v>
          </cell>
          <cell r="E283">
            <v>1.6668080000000001</v>
          </cell>
          <cell r="F283">
            <v>4.7731089999999998</v>
          </cell>
        </row>
        <row r="284">
          <cell r="A284">
            <v>2</v>
          </cell>
          <cell r="B284">
            <v>2913</v>
          </cell>
          <cell r="C284">
            <v>1</v>
          </cell>
          <cell r="D284">
            <v>52</v>
          </cell>
          <cell r="E284">
            <v>0.43802099999999999</v>
          </cell>
          <cell r="F284">
            <v>1.420085</v>
          </cell>
        </row>
        <row r="285">
          <cell r="A285">
            <v>2</v>
          </cell>
          <cell r="B285">
            <v>2913</v>
          </cell>
          <cell r="C285">
            <v>5</v>
          </cell>
          <cell r="D285">
            <v>52</v>
          </cell>
          <cell r="E285">
            <v>0</v>
          </cell>
          <cell r="F285">
            <v>0.56555500000000003</v>
          </cell>
        </row>
        <row r="286">
          <cell r="A286">
            <v>2</v>
          </cell>
          <cell r="B286">
            <v>2918</v>
          </cell>
          <cell r="C286">
            <v>1</v>
          </cell>
          <cell r="D286">
            <v>51</v>
          </cell>
          <cell r="E286">
            <v>0.78241499999999997</v>
          </cell>
          <cell r="F286">
            <v>1.968798</v>
          </cell>
        </row>
        <row r="287">
          <cell r="A287">
            <v>2</v>
          </cell>
          <cell r="B287">
            <v>2918</v>
          </cell>
          <cell r="C287">
            <v>1</v>
          </cell>
          <cell r="D287">
            <v>52</v>
          </cell>
          <cell r="E287">
            <v>0.12478499999999999</v>
          </cell>
          <cell r="F287">
            <v>0.60901899999999998</v>
          </cell>
        </row>
        <row r="288">
          <cell r="A288">
            <v>2</v>
          </cell>
          <cell r="B288">
            <v>2918</v>
          </cell>
          <cell r="C288">
            <v>1</v>
          </cell>
          <cell r="D288">
            <v>591</v>
          </cell>
          <cell r="E288">
            <v>18.9375</v>
          </cell>
          <cell r="F288">
            <v>20.075503999999999</v>
          </cell>
        </row>
        <row r="289">
          <cell r="A289">
            <v>2</v>
          </cell>
          <cell r="B289">
            <v>2919</v>
          </cell>
          <cell r="C289">
            <v>1</v>
          </cell>
          <cell r="D289">
            <v>52</v>
          </cell>
          <cell r="E289">
            <v>8.0058000000000004E-2</v>
          </cell>
          <cell r="F289">
            <v>0.13927200000000001</v>
          </cell>
        </row>
        <row r="290">
          <cell r="A290">
            <v>2</v>
          </cell>
          <cell r="B290">
            <v>2919</v>
          </cell>
          <cell r="C290">
            <v>1</v>
          </cell>
          <cell r="D290">
            <v>591</v>
          </cell>
          <cell r="E290">
            <v>23.734999999999999</v>
          </cell>
          <cell r="F290">
            <v>57.844999999999999</v>
          </cell>
        </row>
        <row r="291">
          <cell r="A291">
            <v>2</v>
          </cell>
          <cell r="B291">
            <v>2919</v>
          </cell>
          <cell r="C291">
            <v>6</v>
          </cell>
          <cell r="D291">
            <v>591</v>
          </cell>
          <cell r="E291">
            <v>24.7</v>
          </cell>
          <cell r="F291">
            <v>37.9</v>
          </cell>
        </row>
        <row r="292">
          <cell r="A292">
            <v>2</v>
          </cell>
          <cell r="B292">
            <v>2969</v>
          </cell>
          <cell r="C292">
            <v>6</v>
          </cell>
          <cell r="D292">
            <v>52</v>
          </cell>
          <cell r="E292">
            <v>0</v>
          </cell>
          <cell r="F292">
            <v>0.17532700000000001</v>
          </cell>
        </row>
        <row r="293">
          <cell r="A293">
            <v>2</v>
          </cell>
          <cell r="B293">
            <v>2969</v>
          </cell>
          <cell r="C293">
            <v>6</v>
          </cell>
          <cell r="D293">
            <v>591</v>
          </cell>
          <cell r="E293">
            <v>0</v>
          </cell>
          <cell r="F293">
            <v>6</v>
          </cell>
        </row>
        <row r="294">
          <cell r="A294">
            <v>2</v>
          </cell>
          <cell r="B294">
            <v>2971</v>
          </cell>
          <cell r="C294">
            <v>1</v>
          </cell>
          <cell r="D294">
            <v>52</v>
          </cell>
          <cell r="E294">
            <v>268.16666700000002</v>
          </cell>
          <cell r="F294">
            <v>804.500001</v>
          </cell>
        </row>
        <row r="295">
          <cell r="A295">
            <v>2</v>
          </cell>
          <cell r="B295">
            <v>2972</v>
          </cell>
          <cell r="C295">
            <v>1</v>
          </cell>
          <cell r="D295">
            <v>51</v>
          </cell>
          <cell r="E295">
            <v>6.574249</v>
          </cell>
          <cell r="F295">
            <v>19.237067</v>
          </cell>
        </row>
        <row r="296">
          <cell r="A296">
            <v>2</v>
          </cell>
          <cell r="B296">
            <v>2972</v>
          </cell>
          <cell r="C296">
            <v>1</v>
          </cell>
          <cell r="D296">
            <v>52</v>
          </cell>
          <cell r="E296">
            <v>1.7014180000000001</v>
          </cell>
          <cell r="F296">
            <v>8.9221819999999994</v>
          </cell>
        </row>
        <row r="297">
          <cell r="A297">
            <v>2</v>
          </cell>
          <cell r="B297">
            <v>2973</v>
          </cell>
          <cell r="C297">
            <v>1</v>
          </cell>
          <cell r="D297">
            <v>4</v>
          </cell>
          <cell r="E297">
            <v>-43.754854000000002</v>
          </cell>
          <cell r="F297">
            <v>-74.381052999999994</v>
          </cell>
        </row>
        <row r="298">
          <cell r="A298">
            <v>2</v>
          </cell>
          <cell r="B298">
            <v>2973</v>
          </cell>
          <cell r="C298">
            <v>1</v>
          </cell>
          <cell r="D298">
            <v>51</v>
          </cell>
          <cell r="E298">
            <v>60.154305000000001</v>
          </cell>
          <cell r="F298">
            <v>186.370001</v>
          </cell>
        </row>
        <row r="299">
          <cell r="A299">
            <v>2</v>
          </cell>
          <cell r="B299">
            <v>2973</v>
          </cell>
          <cell r="C299">
            <v>1</v>
          </cell>
          <cell r="D299">
            <v>52</v>
          </cell>
          <cell r="E299">
            <v>28.671557999999997</v>
          </cell>
          <cell r="F299">
            <v>82.155514999999994</v>
          </cell>
        </row>
        <row r="300">
          <cell r="A300">
            <v>2</v>
          </cell>
          <cell r="B300">
            <v>2974</v>
          </cell>
          <cell r="C300">
            <v>1</v>
          </cell>
          <cell r="D300">
            <v>4</v>
          </cell>
          <cell r="E300">
            <v>-8.7595749999999999</v>
          </cell>
          <cell r="F300">
            <v>-17.116962000000001</v>
          </cell>
        </row>
        <row r="301">
          <cell r="A301">
            <v>2</v>
          </cell>
          <cell r="B301">
            <v>2974</v>
          </cell>
          <cell r="C301">
            <v>1</v>
          </cell>
          <cell r="D301">
            <v>51</v>
          </cell>
          <cell r="E301">
            <v>43.705216999999998</v>
          </cell>
          <cell r="F301">
            <v>132.090577</v>
          </cell>
        </row>
        <row r="302">
          <cell r="A302">
            <v>2</v>
          </cell>
          <cell r="B302">
            <v>2974</v>
          </cell>
          <cell r="C302">
            <v>1</v>
          </cell>
          <cell r="D302">
            <v>52</v>
          </cell>
          <cell r="E302">
            <v>19.87124</v>
          </cell>
          <cell r="F302">
            <v>53.868665</v>
          </cell>
        </row>
        <row r="303">
          <cell r="A303">
            <v>2</v>
          </cell>
          <cell r="B303">
            <v>2977</v>
          </cell>
          <cell r="C303">
            <v>1</v>
          </cell>
          <cell r="D303">
            <v>591</v>
          </cell>
          <cell r="E303">
            <v>6.2672420000000004</v>
          </cell>
          <cell r="F303">
            <v>16.315846000000001</v>
          </cell>
        </row>
        <row r="304">
          <cell r="A304">
            <v>2</v>
          </cell>
          <cell r="B304">
            <v>2978</v>
          </cell>
          <cell r="C304">
            <v>1</v>
          </cell>
          <cell r="D304">
            <v>51</v>
          </cell>
          <cell r="E304">
            <v>3.3960629999999998</v>
          </cell>
          <cell r="F304">
            <v>4.0872080000000004</v>
          </cell>
        </row>
        <row r="305">
          <cell r="A305">
            <v>2</v>
          </cell>
          <cell r="B305">
            <v>2978</v>
          </cell>
          <cell r="C305">
            <v>1</v>
          </cell>
          <cell r="D305">
            <v>52</v>
          </cell>
          <cell r="E305">
            <v>2.2030000000000001E-3</v>
          </cell>
          <cell r="F305">
            <v>0.13570499999999999</v>
          </cell>
        </row>
        <row r="306">
          <cell r="A306">
            <v>2</v>
          </cell>
          <cell r="B306">
            <v>2978</v>
          </cell>
          <cell r="C306">
            <v>1</v>
          </cell>
          <cell r="D306">
            <v>591</v>
          </cell>
          <cell r="E306">
            <v>28.035784</v>
          </cell>
          <cell r="F306">
            <v>60.580697999999998</v>
          </cell>
        </row>
        <row r="307">
          <cell r="A307">
            <v>2</v>
          </cell>
          <cell r="B307">
            <v>2979</v>
          </cell>
          <cell r="C307">
            <v>1</v>
          </cell>
          <cell r="D307">
            <v>51</v>
          </cell>
          <cell r="E307">
            <v>1.4397770000000001</v>
          </cell>
          <cell r="F307">
            <v>3.800745</v>
          </cell>
        </row>
        <row r="308">
          <cell r="A308">
            <v>2</v>
          </cell>
          <cell r="B308">
            <v>2979</v>
          </cell>
          <cell r="C308">
            <v>1</v>
          </cell>
          <cell r="D308">
            <v>52</v>
          </cell>
          <cell r="E308">
            <v>1.9661820000000001</v>
          </cell>
          <cell r="F308">
            <v>5.2098279999999999</v>
          </cell>
        </row>
        <row r="309">
          <cell r="A309">
            <v>2</v>
          </cell>
          <cell r="B309">
            <v>2979</v>
          </cell>
          <cell r="C309">
            <v>6</v>
          </cell>
          <cell r="D309">
            <v>4</v>
          </cell>
          <cell r="E309">
            <v>-15</v>
          </cell>
          <cell r="F309">
            <v>-18.899999999999999</v>
          </cell>
        </row>
        <row r="310">
          <cell r="A310">
            <v>2</v>
          </cell>
          <cell r="B310">
            <v>2979</v>
          </cell>
          <cell r="C310">
            <v>6</v>
          </cell>
          <cell r="D310">
            <v>51</v>
          </cell>
          <cell r="E310">
            <v>0.57771499999999998</v>
          </cell>
          <cell r="F310">
            <v>1.7331449999999999</v>
          </cell>
        </row>
        <row r="311">
          <cell r="A311">
            <v>2</v>
          </cell>
          <cell r="B311">
            <v>2979</v>
          </cell>
          <cell r="C311">
            <v>6</v>
          </cell>
          <cell r="D311">
            <v>52</v>
          </cell>
          <cell r="E311">
            <v>1.3446130000000001</v>
          </cell>
          <cell r="F311">
            <v>6.2213409999999998</v>
          </cell>
        </row>
        <row r="312">
          <cell r="A312">
            <v>2</v>
          </cell>
          <cell r="B312">
            <v>2979</v>
          </cell>
          <cell r="C312">
            <v>6</v>
          </cell>
          <cell r="D312">
            <v>591</v>
          </cell>
          <cell r="E312">
            <v>15.1</v>
          </cell>
          <cell r="F312">
            <v>37.85</v>
          </cell>
        </row>
        <row r="313">
          <cell r="A313">
            <v>2</v>
          </cell>
          <cell r="B313">
            <v>2980</v>
          </cell>
          <cell r="C313">
            <v>6</v>
          </cell>
          <cell r="D313">
            <v>4</v>
          </cell>
          <cell r="E313">
            <v>-0.16586300000000001</v>
          </cell>
          <cell r="F313">
            <v>-0.16586300000000001</v>
          </cell>
        </row>
        <row r="314">
          <cell r="A314">
            <v>2</v>
          </cell>
          <cell r="B314">
            <v>2980</v>
          </cell>
          <cell r="C314">
            <v>6</v>
          </cell>
          <cell r="D314">
            <v>51</v>
          </cell>
          <cell r="E314">
            <v>0</v>
          </cell>
          <cell r="F314">
            <v>0.124184</v>
          </cell>
        </row>
        <row r="315">
          <cell r="A315">
            <v>2</v>
          </cell>
          <cell r="B315">
            <v>2980</v>
          </cell>
          <cell r="C315">
            <v>6</v>
          </cell>
          <cell r="D315">
            <v>52</v>
          </cell>
          <cell r="E315">
            <v>0.81033599999999995</v>
          </cell>
          <cell r="F315">
            <v>0.81033599999999995</v>
          </cell>
        </row>
        <row r="316">
          <cell r="A316">
            <v>2</v>
          </cell>
          <cell r="B316">
            <v>2981</v>
          </cell>
          <cell r="C316">
            <v>1</v>
          </cell>
          <cell r="D316">
            <v>4</v>
          </cell>
          <cell r="E316">
            <v>-5.267E-3</v>
          </cell>
          <cell r="F316">
            <v>-0.52354599999999996</v>
          </cell>
        </row>
        <row r="317">
          <cell r="A317">
            <v>2</v>
          </cell>
          <cell r="B317">
            <v>2981</v>
          </cell>
          <cell r="C317">
            <v>1</v>
          </cell>
          <cell r="D317">
            <v>51</v>
          </cell>
          <cell r="E317">
            <v>3.02121</v>
          </cell>
          <cell r="F317">
            <v>9.3440630000000002</v>
          </cell>
        </row>
        <row r="318">
          <cell r="A318">
            <v>2</v>
          </cell>
          <cell r="B318">
            <v>2981</v>
          </cell>
          <cell r="C318">
            <v>1</v>
          </cell>
          <cell r="D318">
            <v>52</v>
          </cell>
          <cell r="E318">
            <v>3.420623</v>
          </cell>
          <cell r="F318">
            <v>10.086902</v>
          </cell>
        </row>
        <row r="319">
          <cell r="A319">
            <v>2</v>
          </cell>
          <cell r="B319">
            <v>2981</v>
          </cell>
          <cell r="C319">
            <v>1</v>
          </cell>
          <cell r="D319">
            <v>591</v>
          </cell>
          <cell r="E319">
            <v>15.106109</v>
          </cell>
          <cell r="F319">
            <v>44.690868000000002</v>
          </cell>
        </row>
        <row r="320">
          <cell r="A320">
            <v>2</v>
          </cell>
          <cell r="B320">
            <v>2982</v>
          </cell>
          <cell r="C320">
            <v>1</v>
          </cell>
          <cell r="D320">
            <v>4</v>
          </cell>
          <cell r="E320">
            <v>-8.0063999999999996E-2</v>
          </cell>
          <cell r="F320">
            <v>-8.0063999999999996E-2</v>
          </cell>
        </row>
        <row r="321">
          <cell r="A321">
            <v>2</v>
          </cell>
          <cell r="B321">
            <v>2982</v>
          </cell>
          <cell r="C321">
            <v>1</v>
          </cell>
          <cell r="D321">
            <v>51</v>
          </cell>
          <cell r="E321">
            <v>3.7571469999999998</v>
          </cell>
          <cell r="F321">
            <v>55.091729999999998</v>
          </cell>
        </row>
        <row r="322">
          <cell r="A322">
            <v>2</v>
          </cell>
          <cell r="B322">
            <v>2982</v>
          </cell>
          <cell r="C322">
            <v>1</v>
          </cell>
          <cell r="D322">
            <v>52</v>
          </cell>
          <cell r="E322">
            <v>3.0905149999999999</v>
          </cell>
          <cell r="F322">
            <v>10.517315999999999</v>
          </cell>
        </row>
        <row r="323">
          <cell r="A323">
            <v>2</v>
          </cell>
          <cell r="B323">
            <v>2982</v>
          </cell>
          <cell r="C323">
            <v>1</v>
          </cell>
          <cell r="D323">
            <v>591</v>
          </cell>
          <cell r="E323">
            <v>54.086500000000001</v>
          </cell>
          <cell r="F323">
            <v>150.13300000000001</v>
          </cell>
        </row>
        <row r="324">
          <cell r="A324">
            <v>2</v>
          </cell>
          <cell r="B324">
            <v>2983</v>
          </cell>
          <cell r="C324">
            <v>1</v>
          </cell>
          <cell r="D324">
            <v>51</v>
          </cell>
          <cell r="E324">
            <v>0.240032</v>
          </cell>
          <cell r="F324">
            <v>0.72009900000000004</v>
          </cell>
        </row>
        <row r="325">
          <cell r="A325">
            <v>2</v>
          </cell>
          <cell r="B325">
            <v>2983</v>
          </cell>
          <cell r="C325">
            <v>1</v>
          </cell>
          <cell r="D325">
            <v>52</v>
          </cell>
          <cell r="E325">
            <v>0</v>
          </cell>
          <cell r="F325">
            <v>5.2002E-2</v>
          </cell>
        </row>
        <row r="326">
          <cell r="A326">
            <v>2</v>
          </cell>
          <cell r="B326">
            <v>2983</v>
          </cell>
          <cell r="C326">
            <v>1</v>
          </cell>
          <cell r="D326">
            <v>591</v>
          </cell>
          <cell r="E326">
            <v>14.99</v>
          </cell>
          <cell r="F326">
            <v>27.73</v>
          </cell>
        </row>
        <row r="327">
          <cell r="A327">
            <v>2</v>
          </cell>
          <cell r="B327">
            <v>2984</v>
          </cell>
          <cell r="C327">
            <v>1</v>
          </cell>
          <cell r="D327">
            <v>4</v>
          </cell>
          <cell r="E327">
            <v>-3.0223810000000002</v>
          </cell>
          <cell r="F327">
            <v>-18.407088000000002</v>
          </cell>
        </row>
        <row r="328">
          <cell r="A328">
            <v>2</v>
          </cell>
          <cell r="B328">
            <v>2984</v>
          </cell>
          <cell r="C328">
            <v>1</v>
          </cell>
          <cell r="D328">
            <v>52</v>
          </cell>
          <cell r="E328">
            <v>0.94833999999999996</v>
          </cell>
          <cell r="F328">
            <v>11.128676</v>
          </cell>
        </row>
        <row r="329">
          <cell r="A329">
            <v>2</v>
          </cell>
          <cell r="B329">
            <v>2984</v>
          </cell>
          <cell r="C329">
            <v>1</v>
          </cell>
          <cell r="D329">
            <v>591</v>
          </cell>
          <cell r="E329">
            <v>3.8515000000000001</v>
          </cell>
          <cell r="F329">
            <v>6.8514999999999997</v>
          </cell>
        </row>
        <row r="330">
          <cell r="A330">
            <v>2</v>
          </cell>
          <cell r="B330">
            <v>2985</v>
          </cell>
          <cell r="C330">
            <v>1</v>
          </cell>
          <cell r="D330">
            <v>4</v>
          </cell>
          <cell r="E330">
            <v>-1.5688070000000001</v>
          </cell>
          <cell r="F330">
            <v>-3.2873860000000001</v>
          </cell>
        </row>
        <row r="331">
          <cell r="A331">
            <v>2</v>
          </cell>
          <cell r="B331">
            <v>2985</v>
          </cell>
          <cell r="C331">
            <v>1</v>
          </cell>
          <cell r="D331">
            <v>51</v>
          </cell>
          <cell r="E331">
            <v>0.68157199999999996</v>
          </cell>
          <cell r="F331">
            <v>2.7700809999999998</v>
          </cell>
        </row>
        <row r="332">
          <cell r="A332">
            <v>2</v>
          </cell>
          <cell r="B332">
            <v>2985</v>
          </cell>
          <cell r="C332">
            <v>1</v>
          </cell>
          <cell r="D332">
            <v>52</v>
          </cell>
          <cell r="E332">
            <v>2.9108450000000001</v>
          </cell>
          <cell r="F332">
            <v>16.381967</v>
          </cell>
        </row>
        <row r="333">
          <cell r="A333">
            <v>2</v>
          </cell>
          <cell r="B333">
            <v>2985</v>
          </cell>
          <cell r="C333">
            <v>1</v>
          </cell>
          <cell r="D333">
            <v>591</v>
          </cell>
          <cell r="E333">
            <v>0.41912899999999997</v>
          </cell>
          <cell r="F333">
            <v>0.41912899999999997</v>
          </cell>
        </row>
        <row r="334">
          <cell r="A334">
            <v>2</v>
          </cell>
          <cell r="B334">
            <v>2988</v>
          </cell>
          <cell r="C334">
            <v>1</v>
          </cell>
          <cell r="D334">
            <v>51</v>
          </cell>
          <cell r="E334">
            <v>2.4771000000000001E-2</v>
          </cell>
          <cell r="F334">
            <v>7.4313000000000004E-2</v>
          </cell>
        </row>
        <row r="335">
          <cell r="A335">
            <v>2</v>
          </cell>
          <cell r="B335">
            <v>2988</v>
          </cell>
          <cell r="C335">
            <v>1</v>
          </cell>
          <cell r="D335">
            <v>52</v>
          </cell>
          <cell r="E335">
            <v>0.101218</v>
          </cell>
          <cell r="F335">
            <v>0.20377400000000001</v>
          </cell>
        </row>
        <row r="336">
          <cell r="A336">
            <v>2</v>
          </cell>
          <cell r="B336">
            <v>2988</v>
          </cell>
          <cell r="C336">
            <v>1</v>
          </cell>
          <cell r="D336">
            <v>591</v>
          </cell>
          <cell r="E336">
            <v>16.899999999999999</v>
          </cell>
          <cell r="F336">
            <v>50.26</v>
          </cell>
        </row>
        <row r="337">
          <cell r="A337">
            <v>2</v>
          </cell>
          <cell r="B337">
            <v>2989</v>
          </cell>
          <cell r="C337">
            <v>1</v>
          </cell>
          <cell r="D337">
            <v>51</v>
          </cell>
          <cell r="E337">
            <v>1.5769299999999999</v>
          </cell>
          <cell r="F337">
            <v>4.7307899999999998</v>
          </cell>
        </row>
        <row r="338">
          <cell r="A338">
            <v>2</v>
          </cell>
          <cell r="B338">
            <v>2989</v>
          </cell>
          <cell r="C338">
            <v>1</v>
          </cell>
          <cell r="D338">
            <v>52</v>
          </cell>
          <cell r="E338">
            <v>0</v>
          </cell>
          <cell r="F338">
            <v>1.1169999999999999E-2</v>
          </cell>
        </row>
        <row r="339">
          <cell r="A339">
            <v>2</v>
          </cell>
          <cell r="B339">
            <v>2989</v>
          </cell>
          <cell r="C339">
            <v>1</v>
          </cell>
          <cell r="D339">
            <v>591</v>
          </cell>
          <cell r="E339">
            <v>22.31</v>
          </cell>
          <cell r="F339">
            <v>79.099999999999994</v>
          </cell>
        </row>
        <row r="340">
          <cell r="A340">
            <v>2</v>
          </cell>
          <cell r="B340">
            <v>2989</v>
          </cell>
          <cell r="C340">
            <v>6</v>
          </cell>
          <cell r="D340">
            <v>591</v>
          </cell>
          <cell r="E340">
            <v>2</v>
          </cell>
          <cell r="F340">
            <v>2</v>
          </cell>
        </row>
        <row r="341">
          <cell r="A341">
            <v>2</v>
          </cell>
          <cell r="B341">
            <v>2999</v>
          </cell>
          <cell r="C341">
            <v>1</v>
          </cell>
          <cell r="D341">
            <v>4</v>
          </cell>
          <cell r="E341">
            <v>-5.1722599999999996</v>
          </cell>
          <cell r="F341">
            <v>-5.1722599999999996</v>
          </cell>
        </row>
        <row r="342">
          <cell r="A342">
            <v>2</v>
          </cell>
          <cell r="B342">
            <v>2999</v>
          </cell>
          <cell r="C342">
            <v>1</v>
          </cell>
          <cell r="D342">
            <v>51</v>
          </cell>
          <cell r="E342">
            <v>0.60081899999999999</v>
          </cell>
          <cell r="F342">
            <v>1.1949110000000001</v>
          </cell>
        </row>
        <row r="343">
          <cell r="A343">
            <v>2</v>
          </cell>
          <cell r="B343">
            <v>2999</v>
          </cell>
          <cell r="C343">
            <v>1</v>
          </cell>
          <cell r="D343">
            <v>52</v>
          </cell>
          <cell r="E343">
            <v>0.14204900000000001</v>
          </cell>
          <cell r="F343">
            <v>1.5744149999999999</v>
          </cell>
        </row>
        <row r="344">
          <cell r="A344">
            <v>2</v>
          </cell>
          <cell r="B344">
            <v>2999</v>
          </cell>
          <cell r="C344">
            <v>1</v>
          </cell>
          <cell r="D344">
            <v>591</v>
          </cell>
          <cell r="E344">
            <v>9.3249999999999993</v>
          </cell>
          <cell r="F344">
            <v>49.268624000000003</v>
          </cell>
        </row>
        <row r="345">
          <cell r="A345">
            <v>2</v>
          </cell>
          <cell r="B345">
            <v>2999</v>
          </cell>
          <cell r="C345">
            <v>6</v>
          </cell>
          <cell r="D345">
            <v>591</v>
          </cell>
          <cell r="E345">
            <v>2.8</v>
          </cell>
          <cell r="F345">
            <v>10.5</v>
          </cell>
        </row>
        <row r="346">
          <cell r="A346">
            <v>3</v>
          </cell>
          <cell r="B346">
            <v>3101</v>
          </cell>
          <cell r="C346">
            <v>1</v>
          </cell>
          <cell r="D346">
            <v>4</v>
          </cell>
          <cell r="E346">
            <v>-15.319240000000001</v>
          </cell>
          <cell r="F346">
            <v>-6.34877</v>
          </cell>
        </row>
        <row r="347">
          <cell r="A347">
            <v>3</v>
          </cell>
          <cell r="B347">
            <v>3101</v>
          </cell>
          <cell r="C347">
            <v>1</v>
          </cell>
          <cell r="D347">
            <v>51</v>
          </cell>
          <cell r="E347">
            <v>60.132367000000002</v>
          </cell>
          <cell r="F347">
            <v>181.72327200000001</v>
          </cell>
        </row>
        <row r="348">
          <cell r="A348">
            <v>3</v>
          </cell>
          <cell r="B348">
            <v>3101</v>
          </cell>
          <cell r="C348">
            <v>1</v>
          </cell>
          <cell r="D348">
            <v>52</v>
          </cell>
          <cell r="E348">
            <v>22.126140000000003</v>
          </cell>
          <cell r="F348">
            <v>104.251316</v>
          </cell>
        </row>
        <row r="349">
          <cell r="A349">
            <v>3</v>
          </cell>
          <cell r="B349">
            <v>3101</v>
          </cell>
          <cell r="C349">
            <v>1</v>
          </cell>
          <cell r="D349">
            <v>591</v>
          </cell>
          <cell r="E349">
            <v>3.25</v>
          </cell>
          <cell r="F349">
            <v>4.6377230000000003</v>
          </cell>
        </row>
        <row r="350">
          <cell r="A350">
            <v>3</v>
          </cell>
          <cell r="B350">
            <v>3111</v>
          </cell>
          <cell r="C350">
            <v>1</v>
          </cell>
          <cell r="D350">
            <v>51</v>
          </cell>
          <cell r="E350">
            <v>19.226375999999998</v>
          </cell>
          <cell r="F350">
            <v>52.988059999999997</v>
          </cell>
        </row>
        <row r="351">
          <cell r="A351">
            <v>3</v>
          </cell>
          <cell r="B351">
            <v>3111</v>
          </cell>
          <cell r="C351">
            <v>1</v>
          </cell>
          <cell r="D351">
            <v>52</v>
          </cell>
          <cell r="E351">
            <v>3.0969690000000001</v>
          </cell>
          <cell r="F351">
            <v>9.600575000000001</v>
          </cell>
        </row>
        <row r="352">
          <cell r="A352">
            <v>3</v>
          </cell>
          <cell r="B352">
            <v>3111</v>
          </cell>
          <cell r="C352">
            <v>1</v>
          </cell>
          <cell r="D352">
            <v>591</v>
          </cell>
          <cell r="E352">
            <v>0</v>
          </cell>
          <cell r="F352">
            <v>1.2917E-2</v>
          </cell>
        </row>
        <row r="353">
          <cell r="A353">
            <v>3</v>
          </cell>
          <cell r="B353">
            <v>3190</v>
          </cell>
          <cell r="C353">
            <v>1</v>
          </cell>
          <cell r="D353">
            <v>4</v>
          </cell>
          <cell r="E353">
            <v>-8.4449999999999994E-3</v>
          </cell>
          <cell r="F353">
            <v>-8.4449999999999994E-3</v>
          </cell>
        </row>
        <row r="354">
          <cell r="A354">
            <v>3</v>
          </cell>
          <cell r="B354">
            <v>3190</v>
          </cell>
          <cell r="C354">
            <v>1</v>
          </cell>
          <cell r="D354">
            <v>51</v>
          </cell>
          <cell r="E354">
            <v>3.2103579999999998</v>
          </cell>
          <cell r="F354">
            <v>7.6597229999999996</v>
          </cell>
        </row>
        <row r="355">
          <cell r="A355">
            <v>3</v>
          </cell>
          <cell r="B355">
            <v>3190</v>
          </cell>
          <cell r="C355">
            <v>1</v>
          </cell>
          <cell r="D355">
            <v>52</v>
          </cell>
          <cell r="E355">
            <v>28.414508000000001</v>
          </cell>
          <cell r="F355">
            <v>71.801828</v>
          </cell>
        </row>
        <row r="356">
          <cell r="A356">
            <v>3</v>
          </cell>
          <cell r="B356">
            <v>3190</v>
          </cell>
          <cell r="C356">
            <v>1</v>
          </cell>
          <cell r="D356">
            <v>591</v>
          </cell>
          <cell r="E356">
            <v>5.5</v>
          </cell>
          <cell r="F356">
            <v>-13.448363000000001</v>
          </cell>
        </row>
        <row r="357">
          <cell r="A357">
            <v>3</v>
          </cell>
          <cell r="B357">
            <v>3214</v>
          </cell>
          <cell r="C357">
            <v>1</v>
          </cell>
          <cell r="D357">
            <v>4</v>
          </cell>
          <cell r="E357">
            <v>-0.42701800000000001</v>
          </cell>
          <cell r="F357">
            <v>-1.0019480000000001</v>
          </cell>
        </row>
        <row r="358">
          <cell r="A358">
            <v>3</v>
          </cell>
          <cell r="B358">
            <v>3214</v>
          </cell>
          <cell r="C358">
            <v>1</v>
          </cell>
          <cell r="D358">
            <v>51</v>
          </cell>
          <cell r="E358">
            <v>39.928679000000002</v>
          </cell>
          <cell r="F358">
            <v>115.36228300000001</v>
          </cell>
        </row>
        <row r="359">
          <cell r="A359">
            <v>3</v>
          </cell>
          <cell r="B359">
            <v>3214</v>
          </cell>
          <cell r="C359">
            <v>1</v>
          </cell>
          <cell r="D359">
            <v>52</v>
          </cell>
          <cell r="E359">
            <v>37.303288999999999</v>
          </cell>
          <cell r="F359">
            <v>85.983629000000008</v>
          </cell>
        </row>
        <row r="360">
          <cell r="A360">
            <v>3</v>
          </cell>
          <cell r="B360">
            <v>3300</v>
          </cell>
          <cell r="C360">
            <v>1</v>
          </cell>
          <cell r="D360">
            <v>4</v>
          </cell>
          <cell r="E360">
            <v>-1.4831490000000001</v>
          </cell>
          <cell r="F360">
            <v>-5.169848</v>
          </cell>
        </row>
        <row r="361">
          <cell r="A361">
            <v>3</v>
          </cell>
          <cell r="B361">
            <v>3300</v>
          </cell>
          <cell r="C361">
            <v>1</v>
          </cell>
          <cell r="D361">
            <v>51</v>
          </cell>
          <cell r="E361">
            <v>111.184613</v>
          </cell>
          <cell r="F361">
            <v>339.99852600000003</v>
          </cell>
        </row>
        <row r="362">
          <cell r="A362">
            <v>3</v>
          </cell>
          <cell r="B362">
            <v>3300</v>
          </cell>
          <cell r="C362">
            <v>1</v>
          </cell>
          <cell r="D362">
            <v>52</v>
          </cell>
          <cell r="E362">
            <v>196.23215199999999</v>
          </cell>
          <cell r="F362">
            <v>438.26687300000003</v>
          </cell>
        </row>
        <row r="363">
          <cell r="A363">
            <v>3</v>
          </cell>
          <cell r="B363">
            <v>3300</v>
          </cell>
          <cell r="C363">
            <v>1</v>
          </cell>
          <cell r="D363">
            <v>591</v>
          </cell>
          <cell r="E363">
            <v>1</v>
          </cell>
          <cell r="F363">
            <v>1</v>
          </cell>
        </row>
        <row r="364">
          <cell r="A364">
            <v>3</v>
          </cell>
          <cell r="B364">
            <v>3300</v>
          </cell>
          <cell r="C364">
            <v>5</v>
          </cell>
          <cell r="D364">
            <v>52</v>
          </cell>
          <cell r="E364">
            <v>0</v>
          </cell>
          <cell r="F364">
            <v>0.86269899999999999</v>
          </cell>
        </row>
        <row r="365">
          <cell r="A365">
            <v>3</v>
          </cell>
          <cell r="B365">
            <v>3300</v>
          </cell>
          <cell r="C365">
            <v>6</v>
          </cell>
          <cell r="D365">
            <v>51</v>
          </cell>
          <cell r="E365">
            <v>0</v>
          </cell>
          <cell r="F365">
            <v>4.7576E-2</v>
          </cell>
        </row>
        <row r="366">
          <cell r="A366">
            <v>3</v>
          </cell>
          <cell r="B366">
            <v>3300</v>
          </cell>
          <cell r="C366">
            <v>6</v>
          </cell>
          <cell r="D366">
            <v>52</v>
          </cell>
          <cell r="E366">
            <v>0.45270500000000002</v>
          </cell>
          <cell r="F366">
            <v>2.709174</v>
          </cell>
        </row>
        <row r="367">
          <cell r="A367">
            <v>3</v>
          </cell>
          <cell r="B367">
            <v>3390</v>
          </cell>
          <cell r="C367">
            <v>1</v>
          </cell>
          <cell r="D367">
            <v>4</v>
          </cell>
          <cell r="E367">
            <v>-6.3833149999999996</v>
          </cell>
          <cell r="F367">
            <v>-6.781371</v>
          </cell>
        </row>
        <row r="368">
          <cell r="A368">
            <v>3</v>
          </cell>
          <cell r="B368">
            <v>3390</v>
          </cell>
          <cell r="C368">
            <v>1</v>
          </cell>
          <cell r="D368">
            <v>51</v>
          </cell>
          <cell r="E368">
            <v>32.784300000000002</v>
          </cell>
          <cell r="F368">
            <v>91.145425000000003</v>
          </cell>
        </row>
        <row r="369">
          <cell r="A369">
            <v>3</v>
          </cell>
          <cell r="B369">
            <v>3390</v>
          </cell>
          <cell r="C369">
            <v>1</v>
          </cell>
          <cell r="D369">
            <v>52</v>
          </cell>
          <cell r="E369">
            <v>20.015536000000001</v>
          </cell>
          <cell r="F369">
            <v>63.078488</v>
          </cell>
        </row>
        <row r="370">
          <cell r="A370">
            <v>3</v>
          </cell>
          <cell r="B370">
            <v>3390</v>
          </cell>
          <cell r="C370">
            <v>1</v>
          </cell>
          <cell r="D370">
            <v>591</v>
          </cell>
          <cell r="E370">
            <v>42.680664</v>
          </cell>
          <cell r="F370">
            <v>92.114825999999994</v>
          </cell>
        </row>
        <row r="371">
          <cell r="A371">
            <v>3</v>
          </cell>
          <cell r="B371">
            <v>3391</v>
          </cell>
          <cell r="C371">
            <v>1</v>
          </cell>
          <cell r="D371">
            <v>51</v>
          </cell>
          <cell r="E371">
            <v>13.270579</v>
          </cell>
          <cell r="F371">
            <v>41.333345000000001</v>
          </cell>
        </row>
        <row r="372">
          <cell r="A372">
            <v>3</v>
          </cell>
          <cell r="B372">
            <v>3391</v>
          </cell>
          <cell r="C372">
            <v>1</v>
          </cell>
          <cell r="D372">
            <v>52</v>
          </cell>
          <cell r="E372">
            <v>1.7954429999999999</v>
          </cell>
          <cell r="F372">
            <v>67.441395999999997</v>
          </cell>
        </row>
        <row r="373">
          <cell r="A373">
            <v>3</v>
          </cell>
          <cell r="B373">
            <v>3391</v>
          </cell>
          <cell r="C373">
            <v>1</v>
          </cell>
          <cell r="D373">
            <v>591</v>
          </cell>
          <cell r="E373">
            <v>108.76719300000001</v>
          </cell>
          <cell r="F373">
            <v>182.68921599999999</v>
          </cell>
        </row>
        <row r="374">
          <cell r="A374">
            <v>3</v>
          </cell>
          <cell r="B374">
            <v>3401</v>
          </cell>
          <cell r="C374">
            <v>1</v>
          </cell>
          <cell r="D374">
            <v>4</v>
          </cell>
          <cell r="E374">
            <v>-0.1</v>
          </cell>
          <cell r="F374">
            <v>-0.25</v>
          </cell>
        </row>
        <row r="375">
          <cell r="A375">
            <v>3</v>
          </cell>
          <cell r="B375">
            <v>3401</v>
          </cell>
          <cell r="C375">
            <v>1</v>
          </cell>
          <cell r="D375">
            <v>591</v>
          </cell>
          <cell r="E375">
            <v>355.80022400000001</v>
          </cell>
          <cell r="F375">
            <v>1126.6225710000001</v>
          </cell>
        </row>
        <row r="376">
          <cell r="A376">
            <v>3</v>
          </cell>
          <cell r="B376">
            <v>3611</v>
          </cell>
          <cell r="C376">
            <v>1</v>
          </cell>
          <cell r="D376">
            <v>591</v>
          </cell>
          <cell r="E376">
            <v>28.641634</v>
          </cell>
          <cell r="F376">
            <v>89.002852000000004</v>
          </cell>
        </row>
        <row r="377">
          <cell r="A377">
            <v>4</v>
          </cell>
          <cell r="B377">
            <v>4101</v>
          </cell>
          <cell r="C377">
            <v>1</v>
          </cell>
          <cell r="D377">
            <v>4</v>
          </cell>
          <cell r="E377">
            <v>-5.0000000000000001E-3</v>
          </cell>
          <cell r="F377">
            <v>-8.0000000000000002E-3</v>
          </cell>
        </row>
        <row r="378">
          <cell r="A378">
            <v>4</v>
          </cell>
          <cell r="B378">
            <v>4101</v>
          </cell>
          <cell r="C378">
            <v>1</v>
          </cell>
          <cell r="D378">
            <v>51</v>
          </cell>
          <cell r="E378">
            <v>22.583016000000001</v>
          </cell>
          <cell r="F378">
            <v>66.297417999999993</v>
          </cell>
        </row>
        <row r="379">
          <cell r="A379">
            <v>4</v>
          </cell>
          <cell r="B379">
            <v>4101</v>
          </cell>
          <cell r="C379">
            <v>1</v>
          </cell>
          <cell r="D379">
            <v>52</v>
          </cell>
          <cell r="E379">
            <v>10.907496</v>
          </cell>
          <cell r="F379">
            <v>26.628944000000001</v>
          </cell>
        </row>
        <row r="380">
          <cell r="A380">
            <v>4</v>
          </cell>
          <cell r="B380">
            <v>4101</v>
          </cell>
          <cell r="C380">
            <v>1</v>
          </cell>
          <cell r="D380">
            <v>591</v>
          </cell>
          <cell r="E380">
            <v>0</v>
          </cell>
          <cell r="F380">
            <v>1.29122</v>
          </cell>
        </row>
        <row r="381">
          <cell r="A381">
            <v>4</v>
          </cell>
          <cell r="B381">
            <v>4190</v>
          </cell>
          <cell r="C381">
            <v>1</v>
          </cell>
          <cell r="D381">
            <v>4</v>
          </cell>
          <cell r="E381">
            <v>-2.3146640000000001</v>
          </cell>
          <cell r="F381">
            <v>-2.3146640000000001</v>
          </cell>
        </row>
        <row r="382">
          <cell r="A382">
            <v>4</v>
          </cell>
          <cell r="B382">
            <v>4190</v>
          </cell>
          <cell r="C382">
            <v>1</v>
          </cell>
          <cell r="D382">
            <v>51</v>
          </cell>
          <cell r="E382">
            <v>0.28531899999999999</v>
          </cell>
          <cell r="F382">
            <v>0.85595699999999997</v>
          </cell>
        </row>
        <row r="383">
          <cell r="A383">
            <v>4</v>
          </cell>
          <cell r="B383">
            <v>4190</v>
          </cell>
          <cell r="C383">
            <v>1</v>
          </cell>
          <cell r="D383">
            <v>52</v>
          </cell>
          <cell r="E383">
            <v>0.95526800000000001</v>
          </cell>
          <cell r="F383">
            <v>11.904925</v>
          </cell>
        </row>
        <row r="384">
          <cell r="A384">
            <v>4</v>
          </cell>
          <cell r="B384">
            <v>4190</v>
          </cell>
          <cell r="C384">
            <v>1</v>
          </cell>
          <cell r="D384">
            <v>591</v>
          </cell>
          <cell r="E384">
            <v>55.18817</v>
          </cell>
          <cell r="F384">
            <v>140.77752000000001</v>
          </cell>
        </row>
        <row r="385">
          <cell r="A385">
            <v>4</v>
          </cell>
          <cell r="B385">
            <v>4215</v>
          </cell>
          <cell r="C385">
            <v>1</v>
          </cell>
          <cell r="D385">
            <v>4</v>
          </cell>
          <cell r="E385">
            <v>-0.634328</v>
          </cell>
          <cell r="F385">
            <v>-6.9257160000000004</v>
          </cell>
        </row>
        <row r="386">
          <cell r="A386">
            <v>4</v>
          </cell>
          <cell r="B386">
            <v>4215</v>
          </cell>
          <cell r="C386">
            <v>1</v>
          </cell>
          <cell r="D386">
            <v>51</v>
          </cell>
          <cell r="E386">
            <v>48.198445</v>
          </cell>
          <cell r="F386">
            <v>141.38904099999999</v>
          </cell>
        </row>
        <row r="387">
          <cell r="A387">
            <v>4</v>
          </cell>
          <cell r="B387">
            <v>4215</v>
          </cell>
          <cell r="C387">
            <v>1</v>
          </cell>
          <cell r="D387">
            <v>52</v>
          </cell>
          <cell r="E387">
            <v>12.293453</v>
          </cell>
          <cell r="F387">
            <v>38.794342999999998</v>
          </cell>
        </row>
        <row r="388">
          <cell r="A388">
            <v>4</v>
          </cell>
          <cell r="B388">
            <v>4217</v>
          </cell>
          <cell r="C388">
            <v>1</v>
          </cell>
          <cell r="D388">
            <v>51</v>
          </cell>
          <cell r="E388">
            <v>0.80011500000000002</v>
          </cell>
          <cell r="F388">
            <v>2.7408890000000001</v>
          </cell>
        </row>
        <row r="389">
          <cell r="A389">
            <v>4</v>
          </cell>
          <cell r="B389">
            <v>4217</v>
          </cell>
          <cell r="C389">
            <v>1</v>
          </cell>
          <cell r="D389">
            <v>52</v>
          </cell>
          <cell r="E389">
            <v>0.39142500000000002</v>
          </cell>
          <cell r="F389">
            <v>0.819936</v>
          </cell>
        </row>
        <row r="390">
          <cell r="A390">
            <v>4</v>
          </cell>
          <cell r="B390">
            <v>4234</v>
          </cell>
          <cell r="C390">
            <v>1</v>
          </cell>
          <cell r="D390">
            <v>4</v>
          </cell>
          <cell r="E390">
            <v>-0.179977</v>
          </cell>
          <cell r="F390">
            <v>-3.5601980000000002</v>
          </cell>
        </row>
        <row r="391">
          <cell r="A391">
            <v>4</v>
          </cell>
          <cell r="B391">
            <v>4234</v>
          </cell>
          <cell r="C391">
            <v>1</v>
          </cell>
          <cell r="D391">
            <v>51</v>
          </cell>
          <cell r="E391">
            <v>48.328612999999997</v>
          </cell>
          <cell r="F391">
            <v>148.512359</v>
          </cell>
        </row>
        <row r="392">
          <cell r="A392">
            <v>4</v>
          </cell>
          <cell r="B392">
            <v>4234</v>
          </cell>
          <cell r="C392">
            <v>1</v>
          </cell>
          <cell r="D392">
            <v>52</v>
          </cell>
          <cell r="E392">
            <v>27.173650000000002</v>
          </cell>
          <cell r="F392">
            <v>72.733445000000003</v>
          </cell>
        </row>
        <row r="393">
          <cell r="A393">
            <v>4</v>
          </cell>
          <cell r="B393">
            <v>4234</v>
          </cell>
          <cell r="C393">
            <v>1</v>
          </cell>
          <cell r="D393">
            <v>591</v>
          </cell>
          <cell r="E393">
            <v>0.40699999999999997</v>
          </cell>
          <cell r="F393">
            <v>0.40699999999999997</v>
          </cell>
        </row>
        <row r="394">
          <cell r="A394">
            <v>4</v>
          </cell>
          <cell r="B394">
            <v>4331</v>
          </cell>
          <cell r="C394">
            <v>1</v>
          </cell>
          <cell r="D394">
            <v>4</v>
          </cell>
          <cell r="E394">
            <v>0</v>
          </cell>
          <cell r="F394">
            <v>-5.1149999999999998E-3</v>
          </cell>
        </row>
        <row r="395">
          <cell r="A395">
            <v>4</v>
          </cell>
          <cell r="B395">
            <v>4331</v>
          </cell>
          <cell r="C395">
            <v>1</v>
          </cell>
          <cell r="D395">
            <v>51</v>
          </cell>
          <cell r="E395">
            <v>2.472302</v>
          </cell>
          <cell r="F395">
            <v>7.2065239999999999</v>
          </cell>
        </row>
        <row r="396">
          <cell r="A396">
            <v>4</v>
          </cell>
          <cell r="B396">
            <v>4331</v>
          </cell>
          <cell r="C396">
            <v>1</v>
          </cell>
          <cell r="D396">
            <v>52</v>
          </cell>
          <cell r="E396">
            <v>1.5638190000000001</v>
          </cell>
          <cell r="F396">
            <v>4.2674269999999996</v>
          </cell>
        </row>
        <row r="397">
          <cell r="A397">
            <v>4</v>
          </cell>
          <cell r="B397">
            <v>4331</v>
          </cell>
          <cell r="C397">
            <v>1</v>
          </cell>
          <cell r="D397">
            <v>591</v>
          </cell>
          <cell r="E397">
            <v>1.2961199999999999</v>
          </cell>
          <cell r="F397">
            <v>1.799177</v>
          </cell>
        </row>
        <row r="398">
          <cell r="A398">
            <v>4</v>
          </cell>
          <cell r="B398">
            <v>4332</v>
          </cell>
          <cell r="C398">
            <v>1</v>
          </cell>
          <cell r="D398">
            <v>51</v>
          </cell>
          <cell r="E398">
            <v>2.4214799999999999</v>
          </cell>
          <cell r="F398">
            <v>7.3352599999999999</v>
          </cell>
        </row>
        <row r="399">
          <cell r="A399">
            <v>4</v>
          </cell>
          <cell r="B399">
            <v>4332</v>
          </cell>
          <cell r="C399">
            <v>1</v>
          </cell>
          <cell r="D399">
            <v>52</v>
          </cell>
          <cell r="E399">
            <v>2.4704E-2</v>
          </cell>
          <cell r="F399">
            <v>0.73728499999999997</v>
          </cell>
        </row>
        <row r="400">
          <cell r="A400">
            <v>4</v>
          </cell>
          <cell r="B400">
            <v>4334</v>
          </cell>
          <cell r="C400">
            <v>1</v>
          </cell>
          <cell r="D400">
            <v>51</v>
          </cell>
          <cell r="E400">
            <v>1.3011619999999999</v>
          </cell>
          <cell r="F400">
            <v>3.9033180000000001</v>
          </cell>
        </row>
        <row r="401">
          <cell r="A401">
            <v>4</v>
          </cell>
          <cell r="B401">
            <v>4334</v>
          </cell>
          <cell r="C401">
            <v>1</v>
          </cell>
          <cell r="D401">
            <v>52</v>
          </cell>
          <cell r="E401">
            <v>0.48261799999999999</v>
          </cell>
          <cell r="F401">
            <v>1.1892750000000001</v>
          </cell>
        </row>
        <row r="402">
          <cell r="A402">
            <v>4</v>
          </cell>
          <cell r="B402">
            <v>4334</v>
          </cell>
          <cell r="C402">
            <v>1</v>
          </cell>
          <cell r="D402">
            <v>591</v>
          </cell>
          <cell r="E402">
            <v>0.495612</v>
          </cell>
          <cell r="F402">
            <v>0.495612</v>
          </cell>
        </row>
        <row r="403">
          <cell r="A403">
            <v>4</v>
          </cell>
          <cell r="B403">
            <v>4335</v>
          </cell>
          <cell r="C403">
            <v>1</v>
          </cell>
          <cell r="D403">
            <v>4</v>
          </cell>
          <cell r="E403">
            <v>-0.01</v>
          </cell>
          <cell r="F403">
            <v>-0.03</v>
          </cell>
        </row>
        <row r="404">
          <cell r="A404">
            <v>4</v>
          </cell>
          <cell r="B404">
            <v>4335</v>
          </cell>
          <cell r="C404">
            <v>1</v>
          </cell>
          <cell r="D404">
            <v>51</v>
          </cell>
          <cell r="E404">
            <v>1.391227</v>
          </cell>
          <cell r="F404">
            <v>4.1541550000000003</v>
          </cell>
        </row>
        <row r="405">
          <cell r="A405">
            <v>4</v>
          </cell>
          <cell r="B405">
            <v>4335</v>
          </cell>
          <cell r="C405">
            <v>1</v>
          </cell>
          <cell r="D405">
            <v>52</v>
          </cell>
          <cell r="E405">
            <v>0.95963799999999999</v>
          </cell>
          <cell r="F405">
            <v>1.392781</v>
          </cell>
        </row>
        <row r="406">
          <cell r="A406">
            <v>4</v>
          </cell>
          <cell r="B406">
            <v>4335</v>
          </cell>
          <cell r="C406">
            <v>1</v>
          </cell>
          <cell r="D406">
            <v>591</v>
          </cell>
          <cell r="E406">
            <v>0</v>
          </cell>
          <cell r="F406">
            <v>1.4999999999999999E-2</v>
          </cell>
        </row>
        <row r="407">
          <cell r="A407">
            <v>4</v>
          </cell>
          <cell r="B407">
            <v>4336</v>
          </cell>
          <cell r="C407">
            <v>1</v>
          </cell>
          <cell r="D407">
            <v>4</v>
          </cell>
          <cell r="E407">
            <v>0</v>
          </cell>
          <cell r="F407">
            <v>-0.1</v>
          </cell>
        </row>
        <row r="408">
          <cell r="A408">
            <v>4</v>
          </cell>
          <cell r="B408">
            <v>4336</v>
          </cell>
          <cell r="C408">
            <v>1</v>
          </cell>
          <cell r="D408">
            <v>51</v>
          </cell>
          <cell r="E408">
            <v>1.2729159999999999</v>
          </cell>
          <cell r="F408">
            <v>4.5819210000000004</v>
          </cell>
        </row>
        <row r="409">
          <cell r="A409">
            <v>4</v>
          </cell>
          <cell r="B409">
            <v>4336</v>
          </cell>
          <cell r="C409">
            <v>1</v>
          </cell>
          <cell r="D409">
            <v>52</v>
          </cell>
          <cell r="E409">
            <v>0.54451700000000003</v>
          </cell>
          <cell r="F409">
            <v>0.96203000000000005</v>
          </cell>
        </row>
        <row r="410">
          <cell r="A410">
            <v>4</v>
          </cell>
          <cell r="B410">
            <v>4401</v>
          </cell>
          <cell r="C410">
            <v>1</v>
          </cell>
          <cell r="D410">
            <v>4</v>
          </cell>
          <cell r="E410">
            <v>-19.668247000000001</v>
          </cell>
          <cell r="F410">
            <v>-85.026484999999994</v>
          </cell>
        </row>
        <row r="411">
          <cell r="A411">
            <v>4</v>
          </cell>
          <cell r="B411">
            <v>4401</v>
          </cell>
          <cell r="C411">
            <v>1</v>
          </cell>
          <cell r="D411">
            <v>51</v>
          </cell>
          <cell r="E411">
            <v>103.911275</v>
          </cell>
          <cell r="F411">
            <v>276.06662399999999</v>
          </cell>
        </row>
        <row r="412">
          <cell r="A412">
            <v>4</v>
          </cell>
          <cell r="B412">
            <v>4401</v>
          </cell>
          <cell r="C412">
            <v>1</v>
          </cell>
          <cell r="D412">
            <v>52</v>
          </cell>
          <cell r="E412">
            <v>149.16021000000001</v>
          </cell>
          <cell r="F412">
            <v>246.16905299999999</v>
          </cell>
        </row>
        <row r="413">
          <cell r="A413">
            <v>4</v>
          </cell>
          <cell r="B413">
            <v>4401</v>
          </cell>
          <cell r="C413">
            <v>1</v>
          </cell>
          <cell r="D413">
            <v>591</v>
          </cell>
          <cell r="E413">
            <v>3.0389539999999999</v>
          </cell>
          <cell r="F413">
            <v>8.3775539999999999</v>
          </cell>
        </row>
        <row r="414">
          <cell r="A414">
            <v>4</v>
          </cell>
          <cell r="B414">
            <v>4405</v>
          </cell>
          <cell r="C414">
            <v>1</v>
          </cell>
          <cell r="D414">
            <v>4</v>
          </cell>
          <cell r="E414">
            <v>-3.4969999999999999</v>
          </cell>
          <cell r="F414">
            <v>-5.6402760000000001</v>
          </cell>
        </row>
        <row r="415">
          <cell r="A415">
            <v>4</v>
          </cell>
          <cell r="B415">
            <v>4405</v>
          </cell>
          <cell r="C415">
            <v>1</v>
          </cell>
          <cell r="D415">
            <v>51</v>
          </cell>
          <cell r="E415">
            <v>11.912515000000001</v>
          </cell>
          <cell r="F415">
            <v>34.412536000000003</v>
          </cell>
        </row>
        <row r="416">
          <cell r="A416">
            <v>4</v>
          </cell>
          <cell r="B416">
            <v>4405</v>
          </cell>
          <cell r="C416">
            <v>1</v>
          </cell>
          <cell r="D416">
            <v>52</v>
          </cell>
          <cell r="E416">
            <v>4.9748540000000006</v>
          </cell>
          <cell r="F416">
            <v>9.7406499999999987</v>
          </cell>
        </row>
        <row r="417">
          <cell r="A417">
            <v>4</v>
          </cell>
          <cell r="B417">
            <v>4411</v>
          </cell>
          <cell r="C417">
            <v>1</v>
          </cell>
          <cell r="D417">
            <v>52</v>
          </cell>
          <cell r="E417">
            <v>38.582273000000001</v>
          </cell>
          <cell r="F417">
            <v>144.25119699999999</v>
          </cell>
        </row>
        <row r="418">
          <cell r="A418">
            <v>4</v>
          </cell>
          <cell r="B418">
            <v>4413</v>
          </cell>
          <cell r="C418">
            <v>1</v>
          </cell>
          <cell r="D418">
            <v>4</v>
          </cell>
          <cell r="E418">
            <v>-99.121739000000005</v>
          </cell>
          <cell r="F418">
            <v>-169.99401599999999</v>
          </cell>
        </row>
        <row r="419">
          <cell r="A419">
            <v>4</v>
          </cell>
          <cell r="B419">
            <v>4413</v>
          </cell>
          <cell r="C419">
            <v>1</v>
          </cell>
          <cell r="D419">
            <v>51</v>
          </cell>
          <cell r="E419">
            <v>0</v>
          </cell>
          <cell r="F419">
            <v>0.220883</v>
          </cell>
        </row>
        <row r="420">
          <cell r="A420">
            <v>4</v>
          </cell>
          <cell r="B420">
            <v>4413</v>
          </cell>
          <cell r="C420">
            <v>1</v>
          </cell>
          <cell r="D420">
            <v>52</v>
          </cell>
          <cell r="E420">
            <v>1.091E-2</v>
          </cell>
          <cell r="F420">
            <v>9.7729999999999997E-2</v>
          </cell>
        </row>
        <row r="421">
          <cell r="A421">
            <v>4</v>
          </cell>
          <cell r="B421">
            <v>4413</v>
          </cell>
          <cell r="C421">
            <v>1</v>
          </cell>
          <cell r="D421">
            <v>591</v>
          </cell>
          <cell r="E421">
            <v>0</v>
          </cell>
          <cell r="F421">
            <v>13.53</v>
          </cell>
        </row>
        <row r="422">
          <cell r="A422">
            <v>4</v>
          </cell>
          <cell r="B422">
            <v>4417</v>
          </cell>
          <cell r="C422">
            <v>1</v>
          </cell>
          <cell r="D422">
            <v>52</v>
          </cell>
          <cell r="E422">
            <v>0.48098000000000002</v>
          </cell>
          <cell r="F422">
            <v>2.7960029999999998</v>
          </cell>
        </row>
        <row r="423">
          <cell r="A423">
            <v>4</v>
          </cell>
          <cell r="B423">
            <v>4417</v>
          </cell>
          <cell r="C423">
            <v>1</v>
          </cell>
          <cell r="D423">
            <v>591</v>
          </cell>
          <cell r="E423">
            <v>0</v>
          </cell>
          <cell r="F423">
            <v>10.1</v>
          </cell>
        </row>
        <row r="424">
          <cell r="A424">
            <v>4</v>
          </cell>
          <cell r="B424">
            <v>4421</v>
          </cell>
          <cell r="C424">
            <v>1</v>
          </cell>
          <cell r="D424">
            <v>4</v>
          </cell>
          <cell r="E424">
            <v>-3.2369500000000002</v>
          </cell>
          <cell r="F424">
            <v>-9.6219389999999994</v>
          </cell>
        </row>
        <row r="425">
          <cell r="A425">
            <v>4</v>
          </cell>
          <cell r="B425">
            <v>4421</v>
          </cell>
          <cell r="C425">
            <v>1</v>
          </cell>
          <cell r="D425">
            <v>51</v>
          </cell>
          <cell r="E425">
            <v>1.2753319999999999</v>
          </cell>
          <cell r="F425">
            <v>3.9345910000000002</v>
          </cell>
        </row>
        <row r="426">
          <cell r="A426">
            <v>4</v>
          </cell>
          <cell r="B426">
            <v>4421</v>
          </cell>
          <cell r="C426">
            <v>1</v>
          </cell>
          <cell r="D426">
            <v>52</v>
          </cell>
          <cell r="E426">
            <v>3.525579</v>
          </cell>
          <cell r="F426">
            <v>7.3224030000000004</v>
          </cell>
        </row>
        <row r="427">
          <cell r="A427">
            <v>4</v>
          </cell>
          <cell r="B427">
            <v>4423</v>
          </cell>
          <cell r="C427">
            <v>1</v>
          </cell>
          <cell r="D427">
            <v>4</v>
          </cell>
          <cell r="E427">
            <v>-0.981873</v>
          </cell>
          <cell r="F427">
            <v>-6.2366080000000004</v>
          </cell>
        </row>
        <row r="428">
          <cell r="A428">
            <v>4</v>
          </cell>
          <cell r="B428">
            <v>4423</v>
          </cell>
          <cell r="C428">
            <v>1</v>
          </cell>
          <cell r="D428">
            <v>51</v>
          </cell>
          <cell r="E428">
            <v>3.8965879999999999</v>
          </cell>
          <cell r="F428">
            <v>11.672222</v>
          </cell>
        </row>
        <row r="429">
          <cell r="A429">
            <v>4</v>
          </cell>
          <cell r="B429">
            <v>4423</v>
          </cell>
          <cell r="C429">
            <v>1</v>
          </cell>
          <cell r="D429">
            <v>52</v>
          </cell>
          <cell r="E429">
            <v>2.466215</v>
          </cell>
          <cell r="F429">
            <v>6.3973240000000002</v>
          </cell>
        </row>
        <row r="430">
          <cell r="A430">
            <v>4</v>
          </cell>
          <cell r="B430">
            <v>4483</v>
          </cell>
          <cell r="C430">
            <v>1</v>
          </cell>
          <cell r="D430">
            <v>591</v>
          </cell>
          <cell r="E430">
            <v>7</v>
          </cell>
          <cell r="F430">
            <v>11.9</v>
          </cell>
        </row>
        <row r="431">
          <cell r="A431">
            <v>4</v>
          </cell>
          <cell r="B431">
            <v>4487</v>
          </cell>
          <cell r="C431">
            <v>1</v>
          </cell>
          <cell r="D431">
            <v>51</v>
          </cell>
          <cell r="E431">
            <v>1.316195</v>
          </cell>
          <cell r="F431">
            <v>3.948585</v>
          </cell>
        </row>
        <row r="432">
          <cell r="A432">
            <v>4</v>
          </cell>
          <cell r="B432">
            <v>4487</v>
          </cell>
          <cell r="C432">
            <v>1</v>
          </cell>
          <cell r="D432">
            <v>52</v>
          </cell>
          <cell r="E432">
            <v>0.65185700000000002</v>
          </cell>
          <cell r="F432">
            <v>1.558236</v>
          </cell>
        </row>
        <row r="433">
          <cell r="A433">
            <v>4</v>
          </cell>
          <cell r="B433">
            <v>4801</v>
          </cell>
          <cell r="C433">
            <v>1</v>
          </cell>
          <cell r="D433">
            <v>591</v>
          </cell>
          <cell r="E433">
            <v>450.81543099999999</v>
          </cell>
          <cell r="F433">
            <v>1509.1164240000001</v>
          </cell>
        </row>
        <row r="434">
          <cell r="A434">
            <v>4</v>
          </cell>
          <cell r="B434">
            <v>4805</v>
          </cell>
          <cell r="C434">
            <v>1</v>
          </cell>
          <cell r="D434">
            <v>591</v>
          </cell>
          <cell r="E434">
            <v>655.33991500000002</v>
          </cell>
          <cell r="F434">
            <v>1346.829745</v>
          </cell>
        </row>
        <row r="435">
          <cell r="A435">
            <v>4</v>
          </cell>
          <cell r="B435">
            <v>4807</v>
          </cell>
          <cell r="C435">
            <v>1</v>
          </cell>
          <cell r="D435">
            <v>591</v>
          </cell>
          <cell r="E435">
            <v>16.694519</v>
          </cell>
          <cell r="F435">
            <v>48.152855000000002</v>
          </cell>
        </row>
        <row r="436">
          <cell r="A436">
            <v>4</v>
          </cell>
          <cell r="B436">
            <v>4811</v>
          </cell>
          <cell r="C436">
            <v>1</v>
          </cell>
          <cell r="D436">
            <v>591</v>
          </cell>
          <cell r="E436">
            <v>46.383333</v>
          </cell>
          <cell r="F436">
            <v>139.14999900000001</v>
          </cell>
        </row>
        <row r="437">
          <cell r="A437">
            <v>4</v>
          </cell>
          <cell r="B437">
            <v>4818</v>
          </cell>
          <cell r="C437">
            <v>1</v>
          </cell>
          <cell r="D437">
            <v>591</v>
          </cell>
          <cell r="E437">
            <v>0.70122200000000001</v>
          </cell>
          <cell r="F437">
            <v>23.257282</v>
          </cell>
        </row>
        <row r="438">
          <cell r="A438">
            <v>4</v>
          </cell>
          <cell r="B438">
            <v>4821</v>
          </cell>
          <cell r="C438">
            <v>1</v>
          </cell>
          <cell r="D438">
            <v>51</v>
          </cell>
          <cell r="E438">
            <v>1.402404</v>
          </cell>
          <cell r="F438">
            <v>4.0904689999999997</v>
          </cell>
        </row>
        <row r="439">
          <cell r="A439">
            <v>4</v>
          </cell>
          <cell r="B439">
            <v>4821</v>
          </cell>
          <cell r="C439">
            <v>1</v>
          </cell>
          <cell r="D439">
            <v>52</v>
          </cell>
          <cell r="E439">
            <v>0.47751100000000002</v>
          </cell>
          <cell r="F439">
            <v>0.884741</v>
          </cell>
        </row>
        <row r="440">
          <cell r="A440">
            <v>4</v>
          </cell>
          <cell r="B440">
            <v>4821</v>
          </cell>
          <cell r="C440">
            <v>1</v>
          </cell>
          <cell r="D440">
            <v>591</v>
          </cell>
          <cell r="E440">
            <v>54.465000000000003</v>
          </cell>
          <cell r="F440">
            <v>72.974999999999994</v>
          </cell>
        </row>
        <row r="441">
          <cell r="A441">
            <v>4</v>
          </cell>
          <cell r="B441">
            <v>4827</v>
          </cell>
          <cell r="C441">
            <v>1</v>
          </cell>
          <cell r="D441">
            <v>591</v>
          </cell>
          <cell r="E441">
            <v>98.029307000000003</v>
          </cell>
          <cell r="F441">
            <v>330.46386999999999</v>
          </cell>
        </row>
        <row r="442">
          <cell r="A442">
            <v>4</v>
          </cell>
          <cell r="B442">
            <v>4831</v>
          </cell>
          <cell r="C442">
            <v>6</v>
          </cell>
          <cell r="D442">
            <v>4</v>
          </cell>
          <cell r="E442">
            <v>-0.58416699999999999</v>
          </cell>
          <cell r="F442">
            <v>-0.99616700000000002</v>
          </cell>
        </row>
        <row r="443">
          <cell r="A443">
            <v>4</v>
          </cell>
          <cell r="B443">
            <v>4831</v>
          </cell>
          <cell r="C443">
            <v>6</v>
          </cell>
          <cell r="D443">
            <v>51</v>
          </cell>
          <cell r="E443">
            <v>3.773326</v>
          </cell>
          <cell r="F443">
            <v>10.732006999999999</v>
          </cell>
        </row>
        <row r="444">
          <cell r="A444">
            <v>4</v>
          </cell>
          <cell r="B444">
            <v>4831</v>
          </cell>
          <cell r="C444">
            <v>6</v>
          </cell>
          <cell r="D444">
            <v>52</v>
          </cell>
          <cell r="E444">
            <v>2.5471119999999998</v>
          </cell>
          <cell r="F444">
            <v>5.1378890000000004</v>
          </cell>
        </row>
        <row r="445">
          <cell r="A445">
            <v>4</v>
          </cell>
          <cell r="B445">
            <v>4851</v>
          </cell>
          <cell r="C445">
            <v>1</v>
          </cell>
          <cell r="D445">
            <v>52</v>
          </cell>
          <cell r="E445">
            <v>0</v>
          </cell>
          <cell r="F445">
            <v>0.381249</v>
          </cell>
        </row>
        <row r="446">
          <cell r="A446">
            <v>4</v>
          </cell>
          <cell r="B446">
            <v>4851</v>
          </cell>
          <cell r="C446">
            <v>1</v>
          </cell>
          <cell r="D446">
            <v>591</v>
          </cell>
          <cell r="E446">
            <v>0</v>
          </cell>
          <cell r="F446">
            <v>15.990907</v>
          </cell>
        </row>
        <row r="447">
          <cell r="A447">
            <v>4</v>
          </cell>
          <cell r="B447">
            <v>4853</v>
          </cell>
          <cell r="C447">
            <v>1</v>
          </cell>
          <cell r="D447">
            <v>591</v>
          </cell>
          <cell r="E447">
            <v>0.83</v>
          </cell>
          <cell r="F447">
            <v>2.4900000000000002</v>
          </cell>
        </row>
        <row r="448">
          <cell r="A448">
            <v>4</v>
          </cell>
          <cell r="B448">
            <v>4891</v>
          </cell>
          <cell r="C448">
            <v>1</v>
          </cell>
          <cell r="D448">
            <v>591</v>
          </cell>
          <cell r="E448">
            <v>1</v>
          </cell>
          <cell r="F448">
            <v>1</v>
          </cell>
        </row>
        <row r="449">
          <cell r="A449">
            <v>4</v>
          </cell>
          <cell r="B449">
            <v>4891</v>
          </cell>
          <cell r="C449">
            <v>6</v>
          </cell>
          <cell r="D449">
            <v>591</v>
          </cell>
          <cell r="E449">
            <v>5</v>
          </cell>
          <cell r="F449">
            <v>15</v>
          </cell>
        </row>
        <row r="450">
          <cell r="A450">
            <v>6</v>
          </cell>
          <cell r="B450">
            <v>6101</v>
          </cell>
          <cell r="C450">
            <v>1</v>
          </cell>
          <cell r="D450">
            <v>4</v>
          </cell>
          <cell r="E450">
            <v>0</v>
          </cell>
          <cell r="F450">
            <v>-3.0458099999999999</v>
          </cell>
        </row>
        <row r="451">
          <cell r="A451">
            <v>6</v>
          </cell>
          <cell r="B451">
            <v>6101</v>
          </cell>
          <cell r="C451">
            <v>1</v>
          </cell>
          <cell r="D451">
            <v>51</v>
          </cell>
          <cell r="E451">
            <v>24.431540999999999</v>
          </cell>
          <cell r="F451">
            <v>67.806117</v>
          </cell>
        </row>
        <row r="452">
          <cell r="A452">
            <v>6</v>
          </cell>
          <cell r="B452">
            <v>6101</v>
          </cell>
          <cell r="C452">
            <v>1</v>
          </cell>
          <cell r="D452">
            <v>52</v>
          </cell>
          <cell r="E452">
            <v>10.241591999999999</v>
          </cell>
          <cell r="F452">
            <v>29.071860000000001</v>
          </cell>
        </row>
        <row r="453">
          <cell r="A453">
            <v>6</v>
          </cell>
          <cell r="B453">
            <v>6101</v>
          </cell>
          <cell r="C453">
            <v>1</v>
          </cell>
          <cell r="D453">
            <v>591</v>
          </cell>
          <cell r="E453">
            <v>4.265E-2</v>
          </cell>
          <cell r="F453">
            <v>5.9650000000000002E-2</v>
          </cell>
        </row>
        <row r="454">
          <cell r="A454">
            <v>6</v>
          </cell>
          <cell r="B454">
            <v>6102</v>
          </cell>
          <cell r="C454">
            <v>1</v>
          </cell>
          <cell r="D454">
            <v>4</v>
          </cell>
          <cell r="E454">
            <v>0</v>
          </cell>
          <cell r="F454">
            <v>-0.28000000000000003</v>
          </cell>
        </row>
        <row r="455">
          <cell r="A455">
            <v>6</v>
          </cell>
          <cell r="B455">
            <v>6102</v>
          </cell>
          <cell r="C455">
            <v>1</v>
          </cell>
          <cell r="D455">
            <v>51</v>
          </cell>
          <cell r="E455">
            <v>1.268588</v>
          </cell>
          <cell r="F455">
            <v>3.731271</v>
          </cell>
        </row>
        <row r="456">
          <cell r="A456">
            <v>6</v>
          </cell>
          <cell r="B456">
            <v>6102</v>
          </cell>
          <cell r="C456">
            <v>1</v>
          </cell>
          <cell r="D456">
            <v>52</v>
          </cell>
          <cell r="E456">
            <v>0.41240599999999999</v>
          </cell>
          <cell r="F456">
            <v>2.4978929999999999</v>
          </cell>
        </row>
        <row r="457">
          <cell r="A457">
            <v>6</v>
          </cell>
          <cell r="B457">
            <v>6111</v>
          </cell>
          <cell r="C457">
            <v>1</v>
          </cell>
          <cell r="D457">
            <v>51</v>
          </cell>
          <cell r="E457">
            <v>23.143637999999999</v>
          </cell>
          <cell r="F457">
            <v>23.270790000000002</v>
          </cell>
        </row>
        <row r="458">
          <cell r="A458">
            <v>6</v>
          </cell>
          <cell r="B458">
            <v>6111</v>
          </cell>
          <cell r="C458">
            <v>1</v>
          </cell>
          <cell r="D458">
            <v>52</v>
          </cell>
          <cell r="E458">
            <v>11.145030999999999</v>
          </cell>
          <cell r="F458">
            <v>22.547329000000001</v>
          </cell>
        </row>
        <row r="459">
          <cell r="A459">
            <v>6</v>
          </cell>
          <cell r="B459">
            <v>6111</v>
          </cell>
          <cell r="C459">
            <v>1</v>
          </cell>
          <cell r="D459">
            <v>591</v>
          </cell>
          <cell r="E459">
            <v>132.31570199999999</v>
          </cell>
          <cell r="F459">
            <v>133.587422</v>
          </cell>
        </row>
        <row r="460">
          <cell r="A460">
            <v>6</v>
          </cell>
          <cell r="B460">
            <v>6190</v>
          </cell>
          <cell r="C460">
            <v>1</v>
          </cell>
          <cell r="D460">
            <v>4</v>
          </cell>
          <cell r="E460">
            <v>-1.4750000000000001</v>
          </cell>
          <cell r="F460">
            <v>-2.771217</v>
          </cell>
        </row>
        <row r="461">
          <cell r="A461">
            <v>6</v>
          </cell>
          <cell r="B461">
            <v>6190</v>
          </cell>
          <cell r="C461">
            <v>1</v>
          </cell>
          <cell r="D461">
            <v>51</v>
          </cell>
          <cell r="E461">
            <v>2.2506059999999999</v>
          </cell>
          <cell r="F461">
            <v>7.0914599999999997</v>
          </cell>
        </row>
        <row r="462">
          <cell r="A462">
            <v>6</v>
          </cell>
          <cell r="B462">
            <v>6190</v>
          </cell>
          <cell r="C462">
            <v>1</v>
          </cell>
          <cell r="D462">
            <v>52</v>
          </cell>
          <cell r="E462">
            <v>5.3040099999999999</v>
          </cell>
          <cell r="F462">
            <v>19.258347000000001</v>
          </cell>
        </row>
        <row r="463">
          <cell r="A463">
            <v>6</v>
          </cell>
          <cell r="B463">
            <v>6190</v>
          </cell>
          <cell r="C463">
            <v>1</v>
          </cell>
          <cell r="D463">
            <v>591</v>
          </cell>
          <cell r="E463">
            <v>9.32</v>
          </cell>
          <cell r="F463">
            <v>23.572023000000002</v>
          </cell>
        </row>
        <row r="464">
          <cell r="A464">
            <v>6</v>
          </cell>
          <cell r="B464">
            <v>6201</v>
          </cell>
          <cell r="C464">
            <v>1</v>
          </cell>
          <cell r="D464">
            <v>4</v>
          </cell>
          <cell r="E464">
            <v>-3.4667999999999997E-2</v>
          </cell>
          <cell r="F464">
            <v>-0.212668</v>
          </cell>
        </row>
        <row r="465">
          <cell r="A465">
            <v>6</v>
          </cell>
          <cell r="B465">
            <v>6201</v>
          </cell>
          <cell r="C465">
            <v>1</v>
          </cell>
          <cell r="D465">
            <v>51</v>
          </cell>
          <cell r="E465">
            <v>5.482208</v>
          </cell>
          <cell r="F465">
            <v>16.621869</v>
          </cell>
        </row>
        <row r="466">
          <cell r="A466">
            <v>6</v>
          </cell>
          <cell r="B466">
            <v>6201</v>
          </cell>
          <cell r="C466">
            <v>1</v>
          </cell>
          <cell r="D466">
            <v>52</v>
          </cell>
          <cell r="E466">
            <v>4.2939469999999993</v>
          </cell>
          <cell r="F466">
            <v>9.0753649999999997</v>
          </cell>
        </row>
        <row r="467">
          <cell r="A467">
            <v>6</v>
          </cell>
          <cell r="B467">
            <v>6210</v>
          </cell>
          <cell r="C467">
            <v>1</v>
          </cell>
          <cell r="D467">
            <v>4</v>
          </cell>
          <cell r="E467">
            <v>-2.5399999999999999E-4</v>
          </cell>
          <cell r="F467">
            <v>-4.1223999999999997E-2</v>
          </cell>
        </row>
        <row r="468">
          <cell r="A468">
            <v>6</v>
          </cell>
          <cell r="B468">
            <v>6210</v>
          </cell>
          <cell r="C468">
            <v>1</v>
          </cell>
          <cell r="D468">
            <v>51</v>
          </cell>
          <cell r="E468">
            <v>64.284232000000003</v>
          </cell>
          <cell r="F468">
            <v>189.08381499999999</v>
          </cell>
        </row>
        <row r="469">
          <cell r="A469">
            <v>6</v>
          </cell>
          <cell r="B469">
            <v>6210</v>
          </cell>
          <cell r="C469">
            <v>1</v>
          </cell>
          <cell r="D469">
            <v>52</v>
          </cell>
          <cell r="E469">
            <v>15.595883000000001</v>
          </cell>
          <cell r="F469">
            <v>44.068154999999997</v>
          </cell>
        </row>
        <row r="470">
          <cell r="A470">
            <v>6</v>
          </cell>
          <cell r="B470">
            <v>6210</v>
          </cell>
          <cell r="C470">
            <v>1</v>
          </cell>
          <cell r="D470">
            <v>591</v>
          </cell>
          <cell r="E470">
            <v>0</v>
          </cell>
          <cell r="F470">
            <v>8.6890999999999996E-2</v>
          </cell>
        </row>
        <row r="471">
          <cell r="A471">
            <v>6</v>
          </cell>
          <cell r="B471">
            <v>6231</v>
          </cell>
          <cell r="C471">
            <v>1</v>
          </cell>
          <cell r="D471">
            <v>4</v>
          </cell>
          <cell r="E471">
            <v>-8.5636650000000003</v>
          </cell>
          <cell r="F471">
            <v>-26.763760000000001</v>
          </cell>
        </row>
        <row r="472">
          <cell r="A472">
            <v>6</v>
          </cell>
          <cell r="B472">
            <v>6231</v>
          </cell>
          <cell r="C472">
            <v>1</v>
          </cell>
          <cell r="D472">
            <v>51</v>
          </cell>
          <cell r="E472">
            <v>5.5517999999999998E-2</v>
          </cell>
          <cell r="F472">
            <v>0.15160999999999999</v>
          </cell>
        </row>
        <row r="473">
          <cell r="A473">
            <v>6</v>
          </cell>
          <cell r="B473">
            <v>6231</v>
          </cell>
          <cell r="C473">
            <v>1</v>
          </cell>
          <cell r="D473">
            <v>52</v>
          </cell>
          <cell r="E473">
            <v>57.428001999999999</v>
          </cell>
          <cell r="F473">
            <v>156.79180299999999</v>
          </cell>
        </row>
        <row r="474">
          <cell r="A474">
            <v>6</v>
          </cell>
          <cell r="B474">
            <v>6231</v>
          </cell>
          <cell r="C474">
            <v>1</v>
          </cell>
          <cell r="D474">
            <v>591</v>
          </cell>
          <cell r="E474">
            <v>0.6</v>
          </cell>
          <cell r="F474">
            <v>1.2</v>
          </cell>
        </row>
        <row r="475">
          <cell r="A475">
            <v>6</v>
          </cell>
          <cell r="B475">
            <v>6232</v>
          </cell>
          <cell r="C475">
            <v>1</v>
          </cell>
          <cell r="D475">
            <v>4</v>
          </cell>
          <cell r="E475">
            <v>-0.15198200000000001</v>
          </cell>
          <cell r="F475">
            <v>-4.7620389999999997</v>
          </cell>
        </row>
        <row r="476">
          <cell r="A476">
            <v>6</v>
          </cell>
          <cell r="B476">
            <v>6232</v>
          </cell>
          <cell r="C476">
            <v>1</v>
          </cell>
          <cell r="D476">
            <v>51</v>
          </cell>
          <cell r="E476">
            <v>1.166064</v>
          </cell>
          <cell r="F476">
            <v>3.5480960000000001</v>
          </cell>
        </row>
        <row r="477">
          <cell r="A477">
            <v>6</v>
          </cell>
          <cell r="B477">
            <v>6232</v>
          </cell>
          <cell r="C477">
            <v>1</v>
          </cell>
          <cell r="D477">
            <v>52</v>
          </cell>
          <cell r="E477">
            <v>37.636983000000001</v>
          </cell>
          <cell r="F477">
            <v>80.913726999999994</v>
          </cell>
        </row>
        <row r="478">
          <cell r="A478">
            <v>6</v>
          </cell>
          <cell r="B478">
            <v>6235</v>
          </cell>
          <cell r="C478">
            <v>1</v>
          </cell>
          <cell r="D478">
            <v>4</v>
          </cell>
          <cell r="E478">
            <v>-0.270901</v>
          </cell>
          <cell r="F478">
            <v>-0.105879</v>
          </cell>
        </row>
        <row r="479">
          <cell r="A479">
            <v>6</v>
          </cell>
          <cell r="B479">
            <v>6235</v>
          </cell>
          <cell r="C479">
            <v>1</v>
          </cell>
          <cell r="D479">
            <v>51</v>
          </cell>
          <cell r="E479">
            <v>0.41795700000000002</v>
          </cell>
          <cell r="F479">
            <v>1.253871</v>
          </cell>
        </row>
        <row r="480">
          <cell r="A480">
            <v>6</v>
          </cell>
          <cell r="B480">
            <v>6235</v>
          </cell>
          <cell r="C480">
            <v>1</v>
          </cell>
          <cell r="D480">
            <v>52</v>
          </cell>
          <cell r="E480">
            <v>1.3225929999999999</v>
          </cell>
          <cell r="F480">
            <v>3.2037960000000001</v>
          </cell>
        </row>
        <row r="481">
          <cell r="A481">
            <v>6</v>
          </cell>
          <cell r="B481">
            <v>6235</v>
          </cell>
          <cell r="C481">
            <v>1</v>
          </cell>
          <cell r="D481">
            <v>591</v>
          </cell>
          <cell r="E481">
            <v>12.314373</v>
          </cell>
          <cell r="F481">
            <v>23.899773</v>
          </cell>
        </row>
        <row r="482">
          <cell r="A482">
            <v>6</v>
          </cell>
          <cell r="B482">
            <v>6251</v>
          </cell>
          <cell r="C482">
            <v>1</v>
          </cell>
          <cell r="D482">
            <v>51</v>
          </cell>
          <cell r="E482">
            <v>4.006831</v>
          </cell>
          <cell r="F482">
            <v>11.684606</v>
          </cell>
        </row>
        <row r="483">
          <cell r="A483">
            <v>6</v>
          </cell>
          <cell r="B483">
            <v>6251</v>
          </cell>
          <cell r="C483">
            <v>1</v>
          </cell>
          <cell r="D483">
            <v>52</v>
          </cell>
          <cell r="E483">
            <v>1.1500809999999999</v>
          </cell>
          <cell r="F483">
            <v>2.8178450000000002</v>
          </cell>
        </row>
        <row r="484">
          <cell r="A484">
            <v>6</v>
          </cell>
          <cell r="B484">
            <v>6251</v>
          </cell>
          <cell r="C484">
            <v>1</v>
          </cell>
          <cell r="D484">
            <v>591</v>
          </cell>
          <cell r="E484">
            <v>0</v>
          </cell>
          <cell r="F484">
            <v>7.1999999999999995E-2</v>
          </cell>
        </row>
        <row r="485">
          <cell r="A485">
            <v>6</v>
          </cell>
          <cell r="B485">
            <v>6301</v>
          </cell>
          <cell r="C485">
            <v>1</v>
          </cell>
          <cell r="D485">
            <v>51</v>
          </cell>
          <cell r="E485">
            <v>8.0892309999999998</v>
          </cell>
          <cell r="F485">
            <v>25.506176</v>
          </cell>
        </row>
        <row r="486">
          <cell r="A486">
            <v>6</v>
          </cell>
          <cell r="B486">
            <v>6301</v>
          </cell>
          <cell r="C486">
            <v>1</v>
          </cell>
          <cell r="D486">
            <v>52</v>
          </cell>
          <cell r="E486">
            <v>2.0706500000000001</v>
          </cell>
          <cell r="F486">
            <v>6.6757520000000001</v>
          </cell>
        </row>
        <row r="487">
          <cell r="A487">
            <v>6</v>
          </cell>
          <cell r="B487">
            <v>6303</v>
          </cell>
          <cell r="C487">
            <v>1</v>
          </cell>
          <cell r="D487">
            <v>4</v>
          </cell>
          <cell r="E487">
            <v>-70.460301000000001</v>
          </cell>
          <cell r="F487">
            <v>-122.500145</v>
          </cell>
        </row>
        <row r="488">
          <cell r="A488">
            <v>6</v>
          </cell>
          <cell r="B488">
            <v>6303</v>
          </cell>
          <cell r="C488">
            <v>1</v>
          </cell>
          <cell r="D488">
            <v>51</v>
          </cell>
          <cell r="E488">
            <v>76.783451999999997</v>
          </cell>
          <cell r="F488">
            <v>236.402322</v>
          </cell>
        </row>
        <row r="489">
          <cell r="A489">
            <v>6</v>
          </cell>
          <cell r="B489">
            <v>6303</v>
          </cell>
          <cell r="C489">
            <v>1</v>
          </cell>
          <cell r="D489">
            <v>52</v>
          </cell>
          <cell r="E489">
            <v>57.380423</v>
          </cell>
          <cell r="F489">
            <v>143.531857</v>
          </cell>
        </row>
        <row r="490">
          <cell r="A490">
            <v>6</v>
          </cell>
          <cell r="B490">
            <v>6303</v>
          </cell>
          <cell r="C490">
            <v>1</v>
          </cell>
          <cell r="D490">
            <v>591</v>
          </cell>
          <cell r="E490">
            <v>0.143208</v>
          </cell>
          <cell r="F490">
            <v>0.175208</v>
          </cell>
        </row>
        <row r="491">
          <cell r="A491">
            <v>6</v>
          </cell>
          <cell r="B491">
            <v>6303</v>
          </cell>
          <cell r="C491">
            <v>6</v>
          </cell>
          <cell r="D491">
            <v>52</v>
          </cell>
          <cell r="E491">
            <v>0</v>
          </cell>
          <cell r="F491">
            <v>8.1710170000000009</v>
          </cell>
        </row>
        <row r="492">
          <cell r="A492">
            <v>6</v>
          </cell>
          <cell r="B492">
            <v>6305</v>
          </cell>
          <cell r="C492">
            <v>1</v>
          </cell>
          <cell r="D492">
            <v>4</v>
          </cell>
          <cell r="E492">
            <v>0</v>
          </cell>
          <cell r="F492">
            <v>-0.159694</v>
          </cell>
        </row>
        <row r="493">
          <cell r="A493">
            <v>6</v>
          </cell>
          <cell r="B493">
            <v>6305</v>
          </cell>
          <cell r="C493">
            <v>1</v>
          </cell>
          <cell r="D493">
            <v>51</v>
          </cell>
          <cell r="E493">
            <v>14.831167000000001</v>
          </cell>
          <cell r="F493">
            <v>43.972141999999998</v>
          </cell>
        </row>
        <row r="494">
          <cell r="A494">
            <v>6</v>
          </cell>
          <cell r="B494">
            <v>6305</v>
          </cell>
          <cell r="C494">
            <v>1</v>
          </cell>
          <cell r="D494">
            <v>52</v>
          </cell>
          <cell r="E494">
            <v>6.1883379999999999</v>
          </cell>
          <cell r="F494">
            <v>16.625353</v>
          </cell>
        </row>
        <row r="495">
          <cell r="A495">
            <v>6</v>
          </cell>
          <cell r="B495">
            <v>6309</v>
          </cell>
          <cell r="C495">
            <v>1</v>
          </cell>
          <cell r="D495">
            <v>51</v>
          </cell>
          <cell r="E495">
            <v>15.478963</v>
          </cell>
          <cell r="F495">
            <v>45.384238000000003</v>
          </cell>
        </row>
        <row r="496">
          <cell r="A496">
            <v>6</v>
          </cell>
          <cell r="B496">
            <v>6309</v>
          </cell>
          <cell r="C496">
            <v>1</v>
          </cell>
          <cell r="D496">
            <v>52</v>
          </cell>
          <cell r="E496">
            <v>5.282235</v>
          </cell>
          <cell r="F496">
            <v>17.182817</v>
          </cell>
        </row>
        <row r="497">
          <cell r="A497">
            <v>6</v>
          </cell>
          <cell r="B497">
            <v>6309</v>
          </cell>
          <cell r="C497">
            <v>1</v>
          </cell>
          <cell r="D497">
            <v>591</v>
          </cell>
          <cell r="E497">
            <v>0</v>
          </cell>
          <cell r="F497">
            <v>3.8899999999999998E-3</v>
          </cell>
        </row>
        <row r="498">
          <cell r="A498">
            <v>6</v>
          </cell>
          <cell r="B498">
            <v>6310</v>
          </cell>
          <cell r="C498">
            <v>1</v>
          </cell>
          <cell r="D498">
            <v>4</v>
          </cell>
          <cell r="E498">
            <v>-3.1277949999999999</v>
          </cell>
          <cell r="F498">
            <v>-11.367637</v>
          </cell>
        </row>
        <row r="499">
          <cell r="A499">
            <v>6</v>
          </cell>
          <cell r="B499">
            <v>6310</v>
          </cell>
          <cell r="C499">
            <v>1</v>
          </cell>
          <cell r="D499">
            <v>51</v>
          </cell>
          <cell r="E499">
            <v>204.98954900000001</v>
          </cell>
          <cell r="F499">
            <v>624.24345600000004</v>
          </cell>
        </row>
        <row r="500">
          <cell r="A500">
            <v>6</v>
          </cell>
          <cell r="B500">
            <v>6310</v>
          </cell>
          <cell r="C500">
            <v>1</v>
          </cell>
          <cell r="D500">
            <v>52</v>
          </cell>
          <cell r="E500">
            <v>59.417751000000003</v>
          </cell>
          <cell r="F500">
            <v>144.23810500000002</v>
          </cell>
        </row>
        <row r="501">
          <cell r="A501">
            <v>6</v>
          </cell>
          <cell r="B501">
            <v>6310</v>
          </cell>
          <cell r="C501">
            <v>1</v>
          </cell>
          <cell r="D501">
            <v>591</v>
          </cell>
          <cell r="E501">
            <v>0.2</v>
          </cell>
          <cell r="F501">
            <v>0.2</v>
          </cell>
        </row>
        <row r="502">
          <cell r="A502">
            <v>6</v>
          </cell>
          <cell r="B502">
            <v>6312</v>
          </cell>
          <cell r="C502">
            <v>1</v>
          </cell>
          <cell r="D502">
            <v>4</v>
          </cell>
          <cell r="E502">
            <v>-9.0631170000000001</v>
          </cell>
          <cell r="F502">
            <v>-9.7477049999999998</v>
          </cell>
        </row>
        <row r="503">
          <cell r="A503">
            <v>6</v>
          </cell>
          <cell r="B503">
            <v>6312</v>
          </cell>
          <cell r="C503">
            <v>1</v>
          </cell>
          <cell r="D503">
            <v>51</v>
          </cell>
          <cell r="E503">
            <v>61.407128999999998</v>
          </cell>
          <cell r="F503">
            <v>182.98823899999999</v>
          </cell>
        </row>
        <row r="504">
          <cell r="A504">
            <v>6</v>
          </cell>
          <cell r="B504">
            <v>6312</v>
          </cell>
          <cell r="C504">
            <v>1</v>
          </cell>
          <cell r="D504">
            <v>52</v>
          </cell>
          <cell r="E504">
            <v>17.860639000000003</v>
          </cell>
          <cell r="F504">
            <v>41.376829999999998</v>
          </cell>
        </row>
        <row r="505">
          <cell r="A505">
            <v>6</v>
          </cell>
          <cell r="B505">
            <v>6312</v>
          </cell>
          <cell r="C505">
            <v>1</v>
          </cell>
          <cell r="D505">
            <v>591</v>
          </cell>
          <cell r="E505">
            <v>6.4732999999999999E-2</v>
          </cell>
          <cell r="F505">
            <v>6.4732999999999999E-2</v>
          </cell>
        </row>
        <row r="506">
          <cell r="A506">
            <v>6</v>
          </cell>
          <cell r="B506">
            <v>6325</v>
          </cell>
          <cell r="C506">
            <v>1</v>
          </cell>
          <cell r="D506">
            <v>52</v>
          </cell>
          <cell r="E506">
            <v>23.622975</v>
          </cell>
          <cell r="F506">
            <v>70.626953</v>
          </cell>
        </row>
        <row r="507">
          <cell r="A507">
            <v>6</v>
          </cell>
          <cell r="B507">
            <v>6390</v>
          </cell>
          <cell r="C507">
            <v>1</v>
          </cell>
          <cell r="D507">
            <v>52</v>
          </cell>
          <cell r="E507">
            <v>0</v>
          </cell>
          <cell r="F507">
            <v>33.794241</v>
          </cell>
        </row>
        <row r="508">
          <cell r="A508">
            <v>6</v>
          </cell>
          <cell r="B508">
            <v>6390</v>
          </cell>
          <cell r="C508">
            <v>1</v>
          </cell>
          <cell r="D508">
            <v>591</v>
          </cell>
          <cell r="E508">
            <v>0</v>
          </cell>
          <cell r="F508">
            <v>0.75</v>
          </cell>
        </row>
        <row r="509">
          <cell r="A509">
            <v>6</v>
          </cell>
          <cell r="B509">
            <v>6395</v>
          </cell>
          <cell r="C509">
            <v>1</v>
          </cell>
          <cell r="D509">
            <v>4</v>
          </cell>
          <cell r="E509">
            <v>-11.102247</v>
          </cell>
          <cell r="F509">
            <v>-33.704379000000003</v>
          </cell>
        </row>
        <row r="510">
          <cell r="A510">
            <v>6</v>
          </cell>
          <cell r="B510">
            <v>6395</v>
          </cell>
          <cell r="C510">
            <v>1</v>
          </cell>
          <cell r="D510">
            <v>51</v>
          </cell>
          <cell r="E510">
            <v>103.040413</v>
          </cell>
          <cell r="F510">
            <v>315.35531800000001</v>
          </cell>
        </row>
        <row r="511">
          <cell r="A511">
            <v>6</v>
          </cell>
          <cell r="B511">
            <v>6395</v>
          </cell>
          <cell r="C511">
            <v>1</v>
          </cell>
          <cell r="D511">
            <v>52</v>
          </cell>
          <cell r="E511">
            <v>110.43658600000001</v>
          </cell>
          <cell r="F511">
            <v>307.380672</v>
          </cell>
        </row>
        <row r="512">
          <cell r="A512">
            <v>6</v>
          </cell>
          <cell r="B512">
            <v>6395</v>
          </cell>
          <cell r="C512">
            <v>1</v>
          </cell>
          <cell r="D512">
            <v>591</v>
          </cell>
          <cell r="E512">
            <v>0</v>
          </cell>
          <cell r="F512">
            <v>0.60499999999999998</v>
          </cell>
        </row>
        <row r="513">
          <cell r="A513">
            <v>6</v>
          </cell>
          <cell r="B513">
            <v>6395</v>
          </cell>
          <cell r="C513">
            <v>5</v>
          </cell>
          <cell r="D513">
            <v>4</v>
          </cell>
          <cell r="E513">
            <v>-5.4190000000000002E-3</v>
          </cell>
          <cell r="F513">
            <v>-5.4190000000000002E-3</v>
          </cell>
        </row>
        <row r="514">
          <cell r="A514">
            <v>6</v>
          </cell>
          <cell r="B514">
            <v>6395</v>
          </cell>
          <cell r="C514">
            <v>5</v>
          </cell>
          <cell r="D514">
            <v>52</v>
          </cell>
          <cell r="E514">
            <v>8.8342339999999986</v>
          </cell>
          <cell r="F514">
            <v>14.762212</v>
          </cell>
        </row>
        <row r="515">
          <cell r="A515">
            <v>6</v>
          </cell>
          <cell r="B515">
            <v>6395</v>
          </cell>
          <cell r="C515">
            <v>6</v>
          </cell>
          <cell r="D515">
            <v>4</v>
          </cell>
          <cell r="E515">
            <v>-1.7597999999999999E-2</v>
          </cell>
          <cell r="F515">
            <v>-1.7597999999999999E-2</v>
          </cell>
        </row>
        <row r="516">
          <cell r="A516">
            <v>6</v>
          </cell>
          <cell r="B516">
            <v>6395</v>
          </cell>
          <cell r="C516">
            <v>6</v>
          </cell>
          <cell r="D516">
            <v>52</v>
          </cell>
          <cell r="E516">
            <v>7.3112999999999997E-2</v>
          </cell>
          <cell r="F516">
            <v>8.1684000000000007E-2</v>
          </cell>
        </row>
        <row r="517">
          <cell r="A517">
            <v>6</v>
          </cell>
          <cell r="B517">
            <v>6396</v>
          </cell>
          <cell r="C517">
            <v>6</v>
          </cell>
          <cell r="D517">
            <v>4</v>
          </cell>
          <cell r="E517">
            <v>0</v>
          </cell>
          <cell r="F517">
            <v>-3.0764E-2</v>
          </cell>
        </row>
        <row r="518">
          <cell r="A518">
            <v>6</v>
          </cell>
          <cell r="B518">
            <v>6396</v>
          </cell>
          <cell r="C518">
            <v>6</v>
          </cell>
          <cell r="D518">
            <v>52</v>
          </cell>
          <cell r="E518">
            <v>10.921505</v>
          </cell>
          <cell r="F518">
            <v>859.16341499999999</v>
          </cell>
        </row>
        <row r="519">
          <cell r="A519">
            <v>6</v>
          </cell>
          <cell r="B519">
            <v>6397</v>
          </cell>
          <cell r="C519">
            <v>1</v>
          </cell>
          <cell r="D519">
            <v>52</v>
          </cell>
          <cell r="E519">
            <v>3.7133090000000002</v>
          </cell>
          <cell r="F519">
            <v>20.903548000000001</v>
          </cell>
        </row>
        <row r="520">
          <cell r="A520">
            <v>6</v>
          </cell>
          <cell r="B520">
            <v>6398</v>
          </cell>
          <cell r="C520">
            <v>1</v>
          </cell>
          <cell r="D520">
            <v>4</v>
          </cell>
          <cell r="E520">
            <v>0</v>
          </cell>
          <cell r="F520">
            <v>-0.16602700000000001</v>
          </cell>
        </row>
        <row r="521">
          <cell r="A521">
            <v>6</v>
          </cell>
          <cell r="B521">
            <v>6398</v>
          </cell>
          <cell r="C521">
            <v>1</v>
          </cell>
          <cell r="D521">
            <v>51</v>
          </cell>
          <cell r="E521">
            <v>7.7923929999999997</v>
          </cell>
          <cell r="F521">
            <v>23.808685000000001</v>
          </cell>
        </row>
        <row r="522">
          <cell r="A522">
            <v>6</v>
          </cell>
          <cell r="B522">
            <v>6398</v>
          </cell>
          <cell r="C522">
            <v>1</v>
          </cell>
          <cell r="D522">
            <v>52</v>
          </cell>
          <cell r="E522">
            <v>6.4395189999999998</v>
          </cell>
          <cell r="F522">
            <v>20.048857000000002</v>
          </cell>
        </row>
        <row r="523">
          <cell r="A523">
            <v>6</v>
          </cell>
          <cell r="B523">
            <v>6398</v>
          </cell>
          <cell r="C523">
            <v>1</v>
          </cell>
          <cell r="D523">
            <v>591</v>
          </cell>
          <cell r="E523">
            <v>1.4999999999999999E-2</v>
          </cell>
          <cell r="F523">
            <v>4.4999999999999998E-2</v>
          </cell>
        </row>
        <row r="524">
          <cell r="A524">
            <v>6</v>
          </cell>
          <cell r="B524">
            <v>6411</v>
          </cell>
          <cell r="C524">
            <v>1</v>
          </cell>
          <cell r="D524">
            <v>4</v>
          </cell>
          <cell r="E524">
            <v>-0.35095799999999999</v>
          </cell>
          <cell r="F524">
            <v>-0.70157099999999994</v>
          </cell>
        </row>
        <row r="525">
          <cell r="A525">
            <v>6</v>
          </cell>
          <cell r="B525">
            <v>6411</v>
          </cell>
          <cell r="C525">
            <v>1</v>
          </cell>
          <cell r="D525">
            <v>51</v>
          </cell>
          <cell r="E525">
            <v>19.742683</v>
          </cell>
          <cell r="F525">
            <v>59.156950000000002</v>
          </cell>
        </row>
        <row r="526">
          <cell r="A526">
            <v>6</v>
          </cell>
          <cell r="B526">
            <v>6411</v>
          </cell>
          <cell r="C526">
            <v>1</v>
          </cell>
          <cell r="D526">
            <v>52</v>
          </cell>
          <cell r="E526">
            <v>4.7779799999999994</v>
          </cell>
          <cell r="F526">
            <v>17.627317000000001</v>
          </cell>
        </row>
        <row r="527">
          <cell r="A527">
            <v>6</v>
          </cell>
          <cell r="B527">
            <v>6412</v>
          </cell>
          <cell r="C527">
            <v>1</v>
          </cell>
          <cell r="D527">
            <v>4</v>
          </cell>
          <cell r="E527">
            <v>-0.177425</v>
          </cell>
          <cell r="F527">
            <v>-0.61350499999999997</v>
          </cell>
        </row>
        <row r="528">
          <cell r="A528">
            <v>6</v>
          </cell>
          <cell r="B528">
            <v>6412</v>
          </cell>
          <cell r="C528">
            <v>1</v>
          </cell>
          <cell r="D528">
            <v>51</v>
          </cell>
          <cell r="E528">
            <v>10.804192</v>
          </cell>
          <cell r="F528">
            <v>34.002046</v>
          </cell>
        </row>
        <row r="529">
          <cell r="A529">
            <v>6</v>
          </cell>
          <cell r="B529">
            <v>6412</v>
          </cell>
          <cell r="C529">
            <v>1</v>
          </cell>
          <cell r="D529">
            <v>52</v>
          </cell>
          <cell r="E529">
            <v>1.9773529999999999</v>
          </cell>
          <cell r="F529">
            <v>6.2335000000000003</v>
          </cell>
        </row>
        <row r="530">
          <cell r="A530">
            <v>6</v>
          </cell>
          <cell r="B530">
            <v>6412</v>
          </cell>
          <cell r="C530">
            <v>1</v>
          </cell>
          <cell r="D530">
            <v>591</v>
          </cell>
          <cell r="E530">
            <v>4.0000000000000001E-3</v>
          </cell>
          <cell r="F530">
            <v>6.0000000000000001E-3</v>
          </cell>
        </row>
        <row r="531">
          <cell r="A531">
            <v>6</v>
          </cell>
          <cell r="B531">
            <v>6413</v>
          </cell>
          <cell r="C531">
            <v>1</v>
          </cell>
          <cell r="D531">
            <v>51</v>
          </cell>
          <cell r="E531">
            <v>10.504479</v>
          </cell>
          <cell r="F531">
            <v>32.397033999999998</v>
          </cell>
        </row>
        <row r="532">
          <cell r="A532">
            <v>6</v>
          </cell>
          <cell r="B532">
            <v>6413</v>
          </cell>
          <cell r="C532">
            <v>1</v>
          </cell>
          <cell r="D532">
            <v>52</v>
          </cell>
          <cell r="E532">
            <v>2.9971869999999998</v>
          </cell>
          <cell r="F532">
            <v>8.2670779999999997</v>
          </cell>
        </row>
        <row r="533">
          <cell r="A533">
            <v>6</v>
          </cell>
          <cell r="B533">
            <v>6414</v>
          </cell>
          <cell r="C533">
            <v>1</v>
          </cell>
          <cell r="D533">
            <v>4</v>
          </cell>
          <cell r="E533">
            <v>-3.1585000000000002E-2</v>
          </cell>
          <cell r="F533">
            <v>-2.1627339999999999</v>
          </cell>
        </row>
        <row r="534">
          <cell r="A534">
            <v>6</v>
          </cell>
          <cell r="B534">
            <v>6414</v>
          </cell>
          <cell r="C534">
            <v>1</v>
          </cell>
          <cell r="D534">
            <v>51</v>
          </cell>
          <cell r="E534">
            <v>11.231182</v>
          </cell>
          <cell r="F534">
            <v>35.190300999999998</v>
          </cell>
        </row>
        <row r="535">
          <cell r="A535">
            <v>6</v>
          </cell>
          <cell r="B535">
            <v>6414</v>
          </cell>
          <cell r="C535">
            <v>1</v>
          </cell>
          <cell r="D535">
            <v>52</v>
          </cell>
          <cell r="E535">
            <v>2.5317729999999998</v>
          </cell>
          <cell r="F535">
            <v>7.4851279999999996</v>
          </cell>
        </row>
        <row r="536">
          <cell r="A536">
            <v>6</v>
          </cell>
          <cell r="B536">
            <v>6415</v>
          </cell>
          <cell r="C536">
            <v>1</v>
          </cell>
          <cell r="D536">
            <v>51</v>
          </cell>
          <cell r="E536">
            <v>1.587046</v>
          </cell>
          <cell r="F536">
            <v>4.6127950000000002</v>
          </cell>
        </row>
        <row r="537">
          <cell r="A537">
            <v>6</v>
          </cell>
          <cell r="B537">
            <v>6415</v>
          </cell>
          <cell r="C537">
            <v>1</v>
          </cell>
          <cell r="D537">
            <v>52</v>
          </cell>
          <cell r="E537">
            <v>0.50138799999999994</v>
          </cell>
          <cell r="F537">
            <v>1.156182</v>
          </cell>
        </row>
        <row r="538">
          <cell r="A538">
            <v>6</v>
          </cell>
          <cell r="B538">
            <v>6416</v>
          </cell>
          <cell r="C538">
            <v>1</v>
          </cell>
          <cell r="D538">
            <v>4</v>
          </cell>
          <cell r="E538">
            <v>0</v>
          </cell>
          <cell r="F538">
            <v>-1E-3</v>
          </cell>
        </row>
        <row r="539">
          <cell r="A539">
            <v>6</v>
          </cell>
          <cell r="B539">
            <v>6416</v>
          </cell>
          <cell r="C539">
            <v>1</v>
          </cell>
          <cell r="D539">
            <v>51</v>
          </cell>
          <cell r="E539">
            <v>1.9826239999999999</v>
          </cell>
          <cell r="F539">
            <v>6.4120039999999996</v>
          </cell>
        </row>
        <row r="540">
          <cell r="A540">
            <v>6</v>
          </cell>
          <cell r="B540">
            <v>6416</v>
          </cell>
          <cell r="C540">
            <v>1</v>
          </cell>
          <cell r="D540">
            <v>52</v>
          </cell>
          <cell r="E540">
            <v>0.51995000000000002</v>
          </cell>
          <cell r="F540">
            <v>1.523002</v>
          </cell>
        </row>
        <row r="541">
          <cell r="A541">
            <v>6</v>
          </cell>
          <cell r="B541">
            <v>6417</v>
          </cell>
          <cell r="C541">
            <v>1</v>
          </cell>
          <cell r="D541">
            <v>4</v>
          </cell>
          <cell r="E541">
            <v>-0.37560500000000002</v>
          </cell>
          <cell r="F541">
            <v>-0.85171799999999998</v>
          </cell>
        </row>
        <row r="542">
          <cell r="A542">
            <v>6</v>
          </cell>
          <cell r="B542">
            <v>6417</v>
          </cell>
          <cell r="C542">
            <v>1</v>
          </cell>
          <cell r="D542">
            <v>51</v>
          </cell>
          <cell r="E542">
            <v>2.0279799999999999</v>
          </cell>
          <cell r="F542">
            <v>6.3813659999999999</v>
          </cell>
        </row>
        <row r="543">
          <cell r="A543">
            <v>6</v>
          </cell>
          <cell r="B543">
            <v>6417</v>
          </cell>
          <cell r="C543">
            <v>1</v>
          </cell>
          <cell r="D543">
            <v>52</v>
          </cell>
          <cell r="E543">
            <v>0.49406899999999998</v>
          </cell>
          <cell r="F543">
            <v>0.957009</v>
          </cell>
        </row>
        <row r="544">
          <cell r="A544">
            <v>6</v>
          </cell>
          <cell r="B544">
            <v>6417</v>
          </cell>
          <cell r="C544">
            <v>1</v>
          </cell>
          <cell r="D544">
            <v>591</v>
          </cell>
          <cell r="E544">
            <v>0</v>
          </cell>
          <cell r="F544">
            <v>6.2249999999999996E-3</v>
          </cell>
        </row>
        <row r="545">
          <cell r="A545">
            <v>6</v>
          </cell>
          <cell r="B545">
            <v>6418</v>
          </cell>
          <cell r="C545">
            <v>1</v>
          </cell>
          <cell r="D545">
            <v>4</v>
          </cell>
          <cell r="E545">
            <v>-1.7329999999999999E-3</v>
          </cell>
          <cell r="F545">
            <v>-0.35207300000000002</v>
          </cell>
        </row>
        <row r="546">
          <cell r="A546">
            <v>6</v>
          </cell>
          <cell r="B546">
            <v>6418</v>
          </cell>
          <cell r="C546">
            <v>1</v>
          </cell>
          <cell r="D546">
            <v>51</v>
          </cell>
          <cell r="E546">
            <v>18.990019</v>
          </cell>
          <cell r="F546">
            <v>60.590276000000003</v>
          </cell>
        </row>
        <row r="547">
          <cell r="A547">
            <v>6</v>
          </cell>
          <cell r="B547">
            <v>6418</v>
          </cell>
          <cell r="C547">
            <v>1</v>
          </cell>
          <cell r="D547">
            <v>52</v>
          </cell>
          <cell r="E547">
            <v>3.9124089999999998</v>
          </cell>
          <cell r="F547">
            <v>13.678464</v>
          </cell>
        </row>
        <row r="548">
          <cell r="A548">
            <v>6</v>
          </cell>
          <cell r="B548">
            <v>6418</v>
          </cell>
          <cell r="C548">
            <v>1</v>
          </cell>
          <cell r="D548">
            <v>591</v>
          </cell>
          <cell r="E548">
            <v>8.9999999999999993E-3</v>
          </cell>
          <cell r="F548">
            <v>1.2E-2</v>
          </cell>
        </row>
        <row r="549">
          <cell r="A549">
            <v>6</v>
          </cell>
          <cell r="B549">
            <v>6419</v>
          </cell>
          <cell r="C549">
            <v>1</v>
          </cell>
          <cell r="D549">
            <v>51</v>
          </cell>
          <cell r="E549">
            <v>1.8529899999999999</v>
          </cell>
          <cell r="F549">
            <v>5.5418839999999996</v>
          </cell>
        </row>
        <row r="550">
          <cell r="A550">
            <v>6</v>
          </cell>
          <cell r="B550">
            <v>6419</v>
          </cell>
          <cell r="C550">
            <v>1</v>
          </cell>
          <cell r="D550">
            <v>52</v>
          </cell>
          <cell r="E550">
            <v>0.32451400000000002</v>
          </cell>
          <cell r="F550">
            <v>0.90981400000000001</v>
          </cell>
        </row>
        <row r="551">
          <cell r="A551">
            <v>6</v>
          </cell>
          <cell r="B551">
            <v>6420</v>
          </cell>
          <cell r="C551">
            <v>1</v>
          </cell>
          <cell r="D551">
            <v>4</v>
          </cell>
          <cell r="E551">
            <v>0</v>
          </cell>
          <cell r="F551">
            <v>-0.55000000000000004</v>
          </cell>
        </row>
        <row r="552">
          <cell r="A552">
            <v>6</v>
          </cell>
          <cell r="B552">
            <v>6420</v>
          </cell>
          <cell r="C552">
            <v>1</v>
          </cell>
          <cell r="D552">
            <v>51</v>
          </cell>
          <cell r="E552">
            <v>11.540725</v>
          </cell>
          <cell r="F552">
            <v>34.956386000000002</v>
          </cell>
        </row>
        <row r="553">
          <cell r="A553">
            <v>6</v>
          </cell>
          <cell r="B553">
            <v>6420</v>
          </cell>
          <cell r="C553">
            <v>1</v>
          </cell>
          <cell r="D553">
            <v>52</v>
          </cell>
          <cell r="E553">
            <v>3.08921</v>
          </cell>
          <cell r="F553">
            <v>6.9001539999999997</v>
          </cell>
        </row>
        <row r="554">
          <cell r="A554">
            <v>6</v>
          </cell>
          <cell r="B554">
            <v>6420</v>
          </cell>
          <cell r="C554">
            <v>1</v>
          </cell>
          <cell r="D554">
            <v>591</v>
          </cell>
          <cell r="E554">
            <v>3.5000000000000001E-3</v>
          </cell>
          <cell r="F554">
            <v>3.0949999999999998E-2</v>
          </cell>
        </row>
        <row r="555">
          <cell r="A555">
            <v>6</v>
          </cell>
          <cell r="B555">
            <v>6421</v>
          </cell>
          <cell r="C555">
            <v>1</v>
          </cell>
          <cell r="D555">
            <v>4</v>
          </cell>
          <cell r="E555">
            <v>-1.4999999999999999E-4</v>
          </cell>
          <cell r="F555">
            <v>-2.3999999999999998E-3</v>
          </cell>
        </row>
        <row r="556">
          <cell r="A556">
            <v>6</v>
          </cell>
          <cell r="B556">
            <v>6421</v>
          </cell>
          <cell r="C556">
            <v>1</v>
          </cell>
          <cell r="D556">
            <v>51</v>
          </cell>
          <cell r="E556">
            <v>9.3961780000000008</v>
          </cell>
          <cell r="F556">
            <v>29.008258999999999</v>
          </cell>
        </row>
        <row r="557">
          <cell r="A557">
            <v>6</v>
          </cell>
          <cell r="B557">
            <v>6421</v>
          </cell>
          <cell r="C557">
            <v>1</v>
          </cell>
          <cell r="D557">
            <v>52</v>
          </cell>
          <cell r="E557">
            <v>2.3750110000000002</v>
          </cell>
          <cell r="F557">
            <v>5.2246940000000004</v>
          </cell>
        </row>
        <row r="558">
          <cell r="A558">
            <v>6</v>
          </cell>
          <cell r="B558">
            <v>6421</v>
          </cell>
          <cell r="C558">
            <v>1</v>
          </cell>
          <cell r="D558">
            <v>591</v>
          </cell>
          <cell r="E558">
            <v>0</v>
          </cell>
          <cell r="F558">
            <v>6.2249999999999996E-3</v>
          </cell>
        </row>
        <row r="559">
          <cell r="A559">
            <v>6</v>
          </cell>
          <cell r="B559">
            <v>6422</v>
          </cell>
          <cell r="C559">
            <v>1</v>
          </cell>
          <cell r="D559">
            <v>51</v>
          </cell>
          <cell r="E559">
            <v>2.9504239999999999</v>
          </cell>
          <cell r="F559">
            <v>8.7747679999999999</v>
          </cell>
        </row>
        <row r="560">
          <cell r="A560">
            <v>6</v>
          </cell>
          <cell r="B560">
            <v>6422</v>
          </cell>
          <cell r="C560">
            <v>1</v>
          </cell>
          <cell r="D560">
            <v>52</v>
          </cell>
          <cell r="E560">
            <v>0.81808999999999998</v>
          </cell>
          <cell r="F560">
            <v>2.5339610000000001</v>
          </cell>
        </row>
        <row r="561">
          <cell r="A561">
            <v>6</v>
          </cell>
          <cell r="B561">
            <v>6424</v>
          </cell>
          <cell r="C561">
            <v>1</v>
          </cell>
          <cell r="D561">
            <v>4</v>
          </cell>
          <cell r="E561">
            <v>-4.914E-3</v>
          </cell>
          <cell r="F561">
            <v>-0.69624699999999995</v>
          </cell>
        </row>
        <row r="562">
          <cell r="A562">
            <v>6</v>
          </cell>
          <cell r="B562">
            <v>6424</v>
          </cell>
          <cell r="C562">
            <v>1</v>
          </cell>
          <cell r="D562">
            <v>51</v>
          </cell>
          <cell r="E562">
            <v>29.676012</v>
          </cell>
          <cell r="F562">
            <v>93.377072999999996</v>
          </cell>
        </row>
        <row r="563">
          <cell r="A563">
            <v>6</v>
          </cell>
          <cell r="B563">
            <v>6424</v>
          </cell>
          <cell r="C563">
            <v>1</v>
          </cell>
          <cell r="D563">
            <v>52</v>
          </cell>
          <cell r="E563">
            <v>9.3654340000000005</v>
          </cell>
          <cell r="F563">
            <v>23.634271999999999</v>
          </cell>
        </row>
        <row r="564">
          <cell r="A564">
            <v>6</v>
          </cell>
          <cell r="B564">
            <v>6425</v>
          </cell>
          <cell r="C564">
            <v>1</v>
          </cell>
          <cell r="D564">
            <v>4</v>
          </cell>
          <cell r="E564">
            <v>-0.12174699999999999</v>
          </cell>
          <cell r="F564">
            <v>-0.56303099999999995</v>
          </cell>
        </row>
        <row r="565">
          <cell r="A565">
            <v>6</v>
          </cell>
          <cell r="B565">
            <v>6425</v>
          </cell>
          <cell r="C565">
            <v>1</v>
          </cell>
          <cell r="D565">
            <v>51</v>
          </cell>
          <cell r="E565">
            <v>10.326594</v>
          </cell>
          <cell r="F565">
            <v>33.186610000000002</v>
          </cell>
        </row>
        <row r="566">
          <cell r="A566">
            <v>6</v>
          </cell>
          <cell r="B566">
            <v>6425</v>
          </cell>
          <cell r="C566">
            <v>1</v>
          </cell>
          <cell r="D566">
            <v>52</v>
          </cell>
          <cell r="E566">
            <v>2.7631860000000001</v>
          </cell>
          <cell r="F566">
            <v>7.1122989999999993</v>
          </cell>
        </row>
        <row r="567">
          <cell r="A567">
            <v>6</v>
          </cell>
          <cell r="B567">
            <v>6425</v>
          </cell>
          <cell r="C567">
            <v>1</v>
          </cell>
          <cell r="D567">
            <v>591</v>
          </cell>
          <cell r="E567">
            <v>5.0000000000000001E-3</v>
          </cell>
          <cell r="F567">
            <v>5.0000000000000001E-3</v>
          </cell>
        </row>
        <row r="568">
          <cell r="A568">
            <v>6</v>
          </cell>
          <cell r="B568">
            <v>6426</v>
          </cell>
          <cell r="C568">
            <v>1</v>
          </cell>
          <cell r="D568">
            <v>4</v>
          </cell>
          <cell r="E568">
            <v>3.3579999999999999E-2</v>
          </cell>
          <cell r="F568">
            <v>-0.48991000000000001</v>
          </cell>
        </row>
        <row r="569">
          <cell r="A569">
            <v>6</v>
          </cell>
          <cell r="B569">
            <v>6426</v>
          </cell>
          <cell r="C569">
            <v>1</v>
          </cell>
          <cell r="D569">
            <v>51</v>
          </cell>
          <cell r="E569">
            <v>11.110509</v>
          </cell>
          <cell r="F569">
            <v>33.243943000000002</v>
          </cell>
        </row>
        <row r="570">
          <cell r="A570">
            <v>6</v>
          </cell>
          <cell r="B570">
            <v>6426</v>
          </cell>
          <cell r="C570">
            <v>1</v>
          </cell>
          <cell r="D570">
            <v>52</v>
          </cell>
          <cell r="E570">
            <v>3.3298350000000001</v>
          </cell>
          <cell r="F570">
            <v>7.6073709999999997</v>
          </cell>
        </row>
        <row r="571">
          <cell r="A571">
            <v>6</v>
          </cell>
          <cell r="B571">
            <v>6426</v>
          </cell>
          <cell r="C571">
            <v>1</v>
          </cell>
          <cell r="D571">
            <v>591</v>
          </cell>
          <cell r="E571">
            <v>2.5000000000000001E-3</v>
          </cell>
          <cell r="F571">
            <v>2.5000000000000001E-3</v>
          </cell>
        </row>
        <row r="572">
          <cell r="A572">
            <v>6</v>
          </cell>
          <cell r="B572">
            <v>6428</v>
          </cell>
          <cell r="C572">
            <v>1</v>
          </cell>
          <cell r="D572">
            <v>4</v>
          </cell>
          <cell r="E572">
            <v>-2.8226999999999999E-2</v>
          </cell>
          <cell r="F572">
            <v>-0.66230100000000003</v>
          </cell>
        </row>
        <row r="573">
          <cell r="A573">
            <v>6</v>
          </cell>
          <cell r="B573">
            <v>6428</v>
          </cell>
          <cell r="C573">
            <v>1</v>
          </cell>
          <cell r="D573">
            <v>51</v>
          </cell>
          <cell r="E573">
            <v>15.574858000000001</v>
          </cell>
          <cell r="F573">
            <v>48.114866999999997</v>
          </cell>
        </row>
        <row r="574">
          <cell r="A574">
            <v>6</v>
          </cell>
          <cell r="B574">
            <v>6428</v>
          </cell>
          <cell r="C574">
            <v>1</v>
          </cell>
          <cell r="D574">
            <v>52</v>
          </cell>
          <cell r="E574">
            <v>4.3414859999999997</v>
          </cell>
          <cell r="F574">
            <v>9.8585910000000005</v>
          </cell>
        </row>
        <row r="575">
          <cell r="A575">
            <v>6</v>
          </cell>
          <cell r="B575">
            <v>6429</v>
          </cell>
          <cell r="C575">
            <v>1</v>
          </cell>
          <cell r="D575">
            <v>51</v>
          </cell>
          <cell r="E575">
            <v>2.4818410000000002</v>
          </cell>
          <cell r="F575">
            <v>7.5808929999999997</v>
          </cell>
        </row>
        <row r="576">
          <cell r="A576">
            <v>6</v>
          </cell>
          <cell r="B576">
            <v>6429</v>
          </cell>
          <cell r="C576">
            <v>1</v>
          </cell>
          <cell r="D576">
            <v>52</v>
          </cell>
          <cell r="E576">
            <v>0.46487400000000001</v>
          </cell>
          <cell r="F576">
            <v>1.530661</v>
          </cell>
        </row>
        <row r="577">
          <cell r="A577">
            <v>6</v>
          </cell>
          <cell r="B577">
            <v>6429</v>
          </cell>
          <cell r="C577">
            <v>1</v>
          </cell>
          <cell r="D577">
            <v>591</v>
          </cell>
          <cell r="E577">
            <v>0</v>
          </cell>
          <cell r="F577">
            <v>2.6224999999999998E-2</v>
          </cell>
        </row>
        <row r="578">
          <cell r="A578">
            <v>6</v>
          </cell>
          <cell r="B578">
            <v>6430</v>
          </cell>
          <cell r="C578">
            <v>1</v>
          </cell>
          <cell r="D578">
            <v>4</v>
          </cell>
          <cell r="E578">
            <v>-0.52200000000000002</v>
          </cell>
          <cell r="F578">
            <v>-1.2822</v>
          </cell>
        </row>
        <row r="579">
          <cell r="A579">
            <v>6</v>
          </cell>
          <cell r="B579">
            <v>6430</v>
          </cell>
          <cell r="C579">
            <v>1</v>
          </cell>
          <cell r="D579">
            <v>51</v>
          </cell>
          <cell r="E579">
            <v>2.5331399999999999</v>
          </cell>
          <cell r="F579">
            <v>7.5893319999999997</v>
          </cell>
        </row>
        <row r="580">
          <cell r="A580">
            <v>6</v>
          </cell>
          <cell r="B580">
            <v>6430</v>
          </cell>
          <cell r="C580">
            <v>1</v>
          </cell>
          <cell r="D580">
            <v>52</v>
          </cell>
          <cell r="E580">
            <v>0.722271</v>
          </cell>
          <cell r="F580">
            <v>1.817825</v>
          </cell>
        </row>
        <row r="581">
          <cell r="A581">
            <v>6</v>
          </cell>
          <cell r="B581">
            <v>6431</v>
          </cell>
          <cell r="C581">
            <v>1</v>
          </cell>
          <cell r="D581">
            <v>4</v>
          </cell>
          <cell r="E581">
            <v>-8.3199999999999995E-4</v>
          </cell>
          <cell r="F581">
            <v>-0.358402</v>
          </cell>
        </row>
        <row r="582">
          <cell r="A582">
            <v>6</v>
          </cell>
          <cell r="B582">
            <v>6431</v>
          </cell>
          <cell r="C582">
            <v>1</v>
          </cell>
          <cell r="D582">
            <v>51</v>
          </cell>
          <cell r="E582">
            <v>9.0530030000000004</v>
          </cell>
          <cell r="F582">
            <v>27.059273000000001</v>
          </cell>
        </row>
        <row r="583">
          <cell r="A583">
            <v>6</v>
          </cell>
          <cell r="B583">
            <v>6431</v>
          </cell>
          <cell r="C583">
            <v>1</v>
          </cell>
          <cell r="D583">
            <v>52</v>
          </cell>
          <cell r="E583">
            <v>4.9458359999999999</v>
          </cell>
          <cell r="F583">
            <v>10.061143</v>
          </cell>
        </row>
        <row r="584">
          <cell r="A584">
            <v>6</v>
          </cell>
          <cell r="B584">
            <v>6431</v>
          </cell>
          <cell r="C584">
            <v>1</v>
          </cell>
          <cell r="D584">
            <v>591</v>
          </cell>
          <cell r="E584">
            <v>2E-3</v>
          </cell>
          <cell r="F584">
            <v>1.4449999999999999E-2</v>
          </cell>
        </row>
        <row r="585">
          <cell r="A585">
            <v>6</v>
          </cell>
          <cell r="B585">
            <v>6432</v>
          </cell>
          <cell r="C585">
            <v>1</v>
          </cell>
          <cell r="D585">
            <v>4</v>
          </cell>
          <cell r="E585">
            <v>-1.032592</v>
          </cell>
          <cell r="F585">
            <v>-3.3534799999999998</v>
          </cell>
        </row>
        <row r="586">
          <cell r="A586">
            <v>6</v>
          </cell>
          <cell r="B586">
            <v>6432</v>
          </cell>
          <cell r="C586">
            <v>1</v>
          </cell>
          <cell r="D586">
            <v>51</v>
          </cell>
          <cell r="E586">
            <v>11.411253</v>
          </cell>
          <cell r="F586">
            <v>34.212575000000001</v>
          </cell>
        </row>
        <row r="587">
          <cell r="A587">
            <v>6</v>
          </cell>
          <cell r="B587">
            <v>6432</v>
          </cell>
          <cell r="C587">
            <v>1</v>
          </cell>
          <cell r="D587">
            <v>52</v>
          </cell>
          <cell r="E587">
            <v>2.9549349999999999</v>
          </cell>
          <cell r="F587">
            <v>6.5434369999999999</v>
          </cell>
        </row>
        <row r="588">
          <cell r="A588">
            <v>6</v>
          </cell>
          <cell r="B588">
            <v>6432</v>
          </cell>
          <cell r="C588">
            <v>1</v>
          </cell>
          <cell r="D588">
            <v>591</v>
          </cell>
          <cell r="E588">
            <v>0</v>
          </cell>
          <cell r="F588">
            <v>7.0000000000000001E-3</v>
          </cell>
        </row>
        <row r="589">
          <cell r="A589">
            <v>6</v>
          </cell>
          <cell r="B589">
            <v>6433</v>
          </cell>
          <cell r="C589">
            <v>1</v>
          </cell>
          <cell r="D589">
            <v>4</v>
          </cell>
          <cell r="E589">
            <v>-7.5591000000000005E-2</v>
          </cell>
          <cell r="F589">
            <v>-0.67923999999999995</v>
          </cell>
        </row>
        <row r="590">
          <cell r="A590">
            <v>6</v>
          </cell>
          <cell r="B590">
            <v>6433</v>
          </cell>
          <cell r="C590">
            <v>1</v>
          </cell>
          <cell r="D590">
            <v>51</v>
          </cell>
          <cell r="E590">
            <v>23.667356000000002</v>
          </cell>
          <cell r="F590">
            <v>72.192925000000002</v>
          </cell>
        </row>
        <row r="591">
          <cell r="A591">
            <v>6</v>
          </cell>
          <cell r="B591">
            <v>6433</v>
          </cell>
          <cell r="C591">
            <v>1</v>
          </cell>
          <cell r="D591">
            <v>52</v>
          </cell>
          <cell r="E591">
            <v>6.165133</v>
          </cell>
          <cell r="F591">
            <v>15.124382000000001</v>
          </cell>
        </row>
        <row r="592">
          <cell r="A592">
            <v>6</v>
          </cell>
          <cell r="B592">
            <v>6433</v>
          </cell>
          <cell r="C592">
            <v>1</v>
          </cell>
          <cell r="D592">
            <v>591</v>
          </cell>
          <cell r="E592">
            <v>1.2999999999999999E-2</v>
          </cell>
          <cell r="F592">
            <v>1.55E-2</v>
          </cell>
        </row>
        <row r="593">
          <cell r="A593">
            <v>6</v>
          </cell>
          <cell r="B593">
            <v>6434</v>
          </cell>
          <cell r="C593">
            <v>1</v>
          </cell>
          <cell r="D593">
            <v>4</v>
          </cell>
          <cell r="E593">
            <v>-1.4E-3</v>
          </cell>
          <cell r="F593">
            <v>-7.7000000000000002E-3</v>
          </cell>
        </row>
        <row r="594">
          <cell r="A594">
            <v>6</v>
          </cell>
          <cell r="B594">
            <v>6434</v>
          </cell>
          <cell r="C594">
            <v>1</v>
          </cell>
          <cell r="D594">
            <v>51</v>
          </cell>
          <cell r="E594">
            <v>8.8335380000000008</v>
          </cell>
          <cell r="F594">
            <v>26.378639</v>
          </cell>
        </row>
        <row r="595">
          <cell r="A595">
            <v>6</v>
          </cell>
          <cell r="B595">
            <v>6434</v>
          </cell>
          <cell r="C595">
            <v>1</v>
          </cell>
          <cell r="D595">
            <v>52</v>
          </cell>
          <cell r="E595">
            <v>2.260265</v>
          </cell>
          <cell r="F595">
            <v>6.6544030000000003</v>
          </cell>
        </row>
        <row r="596">
          <cell r="A596">
            <v>6</v>
          </cell>
          <cell r="B596">
            <v>6434</v>
          </cell>
          <cell r="C596">
            <v>1</v>
          </cell>
          <cell r="D596">
            <v>591</v>
          </cell>
          <cell r="E596">
            <v>0</v>
          </cell>
          <cell r="F596">
            <v>1.2449999999999999E-2</v>
          </cell>
        </row>
        <row r="597">
          <cell r="A597">
            <v>6</v>
          </cell>
          <cell r="B597">
            <v>6436</v>
          </cell>
          <cell r="C597">
            <v>1</v>
          </cell>
          <cell r="D597">
            <v>4</v>
          </cell>
          <cell r="E597">
            <v>-0.31689499999999998</v>
          </cell>
          <cell r="F597">
            <v>-0.33383600000000002</v>
          </cell>
        </row>
        <row r="598">
          <cell r="A598">
            <v>6</v>
          </cell>
          <cell r="B598">
            <v>6436</v>
          </cell>
          <cell r="C598">
            <v>1</v>
          </cell>
          <cell r="D598">
            <v>51</v>
          </cell>
          <cell r="E598">
            <v>11.320283999999999</v>
          </cell>
          <cell r="F598">
            <v>33.823062999999998</v>
          </cell>
        </row>
        <row r="599">
          <cell r="A599">
            <v>6</v>
          </cell>
          <cell r="B599">
            <v>6436</v>
          </cell>
          <cell r="C599">
            <v>1</v>
          </cell>
          <cell r="D599">
            <v>52</v>
          </cell>
          <cell r="E599">
            <v>2.989293</v>
          </cell>
          <cell r="F599">
            <v>9.8666070000000001</v>
          </cell>
        </row>
        <row r="600">
          <cell r="A600">
            <v>6</v>
          </cell>
          <cell r="B600">
            <v>6437</v>
          </cell>
          <cell r="C600">
            <v>1</v>
          </cell>
          <cell r="D600">
            <v>4</v>
          </cell>
          <cell r="E600">
            <v>-0.33913599999999999</v>
          </cell>
          <cell r="F600">
            <v>-0.48102600000000001</v>
          </cell>
        </row>
        <row r="601">
          <cell r="A601">
            <v>6</v>
          </cell>
          <cell r="B601">
            <v>6437</v>
          </cell>
          <cell r="C601">
            <v>1</v>
          </cell>
          <cell r="D601">
            <v>51</v>
          </cell>
          <cell r="E601">
            <v>10.616929000000001</v>
          </cell>
          <cell r="F601">
            <v>31.844867000000001</v>
          </cell>
        </row>
        <row r="602">
          <cell r="A602">
            <v>6</v>
          </cell>
          <cell r="B602">
            <v>6437</v>
          </cell>
          <cell r="C602">
            <v>1</v>
          </cell>
          <cell r="D602">
            <v>52</v>
          </cell>
          <cell r="E602">
            <v>2.8530709999999999</v>
          </cell>
          <cell r="F602">
            <v>11.639861</v>
          </cell>
        </row>
        <row r="603">
          <cell r="A603">
            <v>6</v>
          </cell>
          <cell r="B603">
            <v>6437</v>
          </cell>
          <cell r="C603">
            <v>1</v>
          </cell>
          <cell r="D603">
            <v>591</v>
          </cell>
          <cell r="E603">
            <v>0</v>
          </cell>
          <cell r="F603">
            <v>1.8675000000000001E-2</v>
          </cell>
        </row>
        <row r="604">
          <cell r="A604">
            <v>6</v>
          </cell>
          <cell r="B604">
            <v>6490</v>
          </cell>
          <cell r="C604">
            <v>1</v>
          </cell>
          <cell r="D604">
            <v>51</v>
          </cell>
          <cell r="E604">
            <v>0</v>
          </cell>
          <cell r="F604">
            <v>0.61174300000000004</v>
          </cell>
        </row>
        <row r="605">
          <cell r="A605">
            <v>6</v>
          </cell>
          <cell r="B605">
            <v>6490</v>
          </cell>
          <cell r="C605">
            <v>1</v>
          </cell>
          <cell r="D605">
            <v>52</v>
          </cell>
          <cell r="E605">
            <v>13.526676999999999</v>
          </cell>
          <cell r="F605">
            <v>34.226632000000002</v>
          </cell>
        </row>
        <row r="606">
          <cell r="A606">
            <v>6</v>
          </cell>
          <cell r="B606">
            <v>6491</v>
          </cell>
          <cell r="C606">
            <v>5</v>
          </cell>
          <cell r="D606">
            <v>52</v>
          </cell>
          <cell r="E606">
            <v>0</v>
          </cell>
          <cell r="F606">
            <v>0.14138999999999999</v>
          </cell>
        </row>
        <row r="607">
          <cell r="A607">
            <v>6</v>
          </cell>
          <cell r="B607">
            <v>6491</v>
          </cell>
          <cell r="C607">
            <v>6</v>
          </cell>
          <cell r="D607">
            <v>52</v>
          </cell>
          <cell r="E607">
            <v>59.406807000000001</v>
          </cell>
          <cell r="F607">
            <v>59.406807000000001</v>
          </cell>
        </row>
        <row r="608">
          <cell r="A608">
            <v>6</v>
          </cell>
          <cell r="B608">
            <v>6501</v>
          </cell>
          <cell r="C608">
            <v>1</v>
          </cell>
          <cell r="D608">
            <v>4</v>
          </cell>
          <cell r="E608">
            <v>-8.8179049999999997</v>
          </cell>
          <cell r="F608">
            <v>-20.872700999999999</v>
          </cell>
        </row>
        <row r="609">
          <cell r="A609">
            <v>6</v>
          </cell>
          <cell r="B609">
            <v>6501</v>
          </cell>
          <cell r="C609">
            <v>1</v>
          </cell>
          <cell r="D609">
            <v>51</v>
          </cell>
          <cell r="E609">
            <v>67.176914999999994</v>
          </cell>
          <cell r="F609">
            <v>199.41972699999999</v>
          </cell>
        </row>
        <row r="610">
          <cell r="A610">
            <v>6</v>
          </cell>
          <cell r="B610">
            <v>6501</v>
          </cell>
          <cell r="C610">
            <v>1</v>
          </cell>
          <cell r="D610">
            <v>52</v>
          </cell>
          <cell r="E610">
            <v>38.983382999999996</v>
          </cell>
          <cell r="F610">
            <v>100.08263799999999</v>
          </cell>
        </row>
        <row r="611">
          <cell r="A611">
            <v>6</v>
          </cell>
          <cell r="B611">
            <v>6501</v>
          </cell>
          <cell r="C611">
            <v>1</v>
          </cell>
          <cell r="D611">
            <v>591</v>
          </cell>
          <cell r="E611">
            <v>1.1056250000000001</v>
          </cell>
          <cell r="F611">
            <v>2.728523</v>
          </cell>
        </row>
        <row r="612">
          <cell r="A612">
            <v>6</v>
          </cell>
          <cell r="B612">
            <v>6591</v>
          </cell>
          <cell r="C612">
            <v>6</v>
          </cell>
          <cell r="D612">
            <v>52</v>
          </cell>
          <cell r="E612">
            <v>3.5000000000000003E-2</v>
          </cell>
          <cell r="F612">
            <v>3.2730090000000001</v>
          </cell>
        </row>
        <row r="613">
          <cell r="A613">
            <v>6</v>
          </cell>
          <cell r="B613">
            <v>6601</v>
          </cell>
          <cell r="C613">
            <v>1</v>
          </cell>
          <cell r="D613">
            <v>4</v>
          </cell>
          <cell r="E613">
            <v>0</v>
          </cell>
          <cell r="F613">
            <v>-13.093254999999999</v>
          </cell>
        </row>
        <row r="614">
          <cell r="A614">
            <v>6</v>
          </cell>
          <cell r="B614">
            <v>6601</v>
          </cell>
          <cell r="C614">
            <v>1</v>
          </cell>
          <cell r="D614">
            <v>51</v>
          </cell>
          <cell r="E614">
            <v>32.123457000000002</v>
          </cell>
          <cell r="F614">
            <v>94.758228000000003</v>
          </cell>
        </row>
        <row r="615">
          <cell r="A615">
            <v>6</v>
          </cell>
          <cell r="B615">
            <v>6601</v>
          </cell>
          <cell r="C615">
            <v>1</v>
          </cell>
          <cell r="D615">
            <v>52</v>
          </cell>
          <cell r="E615">
            <v>12.932812</v>
          </cell>
          <cell r="F615">
            <v>55.531408999999996</v>
          </cell>
        </row>
        <row r="616">
          <cell r="A616">
            <v>6</v>
          </cell>
          <cell r="B616">
            <v>6601</v>
          </cell>
          <cell r="C616">
            <v>1</v>
          </cell>
          <cell r="D616">
            <v>591</v>
          </cell>
          <cell r="E616">
            <v>9.5999999999999992E-3</v>
          </cell>
          <cell r="F616">
            <v>1.46E-2</v>
          </cell>
        </row>
        <row r="617">
          <cell r="A617">
            <v>6</v>
          </cell>
          <cell r="B617">
            <v>6605</v>
          </cell>
          <cell r="C617">
            <v>1</v>
          </cell>
          <cell r="D617">
            <v>4</v>
          </cell>
          <cell r="E617">
            <v>-0.10988000000000001</v>
          </cell>
          <cell r="F617">
            <v>-0.11812</v>
          </cell>
        </row>
        <row r="618">
          <cell r="A618">
            <v>6</v>
          </cell>
          <cell r="B618">
            <v>6605</v>
          </cell>
          <cell r="C618">
            <v>1</v>
          </cell>
          <cell r="D618">
            <v>51</v>
          </cell>
          <cell r="E618">
            <v>12.249295999999999</v>
          </cell>
          <cell r="F618">
            <v>35.973208</v>
          </cell>
        </row>
        <row r="619">
          <cell r="A619">
            <v>6</v>
          </cell>
          <cell r="B619">
            <v>6605</v>
          </cell>
          <cell r="C619">
            <v>1</v>
          </cell>
          <cell r="D619">
            <v>52</v>
          </cell>
          <cell r="E619">
            <v>12.469184</v>
          </cell>
          <cell r="F619">
            <v>47.893667000000001</v>
          </cell>
        </row>
        <row r="620">
          <cell r="A620">
            <v>6</v>
          </cell>
          <cell r="B620">
            <v>6701</v>
          </cell>
          <cell r="C620">
            <v>1</v>
          </cell>
          <cell r="D620">
            <v>4</v>
          </cell>
          <cell r="E620">
            <v>-7.5241809999999996</v>
          </cell>
          <cell r="F620">
            <v>-25.478553000000002</v>
          </cell>
        </row>
        <row r="621">
          <cell r="A621">
            <v>6</v>
          </cell>
          <cell r="B621">
            <v>6701</v>
          </cell>
          <cell r="C621">
            <v>1</v>
          </cell>
          <cell r="D621">
            <v>51</v>
          </cell>
          <cell r="E621">
            <v>114.236338</v>
          </cell>
          <cell r="F621">
            <v>346.56702899999999</v>
          </cell>
        </row>
        <row r="622">
          <cell r="A622">
            <v>6</v>
          </cell>
          <cell r="B622">
            <v>6701</v>
          </cell>
          <cell r="C622">
            <v>1</v>
          </cell>
          <cell r="D622">
            <v>52</v>
          </cell>
          <cell r="E622">
            <v>16.400506</v>
          </cell>
          <cell r="F622">
            <v>49.374417999999999</v>
          </cell>
        </row>
        <row r="623">
          <cell r="A623">
            <v>6</v>
          </cell>
          <cell r="B623">
            <v>6701</v>
          </cell>
          <cell r="C623">
            <v>6</v>
          </cell>
          <cell r="D623">
            <v>591</v>
          </cell>
          <cell r="E623">
            <v>0</v>
          </cell>
          <cell r="F623">
            <v>6.9</v>
          </cell>
        </row>
        <row r="624">
          <cell r="A624">
            <v>6</v>
          </cell>
          <cell r="B624">
            <v>6705</v>
          </cell>
          <cell r="C624">
            <v>1</v>
          </cell>
          <cell r="D624">
            <v>591</v>
          </cell>
          <cell r="E624">
            <v>21.377155999999999</v>
          </cell>
          <cell r="F624">
            <v>64.131467999999998</v>
          </cell>
        </row>
        <row r="625">
          <cell r="A625">
            <v>6</v>
          </cell>
          <cell r="B625">
            <v>6707</v>
          </cell>
          <cell r="C625">
            <v>1</v>
          </cell>
          <cell r="D625">
            <v>591</v>
          </cell>
          <cell r="E625">
            <v>6.85</v>
          </cell>
          <cell r="F625">
            <v>20.55</v>
          </cell>
        </row>
        <row r="626">
          <cell r="A626">
            <v>6</v>
          </cell>
          <cell r="B626">
            <v>6733</v>
          </cell>
          <cell r="C626">
            <v>1</v>
          </cell>
          <cell r="D626">
            <v>52</v>
          </cell>
          <cell r="E626">
            <v>82.792190000000005</v>
          </cell>
          <cell r="F626">
            <v>254.87348399999999</v>
          </cell>
        </row>
        <row r="627">
          <cell r="A627">
            <v>6</v>
          </cell>
          <cell r="B627">
            <v>6735</v>
          </cell>
          <cell r="C627">
            <v>1</v>
          </cell>
          <cell r="D627">
            <v>591</v>
          </cell>
          <cell r="E627">
            <v>170.21570800000001</v>
          </cell>
          <cell r="F627">
            <v>510.64712400000002</v>
          </cell>
        </row>
        <row r="628">
          <cell r="A628">
            <v>6</v>
          </cell>
          <cell r="B628">
            <v>6736</v>
          </cell>
          <cell r="C628">
            <v>1</v>
          </cell>
          <cell r="D628">
            <v>591</v>
          </cell>
          <cell r="E628">
            <v>27.655760999999998</v>
          </cell>
          <cell r="F628">
            <v>82.967282999999995</v>
          </cell>
        </row>
        <row r="629">
          <cell r="A629">
            <v>6</v>
          </cell>
          <cell r="B629">
            <v>6801</v>
          </cell>
          <cell r="C629">
            <v>1</v>
          </cell>
          <cell r="D629">
            <v>4</v>
          </cell>
          <cell r="E629">
            <v>-0.42473</v>
          </cell>
          <cell r="F629">
            <v>-2.4567320000000001</v>
          </cell>
        </row>
        <row r="630">
          <cell r="A630">
            <v>6</v>
          </cell>
          <cell r="B630">
            <v>6801</v>
          </cell>
          <cell r="C630">
            <v>1</v>
          </cell>
          <cell r="D630">
            <v>51</v>
          </cell>
          <cell r="E630">
            <v>10.336449999999999</v>
          </cell>
          <cell r="F630">
            <v>30.732037999999999</v>
          </cell>
        </row>
        <row r="631">
          <cell r="A631">
            <v>6</v>
          </cell>
          <cell r="B631">
            <v>6801</v>
          </cell>
          <cell r="C631">
            <v>1</v>
          </cell>
          <cell r="D631">
            <v>52</v>
          </cell>
          <cell r="E631">
            <v>3.394755</v>
          </cell>
          <cell r="F631">
            <v>12.187007999999999</v>
          </cell>
        </row>
        <row r="632">
          <cell r="A632">
            <v>6</v>
          </cell>
          <cell r="B632">
            <v>6805</v>
          </cell>
          <cell r="C632">
            <v>1</v>
          </cell>
          <cell r="D632">
            <v>51</v>
          </cell>
          <cell r="E632">
            <v>0.81841900000000001</v>
          </cell>
          <cell r="F632">
            <v>2.4565839999999999</v>
          </cell>
        </row>
        <row r="633">
          <cell r="A633">
            <v>6</v>
          </cell>
          <cell r="B633">
            <v>6805</v>
          </cell>
          <cell r="C633">
            <v>1</v>
          </cell>
          <cell r="D633">
            <v>52</v>
          </cell>
          <cell r="E633">
            <v>1.8242999999999999E-2</v>
          </cell>
          <cell r="F633">
            <v>0.13606299999999999</v>
          </cell>
        </row>
        <row r="634">
          <cell r="A634">
            <v>7</v>
          </cell>
          <cell r="B634">
            <v>7101</v>
          </cell>
          <cell r="C634">
            <v>1</v>
          </cell>
          <cell r="D634">
            <v>4</v>
          </cell>
          <cell r="E634">
            <v>-13.795500000000001</v>
          </cell>
          <cell r="F634">
            <v>-14.117319</v>
          </cell>
        </row>
        <row r="635">
          <cell r="A635">
            <v>7</v>
          </cell>
          <cell r="B635">
            <v>7101</v>
          </cell>
          <cell r="C635">
            <v>1</v>
          </cell>
          <cell r="D635">
            <v>51</v>
          </cell>
          <cell r="E635">
            <v>23.470928000000001</v>
          </cell>
          <cell r="F635">
            <v>71.354394999999997</v>
          </cell>
        </row>
        <row r="636">
          <cell r="A636">
            <v>7</v>
          </cell>
          <cell r="B636">
            <v>7101</v>
          </cell>
          <cell r="C636">
            <v>1</v>
          </cell>
          <cell r="D636">
            <v>52</v>
          </cell>
          <cell r="E636">
            <v>7.5503580000000001</v>
          </cell>
          <cell r="F636">
            <v>21.205916999999999</v>
          </cell>
        </row>
        <row r="637">
          <cell r="A637">
            <v>7</v>
          </cell>
          <cell r="B637">
            <v>7101</v>
          </cell>
          <cell r="C637">
            <v>1</v>
          </cell>
          <cell r="D637">
            <v>591</v>
          </cell>
          <cell r="E637">
            <v>1.0062E-2</v>
          </cell>
          <cell r="F637">
            <v>1.0062E-2</v>
          </cell>
        </row>
        <row r="638">
          <cell r="A638">
            <v>7</v>
          </cell>
          <cell r="B638">
            <v>7190</v>
          </cell>
          <cell r="C638">
            <v>1</v>
          </cell>
          <cell r="D638">
            <v>4</v>
          </cell>
          <cell r="E638">
            <v>0</v>
          </cell>
          <cell r="F638">
            <v>-15.037191</v>
          </cell>
        </row>
        <row r="639">
          <cell r="A639">
            <v>7</v>
          </cell>
          <cell r="B639">
            <v>7190</v>
          </cell>
          <cell r="C639">
            <v>1</v>
          </cell>
          <cell r="D639">
            <v>51</v>
          </cell>
          <cell r="E639">
            <v>5.6122329999999998</v>
          </cell>
          <cell r="F639">
            <v>14.485208999999999</v>
          </cell>
        </row>
        <row r="640">
          <cell r="A640">
            <v>7</v>
          </cell>
          <cell r="B640">
            <v>7190</v>
          </cell>
          <cell r="C640">
            <v>1</v>
          </cell>
          <cell r="D640">
            <v>52</v>
          </cell>
          <cell r="E640">
            <v>3.0510640000000002</v>
          </cell>
          <cell r="F640">
            <v>9.1447669999999999</v>
          </cell>
        </row>
        <row r="641">
          <cell r="A641">
            <v>7</v>
          </cell>
          <cell r="B641">
            <v>7190</v>
          </cell>
          <cell r="C641">
            <v>1</v>
          </cell>
          <cell r="D641">
            <v>591</v>
          </cell>
          <cell r="E641">
            <v>5.6755620000000002</v>
          </cell>
          <cell r="F641">
            <v>5.6755620000000002</v>
          </cell>
        </row>
        <row r="642">
          <cell r="A642">
            <v>7</v>
          </cell>
          <cell r="B642">
            <v>7205</v>
          </cell>
          <cell r="C642">
            <v>6</v>
          </cell>
          <cell r="D642">
            <v>591</v>
          </cell>
          <cell r="E642">
            <v>36.33</v>
          </cell>
          <cell r="F642">
            <v>108.99</v>
          </cell>
        </row>
        <row r="643">
          <cell r="A643">
            <v>7</v>
          </cell>
          <cell r="B643">
            <v>7207</v>
          </cell>
          <cell r="C643">
            <v>6</v>
          </cell>
          <cell r="D643">
            <v>591</v>
          </cell>
          <cell r="E643">
            <v>2.5</v>
          </cell>
          <cell r="F643">
            <v>7.5</v>
          </cell>
        </row>
        <row r="644">
          <cell r="A644">
            <v>7</v>
          </cell>
          <cell r="B644">
            <v>7302</v>
          </cell>
          <cell r="C644">
            <v>1</v>
          </cell>
          <cell r="D644">
            <v>4</v>
          </cell>
          <cell r="E644">
            <v>0</v>
          </cell>
          <cell r="F644">
            <v>-0.05</v>
          </cell>
        </row>
        <row r="645">
          <cell r="A645">
            <v>7</v>
          </cell>
          <cell r="B645">
            <v>7302</v>
          </cell>
          <cell r="C645">
            <v>1</v>
          </cell>
          <cell r="D645">
            <v>51</v>
          </cell>
          <cell r="E645">
            <v>1.832346</v>
          </cell>
          <cell r="F645">
            <v>5.497636</v>
          </cell>
        </row>
        <row r="646">
          <cell r="A646">
            <v>7</v>
          </cell>
          <cell r="B646">
            <v>7302</v>
          </cell>
          <cell r="C646">
            <v>1</v>
          </cell>
          <cell r="D646">
            <v>52</v>
          </cell>
          <cell r="E646">
            <v>3.018443</v>
          </cell>
          <cell r="F646">
            <v>9.0205760000000001</v>
          </cell>
        </row>
        <row r="647">
          <cell r="A647">
            <v>7</v>
          </cell>
          <cell r="B647">
            <v>7302</v>
          </cell>
          <cell r="C647">
            <v>1</v>
          </cell>
          <cell r="D647">
            <v>591</v>
          </cell>
          <cell r="E647">
            <v>0</v>
          </cell>
          <cell r="F647">
            <v>5.0000000000000001E-3</v>
          </cell>
        </row>
        <row r="648">
          <cell r="A648">
            <v>7</v>
          </cell>
          <cell r="B648">
            <v>7313</v>
          </cell>
          <cell r="C648">
            <v>1</v>
          </cell>
          <cell r="D648">
            <v>4</v>
          </cell>
          <cell r="E648">
            <v>0</v>
          </cell>
          <cell r="F648">
            <v>-0.69899800000000001</v>
          </cell>
        </row>
        <row r="649">
          <cell r="A649">
            <v>7</v>
          </cell>
          <cell r="B649">
            <v>7313</v>
          </cell>
          <cell r="C649">
            <v>1</v>
          </cell>
          <cell r="D649">
            <v>51</v>
          </cell>
          <cell r="E649">
            <v>4.1108750000000001</v>
          </cell>
          <cell r="F649">
            <v>11.865539999999999</v>
          </cell>
        </row>
        <row r="650">
          <cell r="A650">
            <v>7</v>
          </cell>
          <cell r="B650">
            <v>7313</v>
          </cell>
          <cell r="C650">
            <v>1</v>
          </cell>
          <cell r="D650">
            <v>52</v>
          </cell>
          <cell r="E650">
            <v>1.2954369999999999</v>
          </cell>
          <cell r="F650">
            <v>6.5515660000000002</v>
          </cell>
        </row>
        <row r="651">
          <cell r="A651">
            <v>7</v>
          </cell>
          <cell r="B651">
            <v>7313</v>
          </cell>
          <cell r="C651">
            <v>1</v>
          </cell>
          <cell r="D651">
            <v>591</v>
          </cell>
          <cell r="E651">
            <v>4.54</v>
          </cell>
          <cell r="F651">
            <v>8.5714629999999996</v>
          </cell>
        </row>
        <row r="652">
          <cell r="A652">
            <v>7</v>
          </cell>
          <cell r="B652">
            <v>7331</v>
          </cell>
          <cell r="C652">
            <v>1</v>
          </cell>
          <cell r="D652">
            <v>4</v>
          </cell>
          <cell r="E652">
            <v>-8.1229680000000002</v>
          </cell>
          <cell r="F652">
            <v>-22.160458999999999</v>
          </cell>
        </row>
        <row r="653">
          <cell r="A653">
            <v>7</v>
          </cell>
          <cell r="B653">
            <v>7331</v>
          </cell>
          <cell r="C653">
            <v>1</v>
          </cell>
          <cell r="D653">
            <v>51</v>
          </cell>
          <cell r="E653">
            <v>33.751235999999999</v>
          </cell>
          <cell r="F653">
            <v>100.876446</v>
          </cell>
        </row>
        <row r="654">
          <cell r="A654">
            <v>7</v>
          </cell>
          <cell r="B654">
            <v>7331</v>
          </cell>
          <cell r="C654">
            <v>1</v>
          </cell>
          <cell r="D654">
            <v>52</v>
          </cell>
          <cell r="E654">
            <v>8.3350000000000009</v>
          </cell>
          <cell r="F654">
            <v>27.088132999999999</v>
          </cell>
        </row>
        <row r="655">
          <cell r="A655">
            <v>7</v>
          </cell>
          <cell r="B655">
            <v>7400</v>
          </cell>
          <cell r="C655">
            <v>1</v>
          </cell>
          <cell r="D655">
            <v>4</v>
          </cell>
          <cell r="E655">
            <v>-1.3814029999999999</v>
          </cell>
          <cell r="F655">
            <v>-1.657403</v>
          </cell>
        </row>
        <row r="656">
          <cell r="A656">
            <v>7</v>
          </cell>
          <cell r="B656">
            <v>7400</v>
          </cell>
          <cell r="C656">
            <v>1</v>
          </cell>
          <cell r="D656">
            <v>51</v>
          </cell>
          <cell r="E656">
            <v>28.292245999999999</v>
          </cell>
          <cell r="F656">
            <v>82.477670000000003</v>
          </cell>
        </row>
        <row r="657">
          <cell r="A657">
            <v>7</v>
          </cell>
          <cell r="B657">
            <v>7400</v>
          </cell>
          <cell r="C657">
            <v>1</v>
          </cell>
          <cell r="D657">
            <v>52</v>
          </cell>
          <cell r="E657">
            <v>42.872682999999995</v>
          </cell>
          <cell r="F657">
            <v>145.75987000000001</v>
          </cell>
        </row>
        <row r="658">
          <cell r="A658">
            <v>7</v>
          </cell>
          <cell r="B658">
            <v>7400</v>
          </cell>
          <cell r="C658">
            <v>1</v>
          </cell>
          <cell r="D658">
            <v>591</v>
          </cell>
          <cell r="E658">
            <v>9.5999999999999992E-3</v>
          </cell>
          <cell r="F658">
            <v>1.26E-2</v>
          </cell>
        </row>
        <row r="659">
          <cell r="A659">
            <v>7</v>
          </cell>
          <cell r="B659">
            <v>7505</v>
          </cell>
          <cell r="C659">
            <v>1</v>
          </cell>
          <cell r="D659">
            <v>4</v>
          </cell>
          <cell r="E659">
            <v>-75.955084999999997</v>
          </cell>
          <cell r="F659">
            <v>-242.92178699999999</v>
          </cell>
        </row>
        <row r="660">
          <cell r="A660">
            <v>7</v>
          </cell>
          <cell r="B660">
            <v>7505</v>
          </cell>
          <cell r="C660">
            <v>1</v>
          </cell>
          <cell r="D660">
            <v>52</v>
          </cell>
          <cell r="E660">
            <v>70.601958999999994</v>
          </cell>
          <cell r="F660">
            <v>207.06102300000001</v>
          </cell>
        </row>
        <row r="661">
          <cell r="A661">
            <v>7</v>
          </cell>
          <cell r="B661">
            <v>7505</v>
          </cell>
          <cell r="C661">
            <v>6</v>
          </cell>
          <cell r="D661">
            <v>52</v>
          </cell>
          <cell r="E661">
            <v>0</v>
          </cell>
          <cell r="F661">
            <v>0.61750000000000005</v>
          </cell>
        </row>
        <row r="662">
          <cell r="A662">
            <v>7</v>
          </cell>
          <cell r="B662">
            <v>7515</v>
          </cell>
          <cell r="C662">
            <v>5</v>
          </cell>
          <cell r="D662">
            <v>52</v>
          </cell>
          <cell r="E662">
            <v>13.68</v>
          </cell>
          <cell r="F662">
            <v>13.68</v>
          </cell>
        </row>
        <row r="663">
          <cell r="A663">
            <v>7</v>
          </cell>
          <cell r="B663">
            <v>7515</v>
          </cell>
          <cell r="C663">
            <v>6</v>
          </cell>
          <cell r="D663">
            <v>51</v>
          </cell>
          <cell r="E663">
            <v>1.7677999999999999E-2</v>
          </cell>
          <cell r="F663">
            <v>5.3034999999999999E-2</v>
          </cell>
        </row>
        <row r="664">
          <cell r="A664">
            <v>7</v>
          </cell>
          <cell r="B664">
            <v>7515</v>
          </cell>
          <cell r="C664">
            <v>6</v>
          </cell>
          <cell r="D664">
            <v>52</v>
          </cell>
          <cell r="E664">
            <v>1.5122999999999999E-2</v>
          </cell>
          <cell r="F664">
            <v>8.6400000000000005E-2</v>
          </cell>
        </row>
        <row r="665">
          <cell r="A665">
            <v>7</v>
          </cell>
          <cell r="B665">
            <v>7521</v>
          </cell>
          <cell r="C665">
            <v>1</v>
          </cell>
          <cell r="D665">
            <v>52</v>
          </cell>
          <cell r="E665">
            <v>142.040763</v>
          </cell>
          <cell r="F665">
            <v>401.71194300000002</v>
          </cell>
        </row>
        <row r="666">
          <cell r="A666">
            <v>7</v>
          </cell>
          <cell r="B666">
            <v>7522</v>
          </cell>
          <cell r="C666">
            <v>1</v>
          </cell>
          <cell r="D666">
            <v>52</v>
          </cell>
          <cell r="E666">
            <v>120.66927</v>
          </cell>
          <cell r="F666">
            <v>346.90194700000001</v>
          </cell>
        </row>
        <row r="667">
          <cell r="A667">
            <v>7</v>
          </cell>
          <cell r="B667">
            <v>7523</v>
          </cell>
          <cell r="C667">
            <v>1</v>
          </cell>
          <cell r="D667">
            <v>52</v>
          </cell>
          <cell r="E667">
            <v>127.906125</v>
          </cell>
          <cell r="F667">
            <v>368.406384</v>
          </cell>
        </row>
        <row r="668">
          <cell r="A668">
            <v>7</v>
          </cell>
          <cell r="B668">
            <v>7527</v>
          </cell>
          <cell r="C668">
            <v>1</v>
          </cell>
          <cell r="D668">
            <v>52</v>
          </cell>
          <cell r="E668">
            <v>25.211295</v>
          </cell>
          <cell r="F668">
            <v>72.094173999999995</v>
          </cell>
        </row>
        <row r="669">
          <cell r="A669">
            <v>7</v>
          </cell>
          <cell r="B669">
            <v>7530</v>
          </cell>
          <cell r="C669">
            <v>1</v>
          </cell>
          <cell r="D669">
            <v>52</v>
          </cell>
          <cell r="E669">
            <v>20.588339999999999</v>
          </cell>
          <cell r="F669">
            <v>56.19791</v>
          </cell>
        </row>
        <row r="670">
          <cell r="A670">
            <v>7</v>
          </cell>
          <cell r="B670">
            <v>7531</v>
          </cell>
          <cell r="C670">
            <v>1</v>
          </cell>
          <cell r="D670">
            <v>52</v>
          </cell>
          <cell r="E670">
            <v>12.933232</v>
          </cell>
          <cell r="F670">
            <v>37.687083000000001</v>
          </cell>
        </row>
        <row r="671">
          <cell r="A671">
            <v>7</v>
          </cell>
          <cell r="B671">
            <v>7532</v>
          </cell>
          <cell r="C671">
            <v>1</v>
          </cell>
          <cell r="D671">
            <v>52</v>
          </cell>
          <cell r="E671">
            <v>14.194849</v>
          </cell>
          <cell r="F671">
            <v>39.512273</v>
          </cell>
        </row>
        <row r="672">
          <cell r="A672">
            <v>7</v>
          </cell>
          <cell r="B672">
            <v>7533</v>
          </cell>
          <cell r="C672">
            <v>1</v>
          </cell>
          <cell r="D672">
            <v>52</v>
          </cell>
          <cell r="E672">
            <v>8.2030480000000008</v>
          </cell>
          <cell r="F672">
            <v>23.406659999999999</v>
          </cell>
        </row>
        <row r="673">
          <cell r="A673">
            <v>7</v>
          </cell>
          <cell r="B673">
            <v>7534</v>
          </cell>
          <cell r="C673">
            <v>1</v>
          </cell>
          <cell r="D673">
            <v>52</v>
          </cell>
          <cell r="E673">
            <v>13.111335</v>
          </cell>
          <cell r="F673">
            <v>39.289634999999997</v>
          </cell>
        </row>
        <row r="674">
          <cell r="A674">
            <v>7</v>
          </cell>
          <cell r="B674">
            <v>7535</v>
          </cell>
          <cell r="C674">
            <v>1</v>
          </cell>
          <cell r="D674">
            <v>52</v>
          </cell>
          <cell r="E674">
            <v>23.941022</v>
          </cell>
          <cell r="F674">
            <v>68.126915999999994</v>
          </cell>
        </row>
        <row r="675">
          <cell r="A675">
            <v>7</v>
          </cell>
          <cell r="B675">
            <v>7536</v>
          </cell>
          <cell r="C675">
            <v>1</v>
          </cell>
          <cell r="D675">
            <v>52</v>
          </cell>
          <cell r="E675">
            <v>38.857517000000001</v>
          </cell>
          <cell r="F675">
            <v>116.969964</v>
          </cell>
        </row>
        <row r="676">
          <cell r="A676">
            <v>7</v>
          </cell>
          <cell r="B676">
            <v>7537</v>
          </cell>
          <cell r="C676">
            <v>1</v>
          </cell>
          <cell r="D676">
            <v>52</v>
          </cell>
          <cell r="E676">
            <v>21.635947999999999</v>
          </cell>
          <cell r="F676">
            <v>65.119776999999999</v>
          </cell>
        </row>
        <row r="677">
          <cell r="A677">
            <v>7</v>
          </cell>
          <cell r="B677">
            <v>7538</v>
          </cell>
          <cell r="C677">
            <v>1</v>
          </cell>
          <cell r="D677">
            <v>52</v>
          </cell>
          <cell r="E677">
            <v>7.2155750000000003</v>
          </cell>
          <cell r="F677">
            <v>24.056622999999998</v>
          </cell>
        </row>
        <row r="678">
          <cell r="A678">
            <v>7</v>
          </cell>
          <cell r="B678">
            <v>7539</v>
          </cell>
          <cell r="C678">
            <v>1</v>
          </cell>
          <cell r="D678">
            <v>52</v>
          </cell>
          <cell r="E678">
            <v>4.8967799999999997</v>
          </cell>
          <cell r="F678">
            <v>16.15117</v>
          </cell>
        </row>
        <row r="679">
          <cell r="A679">
            <v>7</v>
          </cell>
          <cell r="B679">
            <v>7540</v>
          </cell>
          <cell r="C679">
            <v>1</v>
          </cell>
          <cell r="D679">
            <v>52</v>
          </cell>
          <cell r="E679">
            <v>5.42706</v>
          </cell>
          <cell r="F679">
            <v>15.586086</v>
          </cell>
        </row>
        <row r="680">
          <cell r="A680">
            <v>7</v>
          </cell>
          <cell r="B680">
            <v>7542</v>
          </cell>
          <cell r="C680">
            <v>1</v>
          </cell>
          <cell r="D680">
            <v>52</v>
          </cell>
          <cell r="E680">
            <v>9.0952760000000001</v>
          </cell>
          <cell r="F680">
            <v>26.709095999999999</v>
          </cell>
        </row>
        <row r="681">
          <cell r="A681">
            <v>7</v>
          </cell>
          <cell r="B681">
            <v>7543</v>
          </cell>
          <cell r="C681">
            <v>1</v>
          </cell>
          <cell r="D681">
            <v>52</v>
          </cell>
          <cell r="E681">
            <v>20.308461000000001</v>
          </cell>
          <cell r="F681">
            <v>61.632666999999998</v>
          </cell>
        </row>
        <row r="682">
          <cell r="A682">
            <v>7</v>
          </cell>
          <cell r="B682">
            <v>7545</v>
          </cell>
          <cell r="C682">
            <v>1</v>
          </cell>
          <cell r="D682">
            <v>52</v>
          </cell>
          <cell r="E682">
            <v>11.199916999999999</v>
          </cell>
          <cell r="F682">
            <v>32.333866999999998</v>
          </cell>
        </row>
        <row r="683">
          <cell r="A683">
            <v>7</v>
          </cell>
          <cell r="B683">
            <v>7547</v>
          </cell>
          <cell r="C683">
            <v>1</v>
          </cell>
          <cell r="D683">
            <v>52</v>
          </cell>
          <cell r="E683">
            <v>7.8994169999999997</v>
          </cell>
          <cell r="F683">
            <v>25.688637</v>
          </cell>
        </row>
        <row r="684">
          <cell r="A684">
            <v>7</v>
          </cell>
          <cell r="B684">
            <v>7548</v>
          </cell>
          <cell r="C684">
            <v>1</v>
          </cell>
          <cell r="D684">
            <v>52</v>
          </cell>
          <cell r="E684">
            <v>9.2226350000000004</v>
          </cell>
          <cell r="F684">
            <v>26.433897999999999</v>
          </cell>
        </row>
        <row r="685">
          <cell r="A685">
            <v>7</v>
          </cell>
          <cell r="B685">
            <v>7549</v>
          </cell>
          <cell r="C685">
            <v>1</v>
          </cell>
          <cell r="D685">
            <v>52</v>
          </cell>
          <cell r="E685">
            <v>18.559443000000002</v>
          </cell>
          <cell r="F685">
            <v>56.032451000000002</v>
          </cell>
        </row>
        <row r="686">
          <cell r="A686">
            <v>7</v>
          </cell>
          <cell r="B686">
            <v>7550</v>
          </cell>
          <cell r="C686">
            <v>1</v>
          </cell>
          <cell r="D686">
            <v>52</v>
          </cell>
          <cell r="E686">
            <v>49.831620999999998</v>
          </cell>
          <cell r="F686">
            <v>152.549993</v>
          </cell>
        </row>
        <row r="687">
          <cell r="A687">
            <v>7</v>
          </cell>
          <cell r="B687">
            <v>7551</v>
          </cell>
          <cell r="C687">
            <v>1</v>
          </cell>
          <cell r="D687">
            <v>52</v>
          </cell>
          <cell r="E687">
            <v>19.047685000000001</v>
          </cell>
          <cell r="F687">
            <v>57.977043999999999</v>
          </cell>
        </row>
        <row r="688">
          <cell r="A688">
            <v>7</v>
          </cell>
          <cell r="B688">
            <v>7552</v>
          </cell>
          <cell r="C688">
            <v>1</v>
          </cell>
          <cell r="D688">
            <v>52</v>
          </cell>
          <cell r="E688">
            <v>26.358602999999999</v>
          </cell>
          <cell r="F688">
            <v>76.440726999999995</v>
          </cell>
        </row>
        <row r="689">
          <cell r="A689">
            <v>7</v>
          </cell>
          <cell r="B689">
            <v>7553</v>
          </cell>
          <cell r="C689">
            <v>1</v>
          </cell>
          <cell r="D689">
            <v>52</v>
          </cell>
          <cell r="E689">
            <v>31.296168000000002</v>
          </cell>
          <cell r="F689">
            <v>93.299076999999997</v>
          </cell>
        </row>
        <row r="690">
          <cell r="A690">
            <v>7</v>
          </cell>
          <cell r="B690">
            <v>7555</v>
          </cell>
          <cell r="C690">
            <v>1</v>
          </cell>
          <cell r="D690">
            <v>52</v>
          </cell>
          <cell r="E690">
            <v>35.022407000000001</v>
          </cell>
          <cell r="F690">
            <v>108.464688</v>
          </cell>
        </row>
        <row r="691">
          <cell r="A691">
            <v>7</v>
          </cell>
          <cell r="B691">
            <v>7556</v>
          </cell>
          <cell r="C691">
            <v>1</v>
          </cell>
          <cell r="D691">
            <v>52</v>
          </cell>
          <cell r="E691">
            <v>0.69080399999999997</v>
          </cell>
          <cell r="F691">
            <v>0.69080399999999997</v>
          </cell>
        </row>
        <row r="692">
          <cell r="A692">
            <v>7</v>
          </cell>
          <cell r="B692">
            <v>7557</v>
          </cell>
          <cell r="C692">
            <v>1</v>
          </cell>
          <cell r="D692">
            <v>52</v>
          </cell>
          <cell r="E692">
            <v>0</v>
          </cell>
          <cell r="F692">
            <v>9.3222760000000005</v>
          </cell>
        </row>
        <row r="693">
          <cell r="A693">
            <v>7</v>
          </cell>
          <cell r="B693">
            <v>7558</v>
          </cell>
          <cell r="C693">
            <v>1</v>
          </cell>
          <cell r="D693">
            <v>52</v>
          </cell>
          <cell r="E693">
            <v>4.3006320000000002</v>
          </cell>
          <cell r="F693">
            <v>11.738281000000001</v>
          </cell>
        </row>
        <row r="694">
          <cell r="A694">
            <v>7</v>
          </cell>
          <cell r="B694">
            <v>7559</v>
          </cell>
          <cell r="C694">
            <v>1</v>
          </cell>
          <cell r="D694">
            <v>52</v>
          </cell>
          <cell r="E694">
            <v>0</v>
          </cell>
          <cell r="F694">
            <v>20.500775000000001</v>
          </cell>
        </row>
        <row r="695">
          <cell r="A695">
            <v>7</v>
          </cell>
          <cell r="B695">
            <v>7560</v>
          </cell>
          <cell r="C695">
            <v>1</v>
          </cell>
          <cell r="D695">
            <v>52</v>
          </cell>
          <cell r="E695">
            <v>6.2224750000000002</v>
          </cell>
          <cell r="F695">
            <v>18.519656999999999</v>
          </cell>
        </row>
        <row r="696">
          <cell r="A696">
            <v>7</v>
          </cell>
          <cell r="B696">
            <v>7561</v>
          </cell>
          <cell r="C696">
            <v>1</v>
          </cell>
          <cell r="D696">
            <v>52</v>
          </cell>
          <cell r="E696">
            <v>3.58386</v>
          </cell>
          <cell r="F696">
            <v>9.8166600000000006</v>
          </cell>
        </row>
        <row r="697">
          <cell r="A697">
            <v>7</v>
          </cell>
          <cell r="B697">
            <v>7562</v>
          </cell>
          <cell r="C697">
            <v>1</v>
          </cell>
          <cell r="D697">
            <v>52</v>
          </cell>
          <cell r="E697">
            <v>35.322955999999998</v>
          </cell>
          <cell r="F697">
            <v>100.10045599999999</v>
          </cell>
        </row>
        <row r="698">
          <cell r="A698">
            <v>7</v>
          </cell>
          <cell r="B698">
            <v>7700</v>
          </cell>
          <cell r="C698">
            <v>1</v>
          </cell>
          <cell r="D698">
            <v>51</v>
          </cell>
          <cell r="E698">
            <v>2.3826E-2</v>
          </cell>
          <cell r="F698">
            <v>2.3826E-2</v>
          </cell>
        </row>
        <row r="699">
          <cell r="A699">
            <v>7</v>
          </cell>
          <cell r="B699">
            <v>7700</v>
          </cell>
          <cell r="C699">
            <v>1</v>
          </cell>
          <cell r="D699">
            <v>52</v>
          </cell>
          <cell r="E699">
            <v>1.65</v>
          </cell>
          <cell r="F699">
            <v>5.2116920000000002</v>
          </cell>
        </row>
        <row r="700">
          <cell r="A700">
            <v>7</v>
          </cell>
          <cell r="B700">
            <v>7700</v>
          </cell>
          <cell r="C700">
            <v>1</v>
          </cell>
          <cell r="D700">
            <v>591</v>
          </cell>
          <cell r="E700">
            <v>0.67500000000000004</v>
          </cell>
          <cell r="F700">
            <v>2.0249999999999999</v>
          </cell>
        </row>
        <row r="701">
          <cell r="A701">
            <v>7</v>
          </cell>
          <cell r="B701">
            <v>7701</v>
          </cell>
          <cell r="C701">
            <v>1</v>
          </cell>
          <cell r="D701">
            <v>4</v>
          </cell>
          <cell r="E701">
            <v>-5.0822120000000002</v>
          </cell>
          <cell r="F701">
            <v>-13.561534999999999</v>
          </cell>
        </row>
        <row r="702">
          <cell r="A702">
            <v>7</v>
          </cell>
          <cell r="B702">
            <v>7701</v>
          </cell>
          <cell r="C702">
            <v>1</v>
          </cell>
          <cell r="D702">
            <v>51</v>
          </cell>
          <cell r="E702">
            <v>167.463234</v>
          </cell>
          <cell r="F702">
            <v>535.29538100000002</v>
          </cell>
        </row>
        <row r="703">
          <cell r="A703">
            <v>7</v>
          </cell>
          <cell r="B703">
            <v>7701</v>
          </cell>
          <cell r="C703">
            <v>1</v>
          </cell>
          <cell r="D703">
            <v>52</v>
          </cell>
          <cell r="E703">
            <v>78.740399999999994</v>
          </cell>
          <cell r="F703">
            <v>222.914186</v>
          </cell>
        </row>
        <row r="704">
          <cell r="A704">
            <v>7</v>
          </cell>
          <cell r="B704">
            <v>7701</v>
          </cell>
          <cell r="C704">
            <v>1</v>
          </cell>
          <cell r="D704">
            <v>591</v>
          </cell>
          <cell r="E704">
            <v>5.4131</v>
          </cell>
          <cell r="F704">
            <v>17.061487</v>
          </cell>
        </row>
        <row r="705">
          <cell r="A705">
            <v>7</v>
          </cell>
          <cell r="B705">
            <v>7702</v>
          </cell>
          <cell r="C705">
            <v>1</v>
          </cell>
          <cell r="D705">
            <v>4</v>
          </cell>
          <cell r="E705">
            <v>-7.4112669999999996</v>
          </cell>
          <cell r="F705">
            <v>-16.232576000000002</v>
          </cell>
        </row>
        <row r="706">
          <cell r="A706">
            <v>7</v>
          </cell>
          <cell r="B706">
            <v>7702</v>
          </cell>
          <cell r="C706">
            <v>1</v>
          </cell>
          <cell r="D706">
            <v>51</v>
          </cell>
          <cell r="E706">
            <v>123.67910500000001</v>
          </cell>
          <cell r="F706">
            <v>393.354218</v>
          </cell>
        </row>
        <row r="707">
          <cell r="A707">
            <v>7</v>
          </cell>
          <cell r="B707">
            <v>7702</v>
          </cell>
          <cell r="C707">
            <v>1</v>
          </cell>
          <cell r="D707">
            <v>52</v>
          </cell>
          <cell r="E707">
            <v>42.520645000000002</v>
          </cell>
          <cell r="F707">
            <v>120.554757</v>
          </cell>
        </row>
        <row r="708">
          <cell r="A708">
            <v>7</v>
          </cell>
          <cell r="B708">
            <v>7702</v>
          </cell>
          <cell r="C708">
            <v>1</v>
          </cell>
          <cell r="D708">
            <v>591</v>
          </cell>
          <cell r="E708">
            <v>0.86450499999999997</v>
          </cell>
          <cell r="F708">
            <v>2.2109770000000002</v>
          </cell>
        </row>
        <row r="709">
          <cell r="A709">
            <v>7</v>
          </cell>
          <cell r="B709">
            <v>7703</v>
          </cell>
          <cell r="C709">
            <v>1</v>
          </cell>
          <cell r="D709">
            <v>4</v>
          </cell>
          <cell r="E709">
            <v>-0.72592900000000005</v>
          </cell>
          <cell r="F709">
            <v>-3.123291</v>
          </cell>
        </row>
        <row r="710">
          <cell r="A710">
            <v>7</v>
          </cell>
          <cell r="B710">
            <v>7703</v>
          </cell>
          <cell r="C710">
            <v>1</v>
          </cell>
          <cell r="D710">
            <v>51</v>
          </cell>
          <cell r="E710">
            <v>22.777971999999998</v>
          </cell>
          <cell r="F710">
            <v>74.827809000000002</v>
          </cell>
        </row>
        <row r="711">
          <cell r="A711">
            <v>7</v>
          </cell>
          <cell r="B711">
            <v>7703</v>
          </cell>
          <cell r="C711">
            <v>1</v>
          </cell>
          <cell r="D711">
            <v>52</v>
          </cell>
          <cell r="E711">
            <v>2.688847</v>
          </cell>
          <cell r="F711">
            <v>9.9528660000000002</v>
          </cell>
        </row>
        <row r="712">
          <cell r="A712">
            <v>7</v>
          </cell>
          <cell r="B712">
            <v>7703</v>
          </cell>
          <cell r="C712">
            <v>1</v>
          </cell>
          <cell r="D712">
            <v>591</v>
          </cell>
          <cell r="E712">
            <v>0.21</v>
          </cell>
          <cell r="F712">
            <v>2.4690219999999998</v>
          </cell>
        </row>
        <row r="713">
          <cell r="A713">
            <v>7</v>
          </cell>
          <cell r="B713">
            <v>7704</v>
          </cell>
          <cell r="C713">
            <v>1</v>
          </cell>
          <cell r="D713">
            <v>4</v>
          </cell>
          <cell r="E713">
            <v>0.42129100000000003</v>
          </cell>
          <cell r="F713">
            <v>-0.20577699999999999</v>
          </cell>
        </row>
        <row r="714">
          <cell r="A714">
            <v>7</v>
          </cell>
          <cell r="B714">
            <v>7704</v>
          </cell>
          <cell r="C714">
            <v>1</v>
          </cell>
          <cell r="D714">
            <v>51</v>
          </cell>
          <cell r="E714">
            <v>15.557131</v>
          </cell>
          <cell r="F714">
            <v>47.522989000000003</v>
          </cell>
        </row>
        <row r="715">
          <cell r="A715">
            <v>7</v>
          </cell>
          <cell r="B715">
            <v>7704</v>
          </cell>
          <cell r="C715">
            <v>1</v>
          </cell>
          <cell r="D715">
            <v>52</v>
          </cell>
          <cell r="E715">
            <v>1.843569</v>
          </cell>
          <cell r="F715">
            <v>7.154166</v>
          </cell>
        </row>
        <row r="716">
          <cell r="A716">
            <v>7</v>
          </cell>
          <cell r="B716">
            <v>7705</v>
          </cell>
          <cell r="C716">
            <v>1</v>
          </cell>
          <cell r="D716">
            <v>51</v>
          </cell>
          <cell r="E716">
            <v>9.1680999999999999E-2</v>
          </cell>
          <cell r="F716">
            <v>0.20364299999999999</v>
          </cell>
        </row>
        <row r="717">
          <cell r="A717">
            <v>7</v>
          </cell>
          <cell r="B717">
            <v>7705</v>
          </cell>
          <cell r="C717">
            <v>1</v>
          </cell>
          <cell r="D717">
            <v>52</v>
          </cell>
          <cell r="E717">
            <v>33.440784000000001</v>
          </cell>
          <cell r="F717">
            <v>100.13078400000001</v>
          </cell>
        </row>
        <row r="718">
          <cell r="A718">
            <v>7</v>
          </cell>
          <cell r="B718">
            <v>7706</v>
          </cell>
          <cell r="C718">
            <v>1</v>
          </cell>
          <cell r="D718">
            <v>51</v>
          </cell>
          <cell r="E718">
            <v>5.4835000000000002E-2</v>
          </cell>
          <cell r="F718">
            <v>0.16450500000000001</v>
          </cell>
        </row>
        <row r="719">
          <cell r="A719">
            <v>7</v>
          </cell>
          <cell r="B719">
            <v>7706</v>
          </cell>
          <cell r="C719">
            <v>1</v>
          </cell>
          <cell r="D719">
            <v>52</v>
          </cell>
          <cell r="E719">
            <v>92.98</v>
          </cell>
          <cell r="F719">
            <v>278.94</v>
          </cell>
        </row>
        <row r="720">
          <cell r="A720">
            <v>7</v>
          </cell>
          <cell r="B720">
            <v>7706</v>
          </cell>
          <cell r="C720">
            <v>1</v>
          </cell>
          <cell r="D720">
            <v>591</v>
          </cell>
          <cell r="E720">
            <v>10.28942</v>
          </cell>
          <cell r="F720">
            <v>10.28942</v>
          </cell>
        </row>
        <row r="721">
          <cell r="A721">
            <v>7</v>
          </cell>
          <cell r="B721">
            <v>7707</v>
          </cell>
          <cell r="C721">
            <v>1</v>
          </cell>
          <cell r="D721">
            <v>4</v>
          </cell>
          <cell r="E721">
            <v>-0.19072</v>
          </cell>
          <cell r="F721">
            <v>-8.7035739999999997</v>
          </cell>
        </row>
        <row r="722">
          <cell r="A722">
            <v>7</v>
          </cell>
          <cell r="B722">
            <v>7707</v>
          </cell>
          <cell r="C722">
            <v>1</v>
          </cell>
          <cell r="D722">
            <v>51</v>
          </cell>
          <cell r="E722">
            <v>17.384243000000001</v>
          </cell>
          <cell r="F722">
            <v>53.610945999999998</v>
          </cell>
        </row>
        <row r="723">
          <cell r="A723">
            <v>7</v>
          </cell>
          <cell r="B723">
            <v>7707</v>
          </cell>
          <cell r="C723">
            <v>1</v>
          </cell>
          <cell r="D723">
            <v>52</v>
          </cell>
          <cell r="E723">
            <v>9.0788989999999998</v>
          </cell>
          <cell r="F723">
            <v>28.465001000000001</v>
          </cell>
        </row>
        <row r="724">
          <cell r="A724">
            <v>7</v>
          </cell>
          <cell r="B724">
            <v>7708</v>
          </cell>
          <cell r="C724">
            <v>1</v>
          </cell>
          <cell r="D724">
            <v>4</v>
          </cell>
          <cell r="E724">
            <v>-0.45052700000000001</v>
          </cell>
          <cell r="F724">
            <v>-1.565151</v>
          </cell>
        </row>
        <row r="725">
          <cell r="A725">
            <v>7</v>
          </cell>
          <cell r="B725">
            <v>7708</v>
          </cell>
          <cell r="C725">
            <v>1</v>
          </cell>
          <cell r="D725">
            <v>51</v>
          </cell>
          <cell r="E725">
            <v>27.259736</v>
          </cell>
          <cell r="F725">
            <v>81.375274000000005</v>
          </cell>
        </row>
        <row r="726">
          <cell r="A726">
            <v>7</v>
          </cell>
          <cell r="B726">
            <v>7708</v>
          </cell>
          <cell r="C726">
            <v>1</v>
          </cell>
          <cell r="D726">
            <v>52</v>
          </cell>
          <cell r="E726">
            <v>22.329381999999999</v>
          </cell>
          <cell r="F726">
            <v>63.694717000000004</v>
          </cell>
        </row>
        <row r="727">
          <cell r="A727">
            <v>7</v>
          </cell>
          <cell r="B727">
            <v>7708</v>
          </cell>
          <cell r="C727">
            <v>1</v>
          </cell>
          <cell r="D727">
            <v>591</v>
          </cell>
          <cell r="E727">
            <v>2.6200000000000001E-2</v>
          </cell>
          <cell r="F727">
            <v>2.7699999999999999E-2</v>
          </cell>
        </row>
        <row r="728">
          <cell r="A728">
            <v>7</v>
          </cell>
          <cell r="B728">
            <v>7711</v>
          </cell>
          <cell r="C728">
            <v>1</v>
          </cell>
          <cell r="D728">
            <v>52</v>
          </cell>
          <cell r="E728">
            <v>62.192</v>
          </cell>
          <cell r="F728">
            <v>186.57599999999999</v>
          </cell>
        </row>
        <row r="729">
          <cell r="A729">
            <v>7</v>
          </cell>
          <cell r="B729">
            <v>7720</v>
          </cell>
          <cell r="C729">
            <v>1</v>
          </cell>
          <cell r="D729">
            <v>52</v>
          </cell>
          <cell r="E729">
            <v>31.420999999999999</v>
          </cell>
          <cell r="F729">
            <v>94.263000000000005</v>
          </cell>
        </row>
        <row r="730">
          <cell r="A730">
            <v>7</v>
          </cell>
          <cell r="B730">
            <v>7722</v>
          </cell>
          <cell r="C730">
            <v>1</v>
          </cell>
          <cell r="D730">
            <v>52</v>
          </cell>
          <cell r="E730">
            <v>22.899000000000001</v>
          </cell>
          <cell r="F730">
            <v>68.697000000000003</v>
          </cell>
        </row>
        <row r="731">
          <cell r="A731">
            <v>7</v>
          </cell>
          <cell r="B731">
            <v>7750</v>
          </cell>
          <cell r="C731">
            <v>1</v>
          </cell>
          <cell r="D731">
            <v>4</v>
          </cell>
          <cell r="E731">
            <v>-1.97655</v>
          </cell>
          <cell r="F731">
            <v>-3.0942759999999998</v>
          </cell>
        </row>
        <row r="732">
          <cell r="A732">
            <v>7</v>
          </cell>
          <cell r="B732">
            <v>7750</v>
          </cell>
          <cell r="C732">
            <v>1</v>
          </cell>
          <cell r="D732">
            <v>51</v>
          </cell>
          <cell r="E732">
            <v>26.431612000000001</v>
          </cell>
          <cell r="F732">
            <v>78.781536000000003</v>
          </cell>
        </row>
        <row r="733">
          <cell r="A733">
            <v>7</v>
          </cell>
          <cell r="B733">
            <v>7750</v>
          </cell>
          <cell r="C733">
            <v>1</v>
          </cell>
          <cell r="D733">
            <v>52</v>
          </cell>
          <cell r="E733">
            <v>3.5336449999999999</v>
          </cell>
          <cell r="F733">
            <v>13.622337999999999</v>
          </cell>
        </row>
        <row r="734">
          <cell r="A734">
            <v>7</v>
          </cell>
          <cell r="B734">
            <v>7750</v>
          </cell>
          <cell r="C734">
            <v>1</v>
          </cell>
          <cell r="D734">
            <v>591</v>
          </cell>
          <cell r="E734">
            <v>0.01</v>
          </cell>
          <cell r="F734">
            <v>0.01</v>
          </cell>
        </row>
        <row r="735">
          <cell r="A735">
            <v>7</v>
          </cell>
          <cell r="B735">
            <v>7755</v>
          </cell>
          <cell r="C735">
            <v>1</v>
          </cell>
          <cell r="D735">
            <v>4</v>
          </cell>
          <cell r="E735">
            <v>0</v>
          </cell>
          <cell r="F735">
            <v>-0.24851699999999999</v>
          </cell>
        </row>
        <row r="736">
          <cell r="A736">
            <v>7</v>
          </cell>
          <cell r="B736">
            <v>7755</v>
          </cell>
          <cell r="C736">
            <v>1</v>
          </cell>
          <cell r="D736">
            <v>51</v>
          </cell>
          <cell r="E736">
            <v>12.637738000000001</v>
          </cell>
          <cell r="F736">
            <v>37.318939</v>
          </cell>
        </row>
        <row r="737">
          <cell r="A737">
            <v>7</v>
          </cell>
          <cell r="B737">
            <v>7755</v>
          </cell>
          <cell r="C737">
            <v>1</v>
          </cell>
          <cell r="D737">
            <v>52</v>
          </cell>
          <cell r="E737">
            <v>2.4680460000000002</v>
          </cell>
          <cell r="F737">
            <v>9.9565959999999993</v>
          </cell>
        </row>
        <row r="738">
          <cell r="A738">
            <v>7</v>
          </cell>
          <cell r="B738">
            <v>7755</v>
          </cell>
          <cell r="C738">
            <v>1</v>
          </cell>
          <cell r="D738">
            <v>591</v>
          </cell>
          <cell r="E738">
            <v>6.6744380000000003</v>
          </cell>
          <cell r="F738">
            <v>17.790616</v>
          </cell>
        </row>
        <row r="739">
          <cell r="A739">
            <v>7</v>
          </cell>
          <cell r="B739">
            <v>7795</v>
          </cell>
          <cell r="C739">
            <v>1</v>
          </cell>
          <cell r="D739">
            <v>4</v>
          </cell>
          <cell r="E739">
            <v>-0.12801100000000001</v>
          </cell>
          <cell r="F739">
            <v>-0.38403300000000001</v>
          </cell>
        </row>
        <row r="740">
          <cell r="A740">
            <v>7</v>
          </cell>
          <cell r="B740">
            <v>7795</v>
          </cell>
          <cell r="C740">
            <v>1</v>
          </cell>
          <cell r="D740">
            <v>52</v>
          </cell>
          <cell r="E740">
            <v>1E-3</v>
          </cell>
          <cell r="F740">
            <v>0.107958</v>
          </cell>
        </row>
        <row r="741">
          <cell r="A741">
            <v>7</v>
          </cell>
          <cell r="B741">
            <v>7795</v>
          </cell>
          <cell r="C741">
            <v>5</v>
          </cell>
          <cell r="D741">
            <v>52</v>
          </cell>
          <cell r="E741">
            <v>0.62016099999999996</v>
          </cell>
          <cell r="F741">
            <v>2.2389000000000001</v>
          </cell>
        </row>
        <row r="742">
          <cell r="A742">
            <v>7</v>
          </cell>
          <cell r="B742">
            <v>7795</v>
          </cell>
          <cell r="C742">
            <v>6</v>
          </cell>
          <cell r="D742">
            <v>52</v>
          </cell>
          <cell r="E742">
            <v>0.99524800000000002</v>
          </cell>
          <cell r="F742">
            <v>41.783470000000001</v>
          </cell>
        </row>
        <row r="743">
          <cell r="A743">
            <v>7</v>
          </cell>
          <cell r="B743">
            <v>7795</v>
          </cell>
          <cell r="C743">
            <v>6</v>
          </cell>
          <cell r="D743">
            <v>591</v>
          </cell>
          <cell r="E743">
            <v>17.845656000000002</v>
          </cell>
          <cell r="F743">
            <v>42.845655999999998</v>
          </cell>
        </row>
        <row r="744">
          <cell r="A744">
            <v>7</v>
          </cell>
          <cell r="B744">
            <v>7821</v>
          </cell>
          <cell r="C744">
            <v>1</v>
          </cell>
          <cell r="D744">
            <v>4</v>
          </cell>
          <cell r="E744">
            <v>-8.3810470000000006</v>
          </cell>
          <cell r="F744">
            <v>-23.239889999999999</v>
          </cell>
        </row>
        <row r="745">
          <cell r="A745">
            <v>7</v>
          </cell>
          <cell r="B745">
            <v>7821</v>
          </cell>
          <cell r="C745">
            <v>1</v>
          </cell>
          <cell r="D745">
            <v>51</v>
          </cell>
          <cell r="E745">
            <v>53.719355999999998</v>
          </cell>
          <cell r="F745">
            <v>160.29125999999999</v>
          </cell>
        </row>
        <row r="746">
          <cell r="A746">
            <v>7</v>
          </cell>
          <cell r="B746">
            <v>7821</v>
          </cell>
          <cell r="C746">
            <v>1</v>
          </cell>
          <cell r="D746">
            <v>52</v>
          </cell>
          <cell r="E746">
            <v>26.519017999999999</v>
          </cell>
          <cell r="F746">
            <v>68.229303000000002</v>
          </cell>
        </row>
        <row r="747">
          <cell r="A747">
            <v>7</v>
          </cell>
          <cell r="B747">
            <v>7821</v>
          </cell>
          <cell r="C747">
            <v>1</v>
          </cell>
          <cell r="D747">
            <v>591</v>
          </cell>
          <cell r="E747">
            <v>0.10199999999999999</v>
          </cell>
          <cell r="F747">
            <v>0.10199999999999999</v>
          </cell>
        </row>
        <row r="748">
          <cell r="A748">
            <v>7</v>
          </cell>
          <cell r="B748">
            <v>7825</v>
          </cell>
          <cell r="C748">
            <v>1</v>
          </cell>
          <cell r="D748">
            <v>4</v>
          </cell>
          <cell r="E748">
            <v>-5.3526999999999998E-2</v>
          </cell>
          <cell r="F748">
            <v>0.69741600000000004</v>
          </cell>
        </row>
        <row r="749">
          <cell r="A749">
            <v>7</v>
          </cell>
          <cell r="B749">
            <v>7825</v>
          </cell>
          <cell r="C749">
            <v>1</v>
          </cell>
          <cell r="D749">
            <v>591</v>
          </cell>
          <cell r="E749">
            <v>775.08294899999999</v>
          </cell>
          <cell r="F749">
            <v>2310.7612330000002</v>
          </cell>
        </row>
        <row r="750">
          <cell r="A750">
            <v>7</v>
          </cell>
          <cell r="B750">
            <v>7827</v>
          </cell>
          <cell r="C750">
            <v>1</v>
          </cell>
          <cell r="D750">
            <v>4</v>
          </cell>
          <cell r="E750">
            <v>-2.7254E-2</v>
          </cell>
          <cell r="F750">
            <v>-1.058943</v>
          </cell>
        </row>
        <row r="751">
          <cell r="A751">
            <v>7</v>
          </cell>
          <cell r="B751">
            <v>7827</v>
          </cell>
          <cell r="C751">
            <v>1</v>
          </cell>
          <cell r="D751">
            <v>52</v>
          </cell>
          <cell r="E751">
            <v>16.244793999999999</v>
          </cell>
          <cell r="F751">
            <v>23.313099000000001</v>
          </cell>
        </row>
        <row r="752">
          <cell r="A752">
            <v>7</v>
          </cell>
          <cell r="B752">
            <v>7827</v>
          </cell>
          <cell r="C752">
            <v>1</v>
          </cell>
          <cell r="D752">
            <v>591</v>
          </cell>
          <cell r="E752">
            <v>3787.2855939999999</v>
          </cell>
          <cell r="F752">
            <v>11190.392252</v>
          </cell>
        </row>
        <row r="753">
          <cell r="A753">
            <v>7</v>
          </cell>
          <cell r="B753">
            <v>7831</v>
          </cell>
          <cell r="C753">
            <v>1</v>
          </cell>
          <cell r="D753">
            <v>52</v>
          </cell>
          <cell r="E753">
            <v>-3.8048820000000001</v>
          </cell>
          <cell r="F753">
            <v>-2.7415280000000002</v>
          </cell>
        </row>
        <row r="754">
          <cell r="A754">
            <v>7</v>
          </cell>
          <cell r="B754">
            <v>7831</v>
          </cell>
          <cell r="C754">
            <v>1</v>
          </cell>
          <cell r="D754">
            <v>591</v>
          </cell>
          <cell r="E754">
            <v>11.621874</v>
          </cell>
          <cell r="F754">
            <v>17.523347999999999</v>
          </cell>
        </row>
        <row r="755">
          <cell r="A755">
            <v>7</v>
          </cell>
          <cell r="B755">
            <v>7980</v>
          </cell>
          <cell r="C755">
            <v>1</v>
          </cell>
          <cell r="D755">
            <v>4</v>
          </cell>
          <cell r="E755">
            <v>-55.64</v>
          </cell>
          <cell r="F755">
            <v>-177.59962200000001</v>
          </cell>
        </row>
        <row r="756">
          <cell r="A756">
            <v>7</v>
          </cell>
          <cell r="B756">
            <v>7980</v>
          </cell>
          <cell r="C756">
            <v>1</v>
          </cell>
          <cell r="D756">
            <v>51</v>
          </cell>
          <cell r="E756">
            <v>56.552840000000003</v>
          </cell>
          <cell r="F756">
            <v>165.386077</v>
          </cell>
        </row>
        <row r="757">
          <cell r="A757">
            <v>7</v>
          </cell>
          <cell r="B757">
            <v>7980</v>
          </cell>
          <cell r="C757">
            <v>1</v>
          </cell>
          <cell r="D757">
            <v>52</v>
          </cell>
          <cell r="E757">
            <v>20.841866</v>
          </cell>
          <cell r="F757">
            <v>58.045293000000001</v>
          </cell>
        </row>
        <row r="758">
          <cell r="A758">
            <v>7</v>
          </cell>
          <cell r="B758">
            <v>7980</v>
          </cell>
          <cell r="C758">
            <v>1</v>
          </cell>
          <cell r="D758">
            <v>591</v>
          </cell>
          <cell r="E758">
            <v>0.52607999999999999</v>
          </cell>
          <cell r="F758">
            <v>1.05216</v>
          </cell>
        </row>
        <row r="759">
          <cell r="A759">
            <v>7</v>
          </cell>
          <cell r="B759">
            <v>7981</v>
          </cell>
          <cell r="C759">
            <v>1</v>
          </cell>
          <cell r="D759">
            <v>51</v>
          </cell>
          <cell r="E759">
            <v>0.60299899999999995</v>
          </cell>
          <cell r="F759">
            <v>1.8902669999999999</v>
          </cell>
        </row>
        <row r="760">
          <cell r="A760">
            <v>7</v>
          </cell>
          <cell r="B760">
            <v>7981</v>
          </cell>
          <cell r="C760">
            <v>1</v>
          </cell>
          <cell r="D760">
            <v>52</v>
          </cell>
          <cell r="E760">
            <v>7.8248999999999999E-2</v>
          </cell>
          <cell r="F760">
            <v>0.23474700000000001</v>
          </cell>
        </row>
        <row r="761">
          <cell r="A761">
            <v>7</v>
          </cell>
          <cell r="B761">
            <v>7981</v>
          </cell>
          <cell r="C761">
            <v>1</v>
          </cell>
          <cell r="D761">
            <v>591</v>
          </cell>
          <cell r="E761">
            <v>0</v>
          </cell>
          <cell r="F761">
            <v>17.476116000000001</v>
          </cell>
        </row>
        <row r="762">
          <cell r="A762">
            <v>7</v>
          </cell>
          <cell r="B762">
            <v>7982</v>
          </cell>
          <cell r="C762">
            <v>1</v>
          </cell>
          <cell r="D762">
            <v>51</v>
          </cell>
          <cell r="E762">
            <v>6.4820000000000003E-2</v>
          </cell>
          <cell r="F762">
            <v>0.19445999999999999</v>
          </cell>
        </row>
        <row r="763">
          <cell r="A763">
            <v>7</v>
          </cell>
          <cell r="B763">
            <v>7982</v>
          </cell>
          <cell r="C763">
            <v>1</v>
          </cell>
          <cell r="D763">
            <v>52</v>
          </cell>
          <cell r="E763">
            <v>41.83155</v>
          </cell>
          <cell r="F763">
            <v>100.572418</v>
          </cell>
        </row>
        <row r="764">
          <cell r="A764">
            <v>7</v>
          </cell>
          <cell r="B764">
            <v>7982</v>
          </cell>
          <cell r="C764">
            <v>1</v>
          </cell>
          <cell r="D764">
            <v>591</v>
          </cell>
          <cell r="E764">
            <v>131.17506499999999</v>
          </cell>
          <cell r="F764">
            <v>284.02343100000002</v>
          </cell>
        </row>
        <row r="765">
          <cell r="A765">
            <v>7</v>
          </cell>
          <cell r="B765">
            <v>7983</v>
          </cell>
          <cell r="C765">
            <v>1</v>
          </cell>
          <cell r="D765">
            <v>52</v>
          </cell>
          <cell r="E765">
            <v>0</v>
          </cell>
          <cell r="F765">
            <v>4.1E-5</v>
          </cell>
        </row>
        <row r="766">
          <cell r="A766">
            <v>7</v>
          </cell>
          <cell r="B766">
            <v>7983</v>
          </cell>
          <cell r="C766">
            <v>1</v>
          </cell>
          <cell r="D766">
            <v>591</v>
          </cell>
          <cell r="E766">
            <v>7.6437549999999996</v>
          </cell>
          <cell r="F766">
            <v>22.407796999999999</v>
          </cell>
        </row>
        <row r="767">
          <cell r="A767">
            <v>7</v>
          </cell>
          <cell r="B767">
            <v>7984</v>
          </cell>
          <cell r="C767">
            <v>1</v>
          </cell>
          <cell r="D767">
            <v>4</v>
          </cell>
          <cell r="E767">
            <v>-1.8944460000000001</v>
          </cell>
          <cell r="F767">
            <v>-4.2062390000000001</v>
          </cell>
        </row>
        <row r="768">
          <cell r="A768">
            <v>7</v>
          </cell>
          <cell r="B768">
            <v>7984</v>
          </cell>
          <cell r="C768">
            <v>1</v>
          </cell>
          <cell r="D768">
            <v>51</v>
          </cell>
          <cell r="E768">
            <v>2.5151759999999999</v>
          </cell>
          <cell r="F768">
            <v>7.723115</v>
          </cell>
        </row>
        <row r="769">
          <cell r="A769">
            <v>7</v>
          </cell>
          <cell r="B769">
            <v>7984</v>
          </cell>
          <cell r="C769">
            <v>1</v>
          </cell>
          <cell r="D769">
            <v>52</v>
          </cell>
          <cell r="E769">
            <v>93.393626999999995</v>
          </cell>
          <cell r="F769">
            <v>208.61965699999999</v>
          </cell>
        </row>
        <row r="770">
          <cell r="A770">
            <v>7</v>
          </cell>
          <cell r="B770">
            <v>7984</v>
          </cell>
          <cell r="C770">
            <v>1</v>
          </cell>
          <cell r="D770">
            <v>591</v>
          </cell>
          <cell r="E770">
            <v>2102.234633</v>
          </cell>
          <cell r="F770">
            <v>6579.30638</v>
          </cell>
        </row>
        <row r="771">
          <cell r="A771">
            <v>7</v>
          </cell>
          <cell r="B771">
            <v>7985</v>
          </cell>
          <cell r="C771">
            <v>1</v>
          </cell>
          <cell r="D771">
            <v>591</v>
          </cell>
          <cell r="E771">
            <v>1.4159999999999999</v>
          </cell>
          <cell r="F771">
            <v>4.2480000000000002</v>
          </cell>
        </row>
        <row r="772">
          <cell r="A772">
            <v>7</v>
          </cell>
          <cell r="B772">
            <v>7987</v>
          </cell>
          <cell r="C772">
            <v>1</v>
          </cell>
          <cell r="D772">
            <v>51</v>
          </cell>
          <cell r="E772">
            <v>5.3032999999999997E-2</v>
          </cell>
          <cell r="F772">
            <v>0.15909899999999999</v>
          </cell>
        </row>
        <row r="773">
          <cell r="A773">
            <v>7</v>
          </cell>
          <cell r="B773">
            <v>7987</v>
          </cell>
          <cell r="C773">
            <v>1</v>
          </cell>
          <cell r="D773">
            <v>591</v>
          </cell>
          <cell r="E773">
            <v>2.584902</v>
          </cell>
          <cell r="F773">
            <v>5.7655010000000004</v>
          </cell>
        </row>
        <row r="774">
          <cell r="A774">
            <v>7</v>
          </cell>
          <cell r="B774">
            <v>7989</v>
          </cell>
          <cell r="C774">
            <v>1</v>
          </cell>
          <cell r="D774">
            <v>4</v>
          </cell>
          <cell r="E774">
            <v>-0.365985</v>
          </cell>
          <cell r="F774">
            <v>-0.23656199999999999</v>
          </cell>
        </row>
        <row r="775">
          <cell r="A775">
            <v>7</v>
          </cell>
          <cell r="B775">
            <v>7989</v>
          </cell>
          <cell r="C775">
            <v>1</v>
          </cell>
          <cell r="D775">
            <v>52</v>
          </cell>
          <cell r="E775">
            <v>7.4001999999999999</v>
          </cell>
          <cell r="F775">
            <v>22.204785000000001</v>
          </cell>
        </row>
        <row r="776">
          <cell r="A776">
            <v>7</v>
          </cell>
          <cell r="B776">
            <v>7989</v>
          </cell>
          <cell r="C776">
            <v>1</v>
          </cell>
          <cell r="D776">
            <v>591</v>
          </cell>
          <cell r="E776">
            <v>764.87610199999995</v>
          </cell>
          <cell r="F776">
            <v>2379.946629</v>
          </cell>
        </row>
        <row r="777">
          <cell r="A777">
            <v>7</v>
          </cell>
          <cell r="B777">
            <v>7999</v>
          </cell>
          <cell r="C777">
            <v>1</v>
          </cell>
          <cell r="D777">
            <v>51</v>
          </cell>
          <cell r="E777">
            <v>16.276655999999999</v>
          </cell>
          <cell r="F777">
            <v>46.382719000000002</v>
          </cell>
        </row>
        <row r="778">
          <cell r="A778">
            <v>7</v>
          </cell>
          <cell r="B778">
            <v>7999</v>
          </cell>
          <cell r="C778">
            <v>1</v>
          </cell>
          <cell r="D778">
            <v>52</v>
          </cell>
          <cell r="E778">
            <v>4.6840140000000003</v>
          </cell>
          <cell r="F778">
            <v>13.118016000000001</v>
          </cell>
        </row>
        <row r="779">
          <cell r="A779">
            <v>7</v>
          </cell>
          <cell r="B779">
            <v>7999</v>
          </cell>
          <cell r="C779">
            <v>1</v>
          </cell>
          <cell r="D779">
            <v>591</v>
          </cell>
          <cell r="E779">
            <v>26.071999999999999</v>
          </cell>
          <cell r="F779">
            <v>79.316000000000003</v>
          </cell>
        </row>
        <row r="780">
          <cell r="A780">
            <v>8</v>
          </cell>
          <cell r="B780">
            <v>8101</v>
          </cell>
          <cell r="C780">
            <v>1</v>
          </cell>
          <cell r="D780">
            <v>4</v>
          </cell>
          <cell r="E780">
            <v>-0.41649999999999998</v>
          </cell>
          <cell r="F780">
            <v>-2.4163299999999999</v>
          </cell>
        </row>
        <row r="781">
          <cell r="A781">
            <v>8</v>
          </cell>
          <cell r="B781">
            <v>8101</v>
          </cell>
          <cell r="C781">
            <v>1</v>
          </cell>
          <cell r="D781">
            <v>51</v>
          </cell>
          <cell r="E781">
            <v>32.970193999999999</v>
          </cell>
          <cell r="F781">
            <v>97.047099000000003</v>
          </cell>
        </row>
        <row r="782">
          <cell r="A782">
            <v>8</v>
          </cell>
          <cell r="B782">
            <v>8101</v>
          </cell>
          <cell r="C782">
            <v>1</v>
          </cell>
          <cell r="D782">
            <v>52</v>
          </cell>
          <cell r="E782">
            <v>12.729766</v>
          </cell>
          <cell r="F782">
            <v>36.658034999999998</v>
          </cell>
        </row>
        <row r="783">
          <cell r="A783">
            <v>8</v>
          </cell>
          <cell r="B783">
            <v>8101</v>
          </cell>
          <cell r="C783">
            <v>1</v>
          </cell>
          <cell r="D783">
            <v>591</v>
          </cell>
          <cell r="E783">
            <v>5.0000000000000001E-3</v>
          </cell>
          <cell r="F783">
            <v>1.9E-2</v>
          </cell>
        </row>
        <row r="784">
          <cell r="A784">
            <v>8</v>
          </cell>
          <cell r="B784">
            <v>8202</v>
          </cell>
          <cell r="C784">
            <v>1</v>
          </cell>
          <cell r="D784">
            <v>4</v>
          </cell>
          <cell r="E784">
            <v>0</v>
          </cell>
          <cell r="F784">
            <v>-23.785247999999999</v>
          </cell>
        </row>
        <row r="785">
          <cell r="A785">
            <v>8</v>
          </cell>
          <cell r="B785">
            <v>8202</v>
          </cell>
          <cell r="C785">
            <v>1</v>
          </cell>
          <cell r="D785">
            <v>51</v>
          </cell>
          <cell r="E785">
            <v>46.584757000000003</v>
          </cell>
          <cell r="F785">
            <v>137.07609400000001</v>
          </cell>
        </row>
        <row r="786">
          <cell r="A786">
            <v>8</v>
          </cell>
          <cell r="B786">
            <v>8202</v>
          </cell>
          <cell r="C786">
            <v>1</v>
          </cell>
          <cell r="D786">
            <v>52</v>
          </cell>
          <cell r="E786">
            <v>31.694365000000001</v>
          </cell>
          <cell r="F786">
            <v>81.91498</v>
          </cell>
        </row>
        <row r="787">
          <cell r="A787">
            <v>8</v>
          </cell>
          <cell r="B787">
            <v>8202</v>
          </cell>
          <cell r="C787">
            <v>1</v>
          </cell>
          <cell r="D787">
            <v>591</v>
          </cell>
          <cell r="E787">
            <v>0.05</v>
          </cell>
          <cell r="F787">
            <v>0.05</v>
          </cell>
        </row>
        <row r="788">
          <cell r="A788">
            <v>8</v>
          </cell>
          <cell r="B788">
            <v>8206</v>
          </cell>
          <cell r="C788">
            <v>1</v>
          </cell>
          <cell r="D788">
            <v>4</v>
          </cell>
          <cell r="E788">
            <v>5.8743999999999998E-2</v>
          </cell>
          <cell r="F788">
            <v>5.8743999999999998E-2</v>
          </cell>
        </row>
        <row r="789">
          <cell r="A789">
            <v>8</v>
          </cell>
          <cell r="B789">
            <v>8206</v>
          </cell>
          <cell r="C789">
            <v>1</v>
          </cell>
          <cell r="D789">
            <v>51</v>
          </cell>
          <cell r="E789">
            <v>2.3630999999999999E-2</v>
          </cell>
          <cell r="F789">
            <v>7.0446999999999996E-2</v>
          </cell>
        </row>
        <row r="790">
          <cell r="A790">
            <v>8</v>
          </cell>
          <cell r="B790">
            <v>8206</v>
          </cell>
          <cell r="C790">
            <v>1</v>
          </cell>
          <cell r="D790">
            <v>52</v>
          </cell>
          <cell r="E790">
            <v>-3.1020000000000002E-3</v>
          </cell>
          <cell r="F790">
            <v>2.8E-5</v>
          </cell>
        </row>
        <row r="791">
          <cell r="A791">
            <v>8</v>
          </cell>
          <cell r="B791">
            <v>8206</v>
          </cell>
          <cell r="C791">
            <v>1</v>
          </cell>
          <cell r="D791">
            <v>591</v>
          </cell>
          <cell r="E791">
            <v>2642.2484009999998</v>
          </cell>
          <cell r="F791">
            <v>6917.2724509999998</v>
          </cell>
        </row>
        <row r="792">
          <cell r="A792">
            <v>8</v>
          </cell>
          <cell r="B792">
            <v>8208</v>
          </cell>
          <cell r="C792">
            <v>1</v>
          </cell>
          <cell r="D792">
            <v>4</v>
          </cell>
          <cell r="E792">
            <v>-0.318965</v>
          </cell>
          <cell r="F792">
            <v>-0.318965</v>
          </cell>
        </row>
        <row r="793">
          <cell r="A793">
            <v>8</v>
          </cell>
          <cell r="B793">
            <v>8208</v>
          </cell>
          <cell r="C793">
            <v>1</v>
          </cell>
          <cell r="D793">
            <v>591</v>
          </cell>
          <cell r="E793">
            <v>58.025115</v>
          </cell>
          <cell r="F793">
            <v>145.724459</v>
          </cell>
        </row>
        <row r="794">
          <cell r="A794">
            <v>8</v>
          </cell>
          <cell r="B794">
            <v>8209</v>
          </cell>
          <cell r="C794">
            <v>1</v>
          </cell>
          <cell r="D794">
            <v>52</v>
          </cell>
          <cell r="E794">
            <v>0.75374300000000005</v>
          </cell>
          <cell r="F794">
            <v>2.4785539999999999</v>
          </cell>
        </row>
        <row r="795">
          <cell r="A795">
            <v>8</v>
          </cell>
          <cell r="B795">
            <v>8209</v>
          </cell>
          <cell r="C795">
            <v>1</v>
          </cell>
          <cell r="D795">
            <v>591</v>
          </cell>
          <cell r="E795">
            <v>4.1539299999999999</v>
          </cell>
          <cell r="F795">
            <v>14.739827999999999</v>
          </cell>
        </row>
        <row r="796">
          <cell r="A796">
            <v>8</v>
          </cell>
          <cell r="B796">
            <v>8301</v>
          </cell>
          <cell r="C796">
            <v>1</v>
          </cell>
          <cell r="D796">
            <v>4</v>
          </cell>
          <cell r="E796">
            <v>-0.141015</v>
          </cell>
          <cell r="F796">
            <v>-0.50454200000000005</v>
          </cell>
        </row>
        <row r="797">
          <cell r="A797">
            <v>8</v>
          </cell>
          <cell r="B797">
            <v>8301</v>
          </cell>
          <cell r="C797">
            <v>1</v>
          </cell>
          <cell r="D797">
            <v>51</v>
          </cell>
          <cell r="E797">
            <v>18.897300999999999</v>
          </cell>
          <cell r="F797">
            <v>55.611637999999999</v>
          </cell>
        </row>
        <row r="798">
          <cell r="A798">
            <v>8</v>
          </cell>
          <cell r="B798">
            <v>8301</v>
          </cell>
          <cell r="C798">
            <v>1</v>
          </cell>
          <cell r="D798">
            <v>52</v>
          </cell>
          <cell r="E798">
            <v>7.0799519999999996</v>
          </cell>
          <cell r="F798">
            <v>22.046511000000002</v>
          </cell>
        </row>
        <row r="799">
          <cell r="A799">
            <v>8</v>
          </cell>
          <cell r="B799">
            <v>8305</v>
          </cell>
          <cell r="C799">
            <v>1</v>
          </cell>
          <cell r="D799">
            <v>4</v>
          </cell>
          <cell r="E799">
            <v>-3.3040940000000001</v>
          </cell>
          <cell r="F799">
            <v>-3.3442440000000002</v>
          </cell>
        </row>
        <row r="800">
          <cell r="A800">
            <v>8</v>
          </cell>
          <cell r="B800">
            <v>8305</v>
          </cell>
          <cell r="C800">
            <v>1</v>
          </cell>
          <cell r="D800">
            <v>51</v>
          </cell>
          <cell r="E800">
            <v>12.201433</v>
          </cell>
          <cell r="F800">
            <v>35.565235000000001</v>
          </cell>
        </row>
        <row r="801">
          <cell r="A801">
            <v>8</v>
          </cell>
          <cell r="B801">
            <v>8305</v>
          </cell>
          <cell r="C801">
            <v>1</v>
          </cell>
          <cell r="D801">
            <v>52</v>
          </cell>
          <cell r="E801">
            <v>3.7356370000000001</v>
          </cell>
          <cell r="F801">
            <v>13.547262</v>
          </cell>
        </row>
        <row r="802">
          <cell r="A802">
            <v>8</v>
          </cell>
          <cell r="B802">
            <v>8305</v>
          </cell>
          <cell r="C802">
            <v>1</v>
          </cell>
          <cell r="D802">
            <v>591</v>
          </cell>
          <cell r="E802">
            <v>0.61874899999999999</v>
          </cell>
          <cell r="F802">
            <v>0.94774899999999995</v>
          </cell>
        </row>
        <row r="803">
          <cell r="A803">
            <v>8</v>
          </cell>
          <cell r="B803">
            <v>8324</v>
          </cell>
          <cell r="C803">
            <v>1</v>
          </cell>
          <cell r="D803">
            <v>4</v>
          </cell>
          <cell r="E803">
            <v>-9.5376080000000005</v>
          </cell>
          <cell r="F803">
            <v>-26.145095999999999</v>
          </cell>
        </row>
        <row r="804">
          <cell r="A804">
            <v>8</v>
          </cell>
          <cell r="B804">
            <v>8324</v>
          </cell>
          <cell r="C804">
            <v>1</v>
          </cell>
          <cell r="D804">
            <v>51</v>
          </cell>
          <cell r="E804">
            <v>7.4153840000000004</v>
          </cell>
          <cell r="F804">
            <v>22.836084</v>
          </cell>
        </row>
        <row r="805">
          <cell r="A805">
            <v>8</v>
          </cell>
          <cell r="B805">
            <v>8324</v>
          </cell>
          <cell r="C805">
            <v>1</v>
          </cell>
          <cell r="D805">
            <v>52</v>
          </cell>
          <cell r="E805">
            <v>22.203410999999999</v>
          </cell>
          <cell r="F805">
            <v>52.740484000000002</v>
          </cell>
        </row>
        <row r="806">
          <cell r="A806">
            <v>8</v>
          </cell>
          <cell r="B806">
            <v>8324</v>
          </cell>
          <cell r="C806">
            <v>1</v>
          </cell>
          <cell r="D806">
            <v>591</v>
          </cell>
          <cell r="E806">
            <v>0.09</v>
          </cell>
          <cell r="F806">
            <v>0.26999000000000001</v>
          </cell>
        </row>
        <row r="807">
          <cell r="A807">
            <v>8</v>
          </cell>
          <cell r="B807">
            <v>8327</v>
          </cell>
          <cell r="C807">
            <v>1</v>
          </cell>
          <cell r="D807">
            <v>4</v>
          </cell>
          <cell r="E807">
            <v>0</v>
          </cell>
          <cell r="F807">
            <v>-33.613140000000001</v>
          </cell>
        </row>
        <row r="808">
          <cell r="A808">
            <v>8</v>
          </cell>
          <cell r="B808">
            <v>8327</v>
          </cell>
          <cell r="C808">
            <v>1</v>
          </cell>
          <cell r="D808">
            <v>51</v>
          </cell>
          <cell r="E808">
            <v>6.0359030000000002</v>
          </cell>
          <cell r="F808">
            <v>16.568947000000001</v>
          </cell>
        </row>
        <row r="809">
          <cell r="A809">
            <v>8</v>
          </cell>
          <cell r="B809">
            <v>8327</v>
          </cell>
          <cell r="C809">
            <v>1</v>
          </cell>
          <cell r="D809">
            <v>52</v>
          </cell>
          <cell r="E809">
            <v>2.425271</v>
          </cell>
          <cell r="F809">
            <v>7.0776620000000001</v>
          </cell>
        </row>
        <row r="810">
          <cell r="A810">
            <v>8</v>
          </cell>
          <cell r="B810">
            <v>8327</v>
          </cell>
          <cell r="C810">
            <v>1</v>
          </cell>
          <cell r="D810">
            <v>591</v>
          </cell>
          <cell r="E810">
            <v>0.174931</v>
          </cell>
          <cell r="F810">
            <v>4.2721070000000001</v>
          </cell>
        </row>
        <row r="811">
          <cell r="A811">
            <v>8</v>
          </cell>
          <cell r="B811">
            <v>8340</v>
          </cell>
          <cell r="C811">
            <v>1</v>
          </cell>
          <cell r="D811">
            <v>52</v>
          </cell>
          <cell r="E811">
            <v>24.946999999999999</v>
          </cell>
          <cell r="F811">
            <v>73.376000000000005</v>
          </cell>
        </row>
        <row r="812">
          <cell r="A812">
            <v>8</v>
          </cell>
          <cell r="B812">
            <v>8340</v>
          </cell>
          <cell r="C812">
            <v>6</v>
          </cell>
          <cell r="D812">
            <v>591</v>
          </cell>
          <cell r="E812">
            <v>0.35</v>
          </cell>
          <cell r="F812">
            <v>10.35</v>
          </cell>
        </row>
        <row r="813">
          <cell r="A813">
            <v>8</v>
          </cell>
          <cell r="B813">
            <v>8358</v>
          </cell>
          <cell r="C813">
            <v>1</v>
          </cell>
          <cell r="D813">
            <v>4</v>
          </cell>
          <cell r="E813">
            <v>-45.164681999999999</v>
          </cell>
          <cell r="F813">
            <v>-128.75429600000001</v>
          </cell>
        </row>
        <row r="814">
          <cell r="A814">
            <v>8</v>
          </cell>
          <cell r="B814">
            <v>8358</v>
          </cell>
          <cell r="C814">
            <v>1</v>
          </cell>
          <cell r="D814">
            <v>51</v>
          </cell>
          <cell r="E814">
            <v>255.35989599999999</v>
          </cell>
          <cell r="F814">
            <v>761.70545700000002</v>
          </cell>
        </row>
        <row r="815">
          <cell r="A815">
            <v>8</v>
          </cell>
          <cell r="B815">
            <v>8358</v>
          </cell>
          <cell r="C815">
            <v>1</v>
          </cell>
          <cell r="D815">
            <v>52</v>
          </cell>
          <cell r="E815">
            <v>120.770577</v>
          </cell>
          <cell r="F815">
            <v>337.486604</v>
          </cell>
        </row>
        <row r="816">
          <cell r="A816">
            <v>8</v>
          </cell>
          <cell r="B816">
            <v>8358</v>
          </cell>
          <cell r="C816">
            <v>5</v>
          </cell>
          <cell r="D816">
            <v>52</v>
          </cell>
          <cell r="E816">
            <v>0.52338499999999999</v>
          </cell>
          <cell r="F816">
            <v>18.569115</v>
          </cell>
        </row>
        <row r="817">
          <cell r="A817">
            <v>8</v>
          </cell>
          <cell r="B817">
            <v>8358</v>
          </cell>
          <cell r="C817">
            <v>6</v>
          </cell>
          <cell r="D817">
            <v>52</v>
          </cell>
          <cell r="E817">
            <v>13.37191</v>
          </cell>
          <cell r="F817">
            <v>29.866582000000001</v>
          </cell>
        </row>
        <row r="818">
          <cell r="A818">
            <v>8</v>
          </cell>
          <cell r="B818">
            <v>8373</v>
          </cell>
          <cell r="C818">
            <v>1</v>
          </cell>
          <cell r="D818">
            <v>4</v>
          </cell>
          <cell r="E818">
            <v>142.92380800000001</v>
          </cell>
          <cell r="F818">
            <v>-357.321192</v>
          </cell>
        </row>
        <row r="819">
          <cell r="A819">
            <v>8</v>
          </cell>
          <cell r="B819">
            <v>8373</v>
          </cell>
          <cell r="C819">
            <v>1</v>
          </cell>
          <cell r="D819">
            <v>51</v>
          </cell>
          <cell r="E819">
            <v>2025.2473359999999</v>
          </cell>
          <cell r="F819">
            <v>6316.9677410000004</v>
          </cell>
        </row>
        <row r="820">
          <cell r="A820">
            <v>8</v>
          </cell>
          <cell r="B820">
            <v>8373</v>
          </cell>
          <cell r="C820">
            <v>1</v>
          </cell>
          <cell r="D820">
            <v>52</v>
          </cell>
          <cell r="E820">
            <v>346.62974800000001</v>
          </cell>
          <cell r="F820">
            <v>2032.0055430000002</v>
          </cell>
        </row>
        <row r="821">
          <cell r="A821">
            <v>8</v>
          </cell>
          <cell r="B821">
            <v>8373</v>
          </cell>
          <cell r="C821">
            <v>1</v>
          </cell>
          <cell r="D821">
            <v>591</v>
          </cell>
          <cell r="E821">
            <v>14.828322999999999</v>
          </cell>
          <cell r="F821">
            <v>14.828322999999999</v>
          </cell>
        </row>
        <row r="822">
          <cell r="A822">
            <v>8</v>
          </cell>
          <cell r="B822">
            <v>8373</v>
          </cell>
          <cell r="C822">
            <v>5</v>
          </cell>
          <cell r="D822">
            <v>52</v>
          </cell>
          <cell r="E822">
            <v>123.390435</v>
          </cell>
          <cell r="F822">
            <v>231.60693499999999</v>
          </cell>
        </row>
        <row r="823">
          <cell r="A823">
            <v>8</v>
          </cell>
          <cell r="B823">
            <v>8373</v>
          </cell>
          <cell r="C823">
            <v>6</v>
          </cell>
          <cell r="D823">
            <v>52</v>
          </cell>
          <cell r="E823">
            <v>-5.1186949999999998</v>
          </cell>
          <cell r="F823">
            <v>103.09780499999999</v>
          </cell>
        </row>
        <row r="824">
          <cell r="A824">
            <v>8</v>
          </cell>
          <cell r="B824">
            <v>8379</v>
          </cell>
          <cell r="C824">
            <v>1</v>
          </cell>
          <cell r="D824">
            <v>52</v>
          </cell>
          <cell r="E824">
            <v>0.09</v>
          </cell>
          <cell r="F824">
            <v>1.0111060000000001</v>
          </cell>
        </row>
        <row r="825">
          <cell r="A825">
            <v>8</v>
          </cell>
          <cell r="B825">
            <v>8383</v>
          </cell>
          <cell r="C825">
            <v>1</v>
          </cell>
          <cell r="D825">
            <v>52</v>
          </cell>
          <cell r="E825">
            <v>7.6201999999999996</v>
          </cell>
          <cell r="F825">
            <v>22.8582</v>
          </cell>
        </row>
        <row r="826">
          <cell r="A826">
            <v>8</v>
          </cell>
          <cell r="B826">
            <v>8384</v>
          </cell>
          <cell r="C826">
            <v>1</v>
          </cell>
          <cell r="D826">
            <v>52</v>
          </cell>
          <cell r="E826">
            <v>10.723599999999999</v>
          </cell>
          <cell r="F826">
            <v>32.1708</v>
          </cell>
        </row>
        <row r="827">
          <cell r="A827">
            <v>8</v>
          </cell>
          <cell r="B827">
            <v>8388</v>
          </cell>
          <cell r="C827">
            <v>1</v>
          </cell>
          <cell r="D827">
            <v>52</v>
          </cell>
          <cell r="E827">
            <v>54.2821</v>
          </cell>
          <cell r="F827">
            <v>162.84610000000001</v>
          </cell>
        </row>
        <row r="828">
          <cell r="A828">
            <v>8</v>
          </cell>
          <cell r="B828">
            <v>8397</v>
          </cell>
          <cell r="C828">
            <v>1</v>
          </cell>
          <cell r="D828">
            <v>4</v>
          </cell>
          <cell r="E828">
            <v>-19.521747999999999</v>
          </cell>
          <cell r="F828">
            <v>-20.983260000000001</v>
          </cell>
        </row>
        <row r="829">
          <cell r="A829">
            <v>8</v>
          </cell>
          <cell r="B829">
            <v>8397</v>
          </cell>
          <cell r="C829">
            <v>1</v>
          </cell>
          <cell r="D829">
            <v>51</v>
          </cell>
          <cell r="E829">
            <v>24.525053</v>
          </cell>
          <cell r="F829">
            <v>74.890417999999997</v>
          </cell>
        </row>
        <row r="830">
          <cell r="A830">
            <v>8</v>
          </cell>
          <cell r="B830">
            <v>8397</v>
          </cell>
          <cell r="C830">
            <v>1</v>
          </cell>
          <cell r="D830">
            <v>52</v>
          </cell>
          <cell r="E830">
            <v>5.5709929999999996</v>
          </cell>
          <cell r="F830">
            <v>16.723708999999999</v>
          </cell>
        </row>
        <row r="831">
          <cell r="A831">
            <v>8</v>
          </cell>
          <cell r="B831">
            <v>8397</v>
          </cell>
          <cell r="C831">
            <v>1</v>
          </cell>
          <cell r="D831">
            <v>591</v>
          </cell>
          <cell r="E831">
            <v>0.34495700000000001</v>
          </cell>
          <cell r="F831">
            <v>0.34495700000000001</v>
          </cell>
        </row>
        <row r="832">
          <cell r="A832">
            <v>8</v>
          </cell>
          <cell r="B832">
            <v>8399</v>
          </cell>
          <cell r="C832">
            <v>1</v>
          </cell>
          <cell r="D832">
            <v>51</v>
          </cell>
          <cell r="E832">
            <v>3.6913909999999999</v>
          </cell>
          <cell r="F832">
            <v>11.323542</v>
          </cell>
        </row>
        <row r="833">
          <cell r="A833">
            <v>8</v>
          </cell>
          <cell r="B833">
            <v>8399</v>
          </cell>
          <cell r="C833">
            <v>1</v>
          </cell>
          <cell r="D833">
            <v>52</v>
          </cell>
          <cell r="E833">
            <v>336.19243699999998</v>
          </cell>
          <cell r="F833">
            <v>600.80770699999994</v>
          </cell>
        </row>
        <row r="834">
          <cell r="A834">
            <v>8</v>
          </cell>
          <cell r="B834">
            <v>8399</v>
          </cell>
          <cell r="C834">
            <v>1</v>
          </cell>
          <cell r="D834">
            <v>591</v>
          </cell>
          <cell r="E834">
            <v>14.746</v>
          </cell>
          <cell r="F834">
            <v>49.738</v>
          </cell>
        </row>
        <row r="835">
          <cell r="A835">
            <v>8</v>
          </cell>
          <cell r="B835">
            <v>8399</v>
          </cell>
          <cell r="C835">
            <v>6</v>
          </cell>
          <cell r="D835">
            <v>52</v>
          </cell>
          <cell r="E835">
            <v>0</v>
          </cell>
          <cell r="F835">
            <v>2.9151050000000001</v>
          </cell>
        </row>
        <row r="836">
          <cell r="A836">
            <v>8</v>
          </cell>
          <cell r="B836">
            <v>8401</v>
          </cell>
          <cell r="C836">
            <v>1</v>
          </cell>
          <cell r="D836">
            <v>52</v>
          </cell>
          <cell r="E836">
            <v>0</v>
          </cell>
          <cell r="F836">
            <v>1.312959</v>
          </cell>
        </row>
        <row r="837">
          <cell r="A837">
            <v>8</v>
          </cell>
          <cell r="B837">
            <v>8408</v>
          </cell>
          <cell r="C837">
            <v>1</v>
          </cell>
          <cell r="D837">
            <v>52</v>
          </cell>
          <cell r="E837">
            <v>49.448787000000003</v>
          </cell>
          <cell r="F837">
            <v>99.553393999999997</v>
          </cell>
        </row>
        <row r="838">
          <cell r="A838">
            <v>8</v>
          </cell>
          <cell r="B838">
            <v>8409</v>
          </cell>
          <cell r="C838">
            <v>1</v>
          </cell>
          <cell r="D838">
            <v>52</v>
          </cell>
          <cell r="E838">
            <v>69.076165000000003</v>
          </cell>
          <cell r="F838">
            <v>112.771739</v>
          </cell>
        </row>
        <row r="839">
          <cell r="A839">
            <v>8</v>
          </cell>
          <cell r="B839">
            <v>8410</v>
          </cell>
          <cell r="C839">
            <v>1</v>
          </cell>
          <cell r="D839">
            <v>52</v>
          </cell>
          <cell r="E839">
            <v>113.461688</v>
          </cell>
          <cell r="F839">
            <v>335.65686299999999</v>
          </cell>
        </row>
        <row r="840">
          <cell r="A840">
            <v>8</v>
          </cell>
          <cell r="B840">
            <v>8412</v>
          </cell>
          <cell r="C840">
            <v>1</v>
          </cell>
          <cell r="D840">
            <v>52</v>
          </cell>
          <cell r="E840">
            <v>55.282921000000002</v>
          </cell>
          <cell r="F840">
            <v>160.37402299999999</v>
          </cell>
        </row>
        <row r="841">
          <cell r="A841">
            <v>8</v>
          </cell>
          <cell r="B841">
            <v>8413</v>
          </cell>
          <cell r="C841">
            <v>1</v>
          </cell>
          <cell r="D841">
            <v>52</v>
          </cell>
          <cell r="E841">
            <v>49.340415999999998</v>
          </cell>
          <cell r="F841">
            <v>108.285546</v>
          </cell>
        </row>
        <row r="842">
          <cell r="A842">
            <v>8</v>
          </cell>
          <cell r="B842">
            <v>8428</v>
          </cell>
          <cell r="C842">
            <v>1</v>
          </cell>
          <cell r="D842">
            <v>52</v>
          </cell>
          <cell r="E842">
            <v>15.390648000000001</v>
          </cell>
          <cell r="F842">
            <v>43.499721999999998</v>
          </cell>
        </row>
        <row r="843">
          <cell r="A843">
            <v>8</v>
          </cell>
          <cell r="B843">
            <v>8434</v>
          </cell>
          <cell r="C843">
            <v>1</v>
          </cell>
          <cell r="D843">
            <v>52</v>
          </cell>
          <cell r="E843">
            <v>111.577574</v>
          </cell>
          <cell r="F843">
            <v>327.599964</v>
          </cell>
        </row>
        <row r="844">
          <cell r="A844">
            <v>8</v>
          </cell>
          <cell r="B844">
            <v>8437</v>
          </cell>
          <cell r="C844">
            <v>1</v>
          </cell>
          <cell r="D844">
            <v>52</v>
          </cell>
          <cell r="E844">
            <v>20.993393000000001</v>
          </cell>
          <cell r="F844">
            <v>49.787764000000003</v>
          </cell>
        </row>
        <row r="845">
          <cell r="A845">
            <v>8</v>
          </cell>
          <cell r="B845">
            <v>8447</v>
          </cell>
          <cell r="C845">
            <v>1</v>
          </cell>
          <cell r="D845">
            <v>52</v>
          </cell>
          <cell r="E845">
            <v>87.381949000000006</v>
          </cell>
          <cell r="F845">
            <v>240.40511599999999</v>
          </cell>
        </row>
        <row r="846">
          <cell r="A846">
            <v>8</v>
          </cell>
          <cell r="B846">
            <v>8478</v>
          </cell>
          <cell r="C846">
            <v>1</v>
          </cell>
          <cell r="D846">
            <v>52</v>
          </cell>
          <cell r="E846">
            <v>4.8803999999999998</v>
          </cell>
          <cell r="F846">
            <v>14.6412</v>
          </cell>
        </row>
        <row r="847">
          <cell r="A847">
            <v>8</v>
          </cell>
          <cell r="B847">
            <v>8479</v>
          </cell>
          <cell r="C847">
            <v>1</v>
          </cell>
          <cell r="D847">
            <v>52</v>
          </cell>
          <cell r="E847">
            <v>7.4452999999999996</v>
          </cell>
          <cell r="F847">
            <v>22.3353</v>
          </cell>
        </row>
        <row r="848">
          <cell r="A848">
            <v>8</v>
          </cell>
          <cell r="B848">
            <v>8491</v>
          </cell>
          <cell r="C848">
            <v>1</v>
          </cell>
          <cell r="D848">
            <v>52</v>
          </cell>
          <cell r="E848">
            <v>111.684366</v>
          </cell>
          <cell r="F848">
            <v>335.053966</v>
          </cell>
        </row>
        <row r="849">
          <cell r="A849">
            <v>8</v>
          </cell>
          <cell r="B849">
            <v>8492</v>
          </cell>
          <cell r="C849">
            <v>1</v>
          </cell>
          <cell r="D849">
            <v>52</v>
          </cell>
          <cell r="E849">
            <v>45.948799999999999</v>
          </cell>
          <cell r="F849">
            <v>137.84639999999999</v>
          </cell>
        </row>
        <row r="850">
          <cell r="A850">
            <v>8</v>
          </cell>
          <cell r="B850">
            <v>8493</v>
          </cell>
          <cell r="C850">
            <v>1</v>
          </cell>
          <cell r="D850">
            <v>52</v>
          </cell>
          <cell r="E850">
            <v>40.362900000000003</v>
          </cell>
          <cell r="F850">
            <v>121.0887</v>
          </cell>
        </row>
        <row r="851">
          <cell r="A851">
            <v>8</v>
          </cell>
          <cell r="B851">
            <v>8494</v>
          </cell>
          <cell r="C851">
            <v>1</v>
          </cell>
          <cell r="D851">
            <v>52</v>
          </cell>
          <cell r="E851">
            <v>9.0221</v>
          </cell>
          <cell r="F851">
            <v>27.066299999999998</v>
          </cell>
        </row>
        <row r="852">
          <cell r="A852">
            <v>8</v>
          </cell>
          <cell r="B852">
            <v>8500</v>
          </cell>
          <cell r="C852">
            <v>1</v>
          </cell>
          <cell r="D852">
            <v>52</v>
          </cell>
          <cell r="E852">
            <v>6.162871</v>
          </cell>
          <cell r="F852">
            <v>18.391497000000001</v>
          </cell>
        </row>
        <row r="853">
          <cell r="A853">
            <v>8</v>
          </cell>
          <cell r="B853">
            <v>8500</v>
          </cell>
          <cell r="C853">
            <v>1</v>
          </cell>
          <cell r="D853">
            <v>591</v>
          </cell>
          <cell r="E853">
            <v>4.9598329999999997</v>
          </cell>
          <cell r="F853">
            <v>5.2795030000000001</v>
          </cell>
        </row>
        <row r="854">
          <cell r="A854">
            <v>8</v>
          </cell>
          <cell r="B854">
            <v>8500</v>
          </cell>
          <cell r="C854">
            <v>6</v>
          </cell>
          <cell r="D854">
            <v>591</v>
          </cell>
          <cell r="E854">
            <v>0</v>
          </cell>
          <cell r="F854">
            <v>20</v>
          </cell>
        </row>
        <row r="855">
          <cell r="A855">
            <v>8</v>
          </cell>
          <cell r="B855">
            <v>8501</v>
          </cell>
          <cell r="C855">
            <v>1</v>
          </cell>
          <cell r="D855">
            <v>52</v>
          </cell>
          <cell r="E855">
            <v>43.232999999999997</v>
          </cell>
          <cell r="F855">
            <v>211.992886</v>
          </cell>
        </row>
        <row r="856">
          <cell r="A856">
            <v>8</v>
          </cell>
          <cell r="B856">
            <v>8506</v>
          </cell>
          <cell r="C856">
            <v>1</v>
          </cell>
          <cell r="D856">
            <v>4</v>
          </cell>
          <cell r="E856">
            <v>-49.886617999999999</v>
          </cell>
          <cell r="F856">
            <v>-126.17671</v>
          </cell>
        </row>
        <row r="857">
          <cell r="A857">
            <v>8</v>
          </cell>
          <cell r="B857">
            <v>8506</v>
          </cell>
          <cell r="C857">
            <v>1</v>
          </cell>
          <cell r="D857">
            <v>51</v>
          </cell>
          <cell r="E857">
            <v>269.03716400000002</v>
          </cell>
          <cell r="F857">
            <v>800.13926500000002</v>
          </cell>
        </row>
        <row r="858">
          <cell r="A858">
            <v>8</v>
          </cell>
          <cell r="B858">
            <v>8506</v>
          </cell>
          <cell r="C858">
            <v>1</v>
          </cell>
          <cell r="D858">
            <v>52</v>
          </cell>
          <cell r="E858">
            <v>96.953530000000001</v>
          </cell>
          <cell r="F858">
            <v>291.28546899999998</v>
          </cell>
        </row>
        <row r="859">
          <cell r="A859">
            <v>8</v>
          </cell>
          <cell r="B859">
            <v>8508</v>
          </cell>
          <cell r="C859">
            <v>1</v>
          </cell>
          <cell r="D859">
            <v>52</v>
          </cell>
          <cell r="E859">
            <v>76.608000000000004</v>
          </cell>
          <cell r="F859">
            <v>229.828</v>
          </cell>
        </row>
        <row r="860">
          <cell r="A860">
            <v>8</v>
          </cell>
          <cell r="B860">
            <v>8515</v>
          </cell>
          <cell r="C860">
            <v>1</v>
          </cell>
          <cell r="D860">
            <v>52</v>
          </cell>
          <cell r="E860">
            <v>13.686544</v>
          </cell>
          <cell r="F860">
            <v>41.059944000000002</v>
          </cell>
        </row>
        <row r="861">
          <cell r="A861">
            <v>8</v>
          </cell>
          <cell r="B861">
            <v>8517</v>
          </cell>
          <cell r="C861">
            <v>1</v>
          </cell>
          <cell r="D861">
            <v>52</v>
          </cell>
          <cell r="E861">
            <v>28.439451999999999</v>
          </cell>
          <cell r="F861">
            <v>70.603452000000004</v>
          </cell>
        </row>
        <row r="862">
          <cell r="A862">
            <v>8</v>
          </cell>
          <cell r="B862">
            <v>8552</v>
          </cell>
          <cell r="C862">
            <v>1</v>
          </cell>
          <cell r="D862">
            <v>4</v>
          </cell>
          <cell r="E862">
            <v>-0.69114500000000001</v>
          </cell>
          <cell r="F862">
            <v>-1.8195159999999999</v>
          </cell>
        </row>
        <row r="863">
          <cell r="A863">
            <v>8</v>
          </cell>
          <cell r="B863">
            <v>8552</v>
          </cell>
          <cell r="C863">
            <v>1</v>
          </cell>
          <cell r="D863">
            <v>51</v>
          </cell>
          <cell r="E863">
            <v>6.6073300000000001</v>
          </cell>
          <cell r="F863">
            <v>19.837710999999999</v>
          </cell>
        </row>
        <row r="864">
          <cell r="A864">
            <v>8</v>
          </cell>
          <cell r="B864">
            <v>8552</v>
          </cell>
          <cell r="C864">
            <v>1</v>
          </cell>
          <cell r="D864">
            <v>52</v>
          </cell>
          <cell r="E864">
            <v>1.970207</v>
          </cell>
          <cell r="F864">
            <v>4.6612799999999996</v>
          </cell>
        </row>
        <row r="865">
          <cell r="A865">
            <v>8</v>
          </cell>
          <cell r="B865">
            <v>8553</v>
          </cell>
          <cell r="C865">
            <v>1</v>
          </cell>
          <cell r="D865">
            <v>52</v>
          </cell>
          <cell r="E865">
            <v>39.416367000000001</v>
          </cell>
          <cell r="F865">
            <v>118.24976700000001</v>
          </cell>
        </row>
        <row r="866">
          <cell r="A866">
            <v>8</v>
          </cell>
          <cell r="B866">
            <v>8588</v>
          </cell>
          <cell r="C866">
            <v>1</v>
          </cell>
          <cell r="D866">
            <v>52</v>
          </cell>
          <cell r="E866">
            <v>22.058140000000002</v>
          </cell>
          <cell r="F866">
            <v>66.173069999999996</v>
          </cell>
        </row>
        <row r="867">
          <cell r="A867">
            <v>8</v>
          </cell>
          <cell r="B867">
            <v>8711</v>
          </cell>
          <cell r="C867">
            <v>1</v>
          </cell>
          <cell r="D867">
            <v>4</v>
          </cell>
          <cell r="E867">
            <v>-0.46529500000000001</v>
          </cell>
          <cell r="F867">
            <v>-1.08064</v>
          </cell>
        </row>
        <row r="868">
          <cell r="A868">
            <v>8</v>
          </cell>
          <cell r="B868">
            <v>8711</v>
          </cell>
          <cell r="C868">
            <v>1</v>
          </cell>
          <cell r="D868">
            <v>52</v>
          </cell>
          <cell r="E868">
            <v>0</v>
          </cell>
          <cell r="F868">
            <v>0.32287900000000003</v>
          </cell>
        </row>
        <row r="869">
          <cell r="A869">
            <v>8</v>
          </cell>
          <cell r="B869">
            <v>8715</v>
          </cell>
          <cell r="C869">
            <v>1</v>
          </cell>
          <cell r="D869">
            <v>4</v>
          </cell>
          <cell r="E869">
            <v>-0.38706600000000002</v>
          </cell>
          <cell r="F869">
            <v>-0.38706600000000002</v>
          </cell>
        </row>
        <row r="870">
          <cell r="A870">
            <v>8</v>
          </cell>
          <cell r="B870">
            <v>8716</v>
          </cell>
          <cell r="C870">
            <v>1</v>
          </cell>
          <cell r="D870">
            <v>4</v>
          </cell>
          <cell r="E870">
            <v>-2.8900540000000001</v>
          </cell>
          <cell r="F870">
            <v>-10.909596000000001</v>
          </cell>
        </row>
        <row r="871">
          <cell r="A871">
            <v>8</v>
          </cell>
          <cell r="B871">
            <v>8716</v>
          </cell>
          <cell r="C871">
            <v>1</v>
          </cell>
          <cell r="D871">
            <v>51</v>
          </cell>
          <cell r="E871">
            <v>174.508173</v>
          </cell>
          <cell r="F871">
            <v>526.08709399999998</v>
          </cell>
        </row>
        <row r="872">
          <cell r="A872">
            <v>8</v>
          </cell>
          <cell r="B872">
            <v>8716</v>
          </cell>
          <cell r="C872">
            <v>1</v>
          </cell>
          <cell r="D872">
            <v>52</v>
          </cell>
          <cell r="E872">
            <v>9.1331059999999997</v>
          </cell>
          <cell r="F872">
            <v>74.461404000000002</v>
          </cell>
        </row>
        <row r="873">
          <cell r="A873">
            <v>8</v>
          </cell>
          <cell r="B873">
            <v>8721</v>
          </cell>
          <cell r="C873">
            <v>1</v>
          </cell>
          <cell r="D873">
            <v>4</v>
          </cell>
          <cell r="E873">
            <v>-1.1325460000000001</v>
          </cell>
          <cell r="F873">
            <v>-2.752008</v>
          </cell>
        </row>
        <row r="874">
          <cell r="A874">
            <v>8</v>
          </cell>
          <cell r="B874">
            <v>8721</v>
          </cell>
          <cell r="C874">
            <v>1</v>
          </cell>
          <cell r="D874">
            <v>51</v>
          </cell>
          <cell r="E874">
            <v>15.648635000000001</v>
          </cell>
          <cell r="F874">
            <v>48.392985000000003</v>
          </cell>
        </row>
        <row r="875">
          <cell r="A875">
            <v>8</v>
          </cell>
          <cell r="B875">
            <v>8721</v>
          </cell>
          <cell r="C875">
            <v>1</v>
          </cell>
          <cell r="D875">
            <v>52</v>
          </cell>
          <cell r="E875">
            <v>8.3751289999999994</v>
          </cell>
          <cell r="F875">
            <v>20.318908</v>
          </cell>
        </row>
        <row r="876">
          <cell r="A876">
            <v>8</v>
          </cell>
          <cell r="B876">
            <v>8726</v>
          </cell>
          <cell r="C876">
            <v>1</v>
          </cell>
          <cell r="D876">
            <v>4</v>
          </cell>
          <cell r="E876">
            <v>-5.2586130000000004</v>
          </cell>
          <cell r="F876">
            <v>-18.914959</v>
          </cell>
        </row>
        <row r="877">
          <cell r="A877">
            <v>8</v>
          </cell>
          <cell r="B877">
            <v>8726</v>
          </cell>
          <cell r="C877">
            <v>1</v>
          </cell>
          <cell r="D877">
            <v>51</v>
          </cell>
          <cell r="E877">
            <v>63.601399999999998</v>
          </cell>
          <cell r="F877">
            <v>196.894656</v>
          </cell>
        </row>
        <row r="878">
          <cell r="A878">
            <v>8</v>
          </cell>
          <cell r="B878">
            <v>8726</v>
          </cell>
          <cell r="C878">
            <v>1</v>
          </cell>
          <cell r="D878">
            <v>52</v>
          </cell>
          <cell r="E878">
            <v>28.856770999999998</v>
          </cell>
          <cell r="F878">
            <v>71.461510000000004</v>
          </cell>
        </row>
        <row r="879">
          <cell r="A879">
            <v>8</v>
          </cell>
          <cell r="B879">
            <v>8735</v>
          </cell>
          <cell r="C879">
            <v>1</v>
          </cell>
          <cell r="D879">
            <v>4</v>
          </cell>
          <cell r="E879">
            <v>-3.347E-2</v>
          </cell>
          <cell r="F879">
            <v>-5.1549999999999999E-2</v>
          </cell>
        </row>
        <row r="880">
          <cell r="A880">
            <v>8</v>
          </cell>
          <cell r="B880">
            <v>8745</v>
          </cell>
          <cell r="C880">
            <v>1</v>
          </cell>
          <cell r="D880">
            <v>4</v>
          </cell>
          <cell r="E880">
            <v>-2.2378369999999999</v>
          </cell>
          <cell r="F880">
            <v>-11.674288000000001</v>
          </cell>
        </row>
        <row r="881">
          <cell r="A881">
            <v>8</v>
          </cell>
          <cell r="B881">
            <v>8745</v>
          </cell>
          <cell r="C881">
            <v>1</v>
          </cell>
          <cell r="D881">
            <v>51</v>
          </cell>
          <cell r="E881">
            <v>19.755451000000001</v>
          </cell>
          <cell r="F881">
            <v>66.750583000000006</v>
          </cell>
        </row>
        <row r="882">
          <cell r="A882">
            <v>8</v>
          </cell>
          <cell r="B882">
            <v>8745</v>
          </cell>
          <cell r="C882">
            <v>1</v>
          </cell>
          <cell r="D882">
            <v>52</v>
          </cell>
          <cell r="E882">
            <v>14.702428000000001</v>
          </cell>
          <cell r="F882">
            <v>42.788010999999997</v>
          </cell>
        </row>
        <row r="883">
          <cell r="A883">
            <v>8</v>
          </cell>
          <cell r="B883">
            <v>8745</v>
          </cell>
          <cell r="C883">
            <v>1</v>
          </cell>
          <cell r="D883">
            <v>591</v>
          </cell>
          <cell r="E883">
            <v>5.4999999999999997E-3</v>
          </cell>
          <cell r="F883">
            <v>5.4999999999999997E-3</v>
          </cell>
        </row>
        <row r="884">
          <cell r="A884">
            <v>8</v>
          </cell>
          <cell r="B884">
            <v>8751</v>
          </cell>
          <cell r="C884">
            <v>1</v>
          </cell>
          <cell r="D884">
            <v>4</v>
          </cell>
          <cell r="E884">
            <v>-7.8133540000000004</v>
          </cell>
          <cell r="F884">
            <v>-19.821494999999999</v>
          </cell>
        </row>
        <row r="885">
          <cell r="A885">
            <v>8</v>
          </cell>
          <cell r="B885">
            <v>8751</v>
          </cell>
          <cell r="C885">
            <v>1</v>
          </cell>
          <cell r="D885">
            <v>51</v>
          </cell>
          <cell r="E885">
            <v>52.958464999999997</v>
          </cell>
          <cell r="F885">
            <v>162.56673599999999</v>
          </cell>
        </row>
        <row r="886">
          <cell r="A886">
            <v>8</v>
          </cell>
          <cell r="B886">
            <v>8751</v>
          </cell>
          <cell r="C886">
            <v>1</v>
          </cell>
          <cell r="D886">
            <v>52</v>
          </cell>
          <cell r="E886">
            <v>18.643063999999999</v>
          </cell>
          <cell r="F886">
            <v>55.472712999999999</v>
          </cell>
        </row>
        <row r="887">
          <cell r="A887">
            <v>8</v>
          </cell>
          <cell r="B887">
            <v>8756</v>
          </cell>
          <cell r="C887">
            <v>1</v>
          </cell>
          <cell r="D887">
            <v>4</v>
          </cell>
          <cell r="E887">
            <v>-1.8047390000000001</v>
          </cell>
          <cell r="F887">
            <v>-6.3476460000000001</v>
          </cell>
        </row>
        <row r="888">
          <cell r="A888">
            <v>8</v>
          </cell>
          <cell r="B888">
            <v>8756</v>
          </cell>
          <cell r="C888">
            <v>1</v>
          </cell>
          <cell r="D888">
            <v>51</v>
          </cell>
          <cell r="E888">
            <v>29.006568999999999</v>
          </cell>
          <cell r="F888">
            <v>89.167424999999994</v>
          </cell>
        </row>
        <row r="889">
          <cell r="A889">
            <v>8</v>
          </cell>
          <cell r="B889">
            <v>8756</v>
          </cell>
          <cell r="C889">
            <v>1</v>
          </cell>
          <cell r="D889">
            <v>52</v>
          </cell>
          <cell r="E889">
            <v>11.521944999999999</v>
          </cell>
          <cell r="F889">
            <v>32.169201999999999</v>
          </cell>
        </row>
        <row r="890">
          <cell r="A890">
            <v>8</v>
          </cell>
          <cell r="B890">
            <v>8761</v>
          </cell>
          <cell r="C890">
            <v>1</v>
          </cell>
          <cell r="D890">
            <v>4</v>
          </cell>
          <cell r="E890">
            <v>-10.800922999999999</v>
          </cell>
          <cell r="F890">
            <v>-23.622202000000001</v>
          </cell>
        </row>
        <row r="891">
          <cell r="A891">
            <v>8</v>
          </cell>
          <cell r="B891">
            <v>8761</v>
          </cell>
          <cell r="C891">
            <v>1</v>
          </cell>
          <cell r="D891">
            <v>51</v>
          </cell>
          <cell r="E891">
            <v>56.016947000000002</v>
          </cell>
          <cell r="F891">
            <v>171.963874</v>
          </cell>
        </row>
        <row r="892">
          <cell r="A892">
            <v>8</v>
          </cell>
          <cell r="B892">
            <v>8761</v>
          </cell>
          <cell r="C892">
            <v>1</v>
          </cell>
          <cell r="D892">
            <v>52</v>
          </cell>
          <cell r="E892">
            <v>28.800577000000001</v>
          </cell>
          <cell r="F892">
            <v>78.280551000000003</v>
          </cell>
        </row>
        <row r="893">
          <cell r="A893">
            <v>8</v>
          </cell>
          <cell r="B893">
            <v>8777</v>
          </cell>
          <cell r="C893">
            <v>1</v>
          </cell>
          <cell r="D893">
            <v>4</v>
          </cell>
          <cell r="E893">
            <v>-15.479666</v>
          </cell>
          <cell r="F893">
            <v>-51.544927000000001</v>
          </cell>
        </row>
        <row r="894">
          <cell r="A894">
            <v>8</v>
          </cell>
          <cell r="B894">
            <v>8777</v>
          </cell>
          <cell r="C894">
            <v>1</v>
          </cell>
          <cell r="D894">
            <v>51</v>
          </cell>
          <cell r="E894">
            <v>127.660437</v>
          </cell>
          <cell r="F894">
            <v>391.05044600000002</v>
          </cell>
        </row>
        <row r="895">
          <cell r="A895">
            <v>8</v>
          </cell>
          <cell r="B895">
            <v>8777</v>
          </cell>
          <cell r="C895">
            <v>1</v>
          </cell>
          <cell r="D895">
            <v>52</v>
          </cell>
          <cell r="E895">
            <v>45.740915000000001</v>
          </cell>
          <cell r="F895">
            <v>134.29938999999999</v>
          </cell>
        </row>
        <row r="896">
          <cell r="A896">
            <v>8</v>
          </cell>
          <cell r="B896">
            <v>8777</v>
          </cell>
          <cell r="C896">
            <v>1</v>
          </cell>
          <cell r="D896">
            <v>591</v>
          </cell>
          <cell r="E896">
            <v>0.04</v>
          </cell>
          <cell r="F896">
            <v>0.12</v>
          </cell>
        </row>
        <row r="897">
          <cell r="A897">
            <v>8</v>
          </cell>
          <cell r="B897">
            <v>8779</v>
          </cell>
          <cell r="C897">
            <v>1</v>
          </cell>
          <cell r="D897">
            <v>52</v>
          </cell>
          <cell r="E897">
            <v>13.5275</v>
          </cell>
          <cell r="F897">
            <v>39.419499999999999</v>
          </cell>
        </row>
        <row r="898">
          <cell r="A898">
            <v>8</v>
          </cell>
          <cell r="B898">
            <v>8781</v>
          </cell>
          <cell r="C898">
            <v>1</v>
          </cell>
          <cell r="D898">
            <v>4</v>
          </cell>
          <cell r="E898">
            <v>0</v>
          </cell>
          <cell r="F898">
            <v>-2.6260270000000001</v>
          </cell>
        </row>
        <row r="899">
          <cell r="A899">
            <v>8</v>
          </cell>
          <cell r="B899">
            <v>8781</v>
          </cell>
          <cell r="C899">
            <v>1</v>
          </cell>
          <cell r="D899">
            <v>51</v>
          </cell>
          <cell r="E899">
            <v>37.157564000000001</v>
          </cell>
          <cell r="F899">
            <v>120.94804499999999</v>
          </cell>
        </row>
        <row r="900">
          <cell r="A900">
            <v>8</v>
          </cell>
          <cell r="B900">
            <v>8781</v>
          </cell>
          <cell r="C900">
            <v>1</v>
          </cell>
          <cell r="D900">
            <v>52</v>
          </cell>
          <cell r="E900">
            <v>2.492982</v>
          </cell>
          <cell r="F900">
            <v>21.075793999999998</v>
          </cell>
        </row>
        <row r="901">
          <cell r="A901">
            <v>8</v>
          </cell>
          <cell r="B901">
            <v>8787</v>
          </cell>
          <cell r="C901">
            <v>1</v>
          </cell>
          <cell r="D901">
            <v>4</v>
          </cell>
          <cell r="E901">
            <v>-21.459254000000001</v>
          </cell>
          <cell r="F901">
            <v>-69.495804000000007</v>
          </cell>
        </row>
        <row r="902">
          <cell r="A902">
            <v>8</v>
          </cell>
          <cell r="B902">
            <v>8787</v>
          </cell>
          <cell r="C902">
            <v>1</v>
          </cell>
          <cell r="D902">
            <v>51</v>
          </cell>
          <cell r="E902">
            <v>134.489721</v>
          </cell>
          <cell r="F902">
            <v>420.30465500000003</v>
          </cell>
        </row>
        <row r="903">
          <cell r="A903">
            <v>8</v>
          </cell>
          <cell r="B903">
            <v>8787</v>
          </cell>
          <cell r="C903">
            <v>1</v>
          </cell>
          <cell r="D903">
            <v>52</v>
          </cell>
          <cell r="E903">
            <v>39.923738999999998</v>
          </cell>
          <cell r="F903">
            <v>133.43271799999999</v>
          </cell>
        </row>
        <row r="904">
          <cell r="A904">
            <v>8</v>
          </cell>
          <cell r="B904">
            <v>8787</v>
          </cell>
          <cell r="C904">
            <v>1</v>
          </cell>
          <cell r="D904">
            <v>591</v>
          </cell>
          <cell r="E904">
            <v>2.5000000000000001E-2</v>
          </cell>
          <cell r="F904">
            <v>2.5000000000000001E-2</v>
          </cell>
        </row>
        <row r="905">
          <cell r="A905">
            <v>8</v>
          </cell>
          <cell r="B905">
            <v>8791</v>
          </cell>
          <cell r="C905">
            <v>1</v>
          </cell>
          <cell r="D905">
            <v>4</v>
          </cell>
          <cell r="E905">
            <v>-9.7086310000000005</v>
          </cell>
          <cell r="F905">
            <v>-33.528385</v>
          </cell>
        </row>
        <row r="906">
          <cell r="A906">
            <v>8</v>
          </cell>
          <cell r="B906">
            <v>8791</v>
          </cell>
          <cell r="C906">
            <v>1</v>
          </cell>
          <cell r="D906">
            <v>51</v>
          </cell>
          <cell r="E906">
            <v>114.482145</v>
          </cell>
          <cell r="F906">
            <v>346.262787</v>
          </cell>
        </row>
        <row r="907">
          <cell r="A907">
            <v>8</v>
          </cell>
          <cell r="B907">
            <v>8791</v>
          </cell>
          <cell r="C907">
            <v>1</v>
          </cell>
          <cell r="D907">
            <v>52</v>
          </cell>
          <cell r="E907">
            <v>10.424542000000001</v>
          </cell>
          <cell r="F907">
            <v>80.425183000000004</v>
          </cell>
        </row>
        <row r="908">
          <cell r="A908">
            <v>8</v>
          </cell>
          <cell r="B908">
            <v>8795</v>
          </cell>
          <cell r="C908">
            <v>1</v>
          </cell>
          <cell r="D908">
            <v>4</v>
          </cell>
          <cell r="E908">
            <v>-7.2458739999999997</v>
          </cell>
          <cell r="F908">
            <v>-24.571725000000001</v>
          </cell>
        </row>
        <row r="909">
          <cell r="A909">
            <v>8</v>
          </cell>
          <cell r="B909">
            <v>8795</v>
          </cell>
          <cell r="C909">
            <v>1</v>
          </cell>
          <cell r="D909">
            <v>51</v>
          </cell>
          <cell r="E909">
            <v>74.286867000000001</v>
          </cell>
          <cell r="F909">
            <v>220.673832</v>
          </cell>
        </row>
        <row r="910">
          <cell r="A910">
            <v>8</v>
          </cell>
          <cell r="B910">
            <v>8795</v>
          </cell>
          <cell r="C910">
            <v>1</v>
          </cell>
          <cell r="D910">
            <v>52</v>
          </cell>
          <cell r="E910">
            <v>29.026907999999999</v>
          </cell>
          <cell r="F910">
            <v>114.727675</v>
          </cell>
        </row>
        <row r="911">
          <cell r="A911">
            <v>9</v>
          </cell>
          <cell r="B911">
            <v>9101</v>
          </cell>
          <cell r="C911">
            <v>1</v>
          </cell>
          <cell r="D911">
            <v>4</v>
          </cell>
          <cell r="E911">
            <v>-0.164968</v>
          </cell>
          <cell r="F911">
            <v>-21.163467000000001</v>
          </cell>
        </row>
        <row r="912">
          <cell r="A912">
            <v>9</v>
          </cell>
          <cell r="B912">
            <v>9101</v>
          </cell>
          <cell r="C912">
            <v>1</v>
          </cell>
          <cell r="D912">
            <v>51</v>
          </cell>
          <cell r="E912">
            <v>36.545895000000002</v>
          </cell>
          <cell r="F912">
            <v>111.53002499999999</v>
          </cell>
        </row>
        <row r="913">
          <cell r="A913">
            <v>9</v>
          </cell>
          <cell r="B913">
            <v>9101</v>
          </cell>
          <cell r="C913">
            <v>1</v>
          </cell>
          <cell r="D913">
            <v>52</v>
          </cell>
          <cell r="E913">
            <v>7.9068160000000001</v>
          </cell>
          <cell r="F913">
            <v>27.704025000000001</v>
          </cell>
        </row>
        <row r="914">
          <cell r="A914">
            <v>9</v>
          </cell>
          <cell r="B914">
            <v>9103</v>
          </cell>
          <cell r="C914">
            <v>1</v>
          </cell>
          <cell r="D914">
            <v>4</v>
          </cell>
          <cell r="E914">
            <v>-1.4E-2</v>
          </cell>
          <cell r="F914">
            <v>-8.3000000000000004E-2</v>
          </cell>
        </row>
        <row r="915">
          <cell r="A915">
            <v>9</v>
          </cell>
          <cell r="B915">
            <v>9103</v>
          </cell>
          <cell r="C915">
            <v>1</v>
          </cell>
          <cell r="D915">
            <v>51</v>
          </cell>
          <cell r="E915">
            <v>36.717989000000003</v>
          </cell>
          <cell r="F915">
            <v>111.046718</v>
          </cell>
        </row>
        <row r="916">
          <cell r="A916">
            <v>9</v>
          </cell>
          <cell r="B916">
            <v>9103</v>
          </cell>
          <cell r="C916">
            <v>1</v>
          </cell>
          <cell r="D916">
            <v>52</v>
          </cell>
          <cell r="E916">
            <v>167.50312</v>
          </cell>
          <cell r="F916">
            <v>289.03666399999997</v>
          </cell>
        </row>
        <row r="917">
          <cell r="A917">
            <v>9</v>
          </cell>
          <cell r="B917">
            <v>9103</v>
          </cell>
          <cell r="C917">
            <v>6</v>
          </cell>
          <cell r="D917">
            <v>52</v>
          </cell>
          <cell r="E917">
            <v>0</v>
          </cell>
          <cell r="F917">
            <v>0.67375399999999996</v>
          </cell>
        </row>
        <row r="918">
          <cell r="A918">
            <v>9</v>
          </cell>
          <cell r="B918">
            <v>9203</v>
          </cell>
          <cell r="C918">
            <v>1</v>
          </cell>
          <cell r="D918">
            <v>52</v>
          </cell>
          <cell r="E918">
            <v>-1.2472E-2</v>
          </cell>
          <cell r="F918">
            <v>0</v>
          </cell>
        </row>
        <row r="919">
          <cell r="A919">
            <v>9</v>
          </cell>
          <cell r="B919">
            <v>9207</v>
          </cell>
          <cell r="C919">
            <v>1</v>
          </cell>
          <cell r="D919">
            <v>52</v>
          </cell>
          <cell r="E919">
            <v>0</v>
          </cell>
          <cell r="F919">
            <v>0</v>
          </cell>
        </row>
        <row r="920">
          <cell r="A920">
            <v>9</v>
          </cell>
          <cell r="B920">
            <v>9210</v>
          </cell>
          <cell r="C920">
            <v>1</v>
          </cell>
          <cell r="D920">
            <v>4</v>
          </cell>
          <cell r="E920">
            <v>-3.9681959999999998</v>
          </cell>
          <cell r="F920">
            <v>-14.144961</v>
          </cell>
        </row>
        <row r="921">
          <cell r="A921">
            <v>9</v>
          </cell>
          <cell r="B921">
            <v>9210</v>
          </cell>
          <cell r="C921">
            <v>1</v>
          </cell>
          <cell r="D921">
            <v>51</v>
          </cell>
          <cell r="E921">
            <v>130.0112</v>
          </cell>
          <cell r="F921">
            <v>388.91574000000003</v>
          </cell>
        </row>
        <row r="922">
          <cell r="A922">
            <v>9</v>
          </cell>
          <cell r="B922">
            <v>9210</v>
          </cell>
          <cell r="C922">
            <v>1</v>
          </cell>
          <cell r="D922">
            <v>52</v>
          </cell>
          <cell r="E922">
            <v>43.728608000000001</v>
          </cell>
          <cell r="F922">
            <v>202.25381900000002</v>
          </cell>
        </row>
        <row r="923">
          <cell r="A923">
            <v>9</v>
          </cell>
          <cell r="B923">
            <v>9210</v>
          </cell>
          <cell r="C923">
            <v>1</v>
          </cell>
          <cell r="D923">
            <v>591</v>
          </cell>
          <cell r="E923">
            <v>0.06</v>
          </cell>
          <cell r="F923">
            <v>6.3E-2</v>
          </cell>
        </row>
        <row r="924">
          <cell r="A924">
            <v>9</v>
          </cell>
          <cell r="B924">
            <v>9210</v>
          </cell>
          <cell r="C924">
            <v>6</v>
          </cell>
          <cell r="D924">
            <v>52</v>
          </cell>
          <cell r="E924">
            <v>5.2240399999999996</v>
          </cell>
          <cell r="F924">
            <v>5.7763479999999996</v>
          </cell>
        </row>
        <row r="925">
          <cell r="A925">
            <v>9</v>
          </cell>
          <cell r="B925">
            <v>9212</v>
          </cell>
          <cell r="C925">
            <v>1</v>
          </cell>
          <cell r="D925">
            <v>52</v>
          </cell>
          <cell r="E925">
            <v>0</v>
          </cell>
          <cell r="F925">
            <v>0.66744700000000001</v>
          </cell>
        </row>
        <row r="926">
          <cell r="A926">
            <v>9</v>
          </cell>
          <cell r="B926">
            <v>9214</v>
          </cell>
          <cell r="C926">
            <v>1</v>
          </cell>
          <cell r="D926">
            <v>51</v>
          </cell>
          <cell r="E926">
            <v>6.7808190000000002</v>
          </cell>
          <cell r="F926">
            <v>20.149684000000001</v>
          </cell>
        </row>
        <row r="927">
          <cell r="A927">
            <v>9</v>
          </cell>
          <cell r="B927">
            <v>9214</v>
          </cell>
          <cell r="C927">
            <v>1</v>
          </cell>
          <cell r="D927">
            <v>52</v>
          </cell>
          <cell r="E927">
            <v>2.2399200000000001</v>
          </cell>
          <cell r="F927">
            <v>6.6267719999999999</v>
          </cell>
        </row>
        <row r="928">
          <cell r="A928">
            <v>9</v>
          </cell>
          <cell r="B928">
            <v>9215</v>
          </cell>
          <cell r="C928">
            <v>1</v>
          </cell>
          <cell r="D928">
            <v>51</v>
          </cell>
          <cell r="E928">
            <v>11.319125</v>
          </cell>
          <cell r="F928">
            <v>33.902025000000002</v>
          </cell>
        </row>
        <row r="929">
          <cell r="A929">
            <v>9</v>
          </cell>
          <cell r="B929">
            <v>9215</v>
          </cell>
          <cell r="C929">
            <v>1</v>
          </cell>
          <cell r="D929">
            <v>52</v>
          </cell>
          <cell r="E929">
            <v>1.5737300000000001</v>
          </cell>
          <cell r="F929">
            <v>5.0778150000000002</v>
          </cell>
        </row>
        <row r="930">
          <cell r="A930">
            <v>9</v>
          </cell>
          <cell r="B930">
            <v>9215</v>
          </cell>
          <cell r="C930">
            <v>1</v>
          </cell>
          <cell r="D930">
            <v>591</v>
          </cell>
          <cell r="E930">
            <v>0</v>
          </cell>
          <cell r="F930">
            <v>1.4999999999999999E-2</v>
          </cell>
        </row>
        <row r="931">
          <cell r="A931">
            <v>9</v>
          </cell>
          <cell r="B931">
            <v>9250</v>
          </cell>
          <cell r="C931">
            <v>1</v>
          </cell>
          <cell r="D931">
            <v>4</v>
          </cell>
          <cell r="E931">
            <v>-10.560314</v>
          </cell>
          <cell r="F931">
            <v>-25.279875000000001</v>
          </cell>
        </row>
        <row r="932">
          <cell r="A932">
            <v>9</v>
          </cell>
          <cell r="B932">
            <v>9250</v>
          </cell>
          <cell r="C932">
            <v>1</v>
          </cell>
          <cell r="D932">
            <v>52</v>
          </cell>
          <cell r="E932">
            <v>44.691240999999998</v>
          </cell>
          <cell r="F932">
            <v>133.733791</v>
          </cell>
        </row>
        <row r="933">
          <cell r="A933">
            <v>9</v>
          </cell>
          <cell r="B933">
            <v>9262</v>
          </cell>
          <cell r="C933">
            <v>1</v>
          </cell>
          <cell r="D933">
            <v>4</v>
          </cell>
          <cell r="E933">
            <v>-6.7314439999999998</v>
          </cell>
          <cell r="F933">
            <v>-16.951428</v>
          </cell>
        </row>
        <row r="934">
          <cell r="A934">
            <v>9</v>
          </cell>
          <cell r="B934">
            <v>9262</v>
          </cell>
          <cell r="C934">
            <v>1</v>
          </cell>
          <cell r="D934">
            <v>51</v>
          </cell>
          <cell r="E934">
            <v>101.574766</v>
          </cell>
          <cell r="F934">
            <v>314.91345699999999</v>
          </cell>
        </row>
        <row r="935">
          <cell r="A935">
            <v>9</v>
          </cell>
          <cell r="B935">
            <v>9262</v>
          </cell>
          <cell r="C935">
            <v>1</v>
          </cell>
          <cell r="D935">
            <v>52</v>
          </cell>
          <cell r="E935">
            <v>50.899064000000003</v>
          </cell>
          <cell r="F935">
            <v>136.76096700000002</v>
          </cell>
        </row>
        <row r="936">
          <cell r="A936">
            <v>9</v>
          </cell>
          <cell r="B936">
            <v>9381</v>
          </cell>
          <cell r="C936">
            <v>1</v>
          </cell>
          <cell r="D936">
            <v>51</v>
          </cell>
          <cell r="E936">
            <v>664.97201600000005</v>
          </cell>
          <cell r="F936">
            <v>1955.7456589999999</v>
          </cell>
        </row>
        <row r="937">
          <cell r="A937">
            <v>9</v>
          </cell>
          <cell r="B937">
            <v>9381</v>
          </cell>
          <cell r="C937">
            <v>1</v>
          </cell>
          <cell r="D937">
            <v>52</v>
          </cell>
          <cell r="E937">
            <v>0</v>
          </cell>
          <cell r="F937">
            <v>6.1594000000000003E-2</v>
          </cell>
        </row>
        <row r="938">
          <cell r="A938">
            <v>9</v>
          </cell>
          <cell r="B938">
            <v>9381</v>
          </cell>
          <cell r="C938">
            <v>1</v>
          </cell>
          <cell r="D938">
            <v>591</v>
          </cell>
          <cell r="E938">
            <v>18.775551</v>
          </cell>
          <cell r="F938">
            <v>56.486823000000001</v>
          </cell>
        </row>
        <row r="939">
          <cell r="A939">
            <v>9</v>
          </cell>
          <cell r="B939">
            <v>9721</v>
          </cell>
          <cell r="C939">
            <v>1</v>
          </cell>
          <cell r="D939">
            <v>52</v>
          </cell>
          <cell r="E939">
            <v>425.48391800000002</v>
          </cell>
          <cell r="F939">
            <v>801.01761799999997</v>
          </cell>
        </row>
        <row r="940">
          <cell r="A940">
            <v>9</v>
          </cell>
          <cell r="B940">
            <v>9811</v>
          </cell>
          <cell r="C940">
            <v>1</v>
          </cell>
          <cell r="D940">
            <v>591</v>
          </cell>
          <cell r="E940">
            <v>20.953185000000001</v>
          </cell>
          <cell r="F940">
            <v>2437.7432650000001</v>
          </cell>
        </row>
        <row r="941">
          <cell r="A941">
            <v>9</v>
          </cell>
          <cell r="B941">
            <v>9821</v>
          </cell>
          <cell r="C941">
            <v>1</v>
          </cell>
          <cell r="D941">
            <v>591</v>
          </cell>
          <cell r="E941">
            <v>12.663511</v>
          </cell>
          <cell r="F941">
            <v>104.021868</v>
          </cell>
        </row>
        <row r="942">
          <cell r="A942">
            <v>9</v>
          </cell>
          <cell r="B942">
            <v>9831</v>
          </cell>
          <cell r="C942">
            <v>1</v>
          </cell>
          <cell r="D942">
            <v>591</v>
          </cell>
          <cell r="E942">
            <v>0</v>
          </cell>
          <cell r="F942">
            <v>3.8710000000000001E-2</v>
          </cell>
        </row>
        <row r="943">
          <cell r="A943">
            <v>9</v>
          </cell>
          <cell r="B943">
            <v>9901</v>
          </cell>
          <cell r="C943">
            <v>1</v>
          </cell>
          <cell r="D943">
            <v>4</v>
          </cell>
          <cell r="E943">
            <v>-22.923055999999999</v>
          </cell>
          <cell r="F943">
            <v>-63.155512000000002</v>
          </cell>
        </row>
        <row r="944">
          <cell r="A944">
            <v>9</v>
          </cell>
          <cell r="B944">
            <v>9901</v>
          </cell>
          <cell r="C944">
            <v>1</v>
          </cell>
          <cell r="D944">
            <v>51</v>
          </cell>
          <cell r="E944">
            <v>12.220468</v>
          </cell>
          <cell r="F944">
            <v>37.630979000000004</v>
          </cell>
        </row>
        <row r="945">
          <cell r="A945">
            <v>9</v>
          </cell>
          <cell r="B945">
            <v>9901</v>
          </cell>
          <cell r="C945">
            <v>1</v>
          </cell>
          <cell r="D945">
            <v>52</v>
          </cell>
          <cell r="E945">
            <v>9.3696809999999999</v>
          </cell>
          <cell r="F945">
            <v>16.662714000000001</v>
          </cell>
        </row>
        <row r="946">
          <cell r="A946">
            <v>9</v>
          </cell>
          <cell r="B946">
            <v>9901</v>
          </cell>
          <cell r="C946">
            <v>1</v>
          </cell>
          <cell r="D946">
            <v>591</v>
          </cell>
          <cell r="E946">
            <v>0.1</v>
          </cell>
          <cell r="F946">
            <v>0.1</v>
          </cell>
        </row>
        <row r="947">
          <cell r="A947">
            <v>9</v>
          </cell>
          <cell r="B947">
            <v>9905</v>
          </cell>
          <cell r="C947">
            <v>1</v>
          </cell>
          <cell r="D947">
            <v>4</v>
          </cell>
          <cell r="E947">
            <v>-30.105551999999999</v>
          </cell>
          <cell r="F947">
            <v>-119.786401</v>
          </cell>
        </row>
        <row r="948">
          <cell r="A948">
            <v>9</v>
          </cell>
          <cell r="B948">
            <v>9905</v>
          </cell>
          <cell r="C948">
            <v>1</v>
          </cell>
          <cell r="D948">
            <v>51</v>
          </cell>
          <cell r="E948">
            <v>11.01305</v>
          </cell>
          <cell r="F948">
            <v>33.151406999999999</v>
          </cell>
        </row>
        <row r="949">
          <cell r="A949">
            <v>9</v>
          </cell>
          <cell r="B949">
            <v>9905</v>
          </cell>
          <cell r="C949">
            <v>1</v>
          </cell>
          <cell r="D949">
            <v>52</v>
          </cell>
          <cell r="E949">
            <v>18.945423000000002</v>
          </cell>
          <cell r="F949">
            <v>92.197665999999998</v>
          </cell>
        </row>
        <row r="950">
          <cell r="A950">
            <v>9</v>
          </cell>
          <cell r="B950">
            <v>9905</v>
          </cell>
          <cell r="C950">
            <v>1</v>
          </cell>
          <cell r="D950">
            <v>591</v>
          </cell>
          <cell r="E950">
            <v>2.5000000000000001E-2</v>
          </cell>
          <cell r="F950">
            <v>9.9000000000000005E-2</v>
          </cell>
        </row>
        <row r="951">
          <cell r="A951">
            <v>9</v>
          </cell>
          <cell r="B951">
            <v>9971</v>
          </cell>
          <cell r="C951">
            <v>6</v>
          </cell>
          <cell r="D951">
            <v>52</v>
          </cell>
          <cell r="E951">
            <v>252.119912</v>
          </cell>
          <cell r="F951">
            <v>992.07308</v>
          </cell>
        </row>
        <row r="952">
          <cell r="A952">
            <v>9</v>
          </cell>
          <cell r="B952">
            <v>9976</v>
          </cell>
          <cell r="C952">
            <v>1</v>
          </cell>
          <cell r="D952">
            <v>52</v>
          </cell>
          <cell r="E952">
            <v>0</v>
          </cell>
          <cell r="F952">
            <v>7.6464790000000002</v>
          </cell>
        </row>
        <row r="953">
          <cell r="A953">
            <v>9</v>
          </cell>
          <cell r="B953">
            <v>9977</v>
          </cell>
          <cell r="C953">
            <v>1</v>
          </cell>
          <cell r="D953">
            <v>51</v>
          </cell>
          <cell r="E953">
            <v>2.7761749999999998</v>
          </cell>
          <cell r="F953">
            <v>2.7761749999999998</v>
          </cell>
        </row>
        <row r="954">
          <cell r="A954">
            <v>9</v>
          </cell>
          <cell r="B954">
            <v>9977</v>
          </cell>
          <cell r="C954">
            <v>1</v>
          </cell>
          <cell r="D954">
            <v>52</v>
          </cell>
          <cell r="E954">
            <v>2.1017000000000001E-2</v>
          </cell>
          <cell r="F954">
            <v>1.981525</v>
          </cell>
        </row>
        <row r="955">
          <cell r="A955">
            <v>9</v>
          </cell>
          <cell r="B955">
            <v>9980</v>
          </cell>
          <cell r="C955">
            <v>1</v>
          </cell>
          <cell r="D955">
            <v>4</v>
          </cell>
          <cell r="E955">
            <v>-19.027688999999999</v>
          </cell>
          <cell r="F955">
            <v>-61.412427000000001</v>
          </cell>
        </row>
        <row r="956">
          <cell r="A956">
            <v>9</v>
          </cell>
          <cell r="B956">
            <v>9980</v>
          </cell>
          <cell r="C956">
            <v>1</v>
          </cell>
          <cell r="D956">
            <v>51</v>
          </cell>
          <cell r="E956">
            <v>8.2369830000000004</v>
          </cell>
          <cell r="F956">
            <v>24.953956999999999</v>
          </cell>
        </row>
        <row r="957">
          <cell r="A957">
            <v>9</v>
          </cell>
          <cell r="B957">
            <v>9980</v>
          </cell>
          <cell r="C957">
            <v>1</v>
          </cell>
          <cell r="D957">
            <v>52</v>
          </cell>
          <cell r="E957">
            <v>12.203275999999999</v>
          </cell>
          <cell r="F957">
            <v>34.540509999999998</v>
          </cell>
        </row>
        <row r="958">
          <cell r="A958">
            <v>9</v>
          </cell>
          <cell r="B958">
            <v>9980</v>
          </cell>
          <cell r="C958">
            <v>6</v>
          </cell>
          <cell r="D958">
            <v>52</v>
          </cell>
          <cell r="E958">
            <v>0.93985200000000002</v>
          </cell>
          <cell r="F958">
            <v>0.93985200000000002</v>
          </cell>
        </row>
        <row r="959">
          <cell r="A959">
            <v>9</v>
          </cell>
          <cell r="B959">
            <v>9981</v>
          </cell>
          <cell r="C959">
            <v>6</v>
          </cell>
          <cell r="D959">
            <v>52</v>
          </cell>
          <cell r="E959">
            <v>6.1245979999999998</v>
          </cell>
          <cell r="F959">
            <v>17.056747999999999</v>
          </cell>
        </row>
        <row r="960">
          <cell r="A960">
            <v>9</v>
          </cell>
          <cell r="B960">
            <v>9984</v>
          </cell>
          <cell r="C960">
            <v>1</v>
          </cell>
          <cell r="D960">
            <v>4</v>
          </cell>
          <cell r="E960">
            <v>-237.80121800000001</v>
          </cell>
          <cell r="F960">
            <v>-838.52390600000001</v>
          </cell>
        </row>
        <row r="961">
          <cell r="A961">
            <v>9</v>
          </cell>
          <cell r="B961">
            <v>9984</v>
          </cell>
          <cell r="C961">
            <v>1</v>
          </cell>
          <cell r="D961">
            <v>51</v>
          </cell>
          <cell r="E961">
            <v>6.7142879999999998</v>
          </cell>
          <cell r="F961">
            <v>19.733125000000001</v>
          </cell>
        </row>
        <row r="962">
          <cell r="A962">
            <v>9</v>
          </cell>
          <cell r="B962">
            <v>9984</v>
          </cell>
          <cell r="C962">
            <v>1</v>
          </cell>
          <cell r="D962">
            <v>52</v>
          </cell>
          <cell r="E962">
            <v>81.410219999999995</v>
          </cell>
          <cell r="F962">
            <v>644.68231300000002</v>
          </cell>
        </row>
        <row r="963">
          <cell r="A963">
            <v>9</v>
          </cell>
          <cell r="B963">
            <v>9984</v>
          </cell>
          <cell r="C963">
            <v>5</v>
          </cell>
          <cell r="D963">
            <v>52</v>
          </cell>
          <cell r="E963">
            <v>169.074029</v>
          </cell>
          <cell r="F963">
            <v>427.59987799999999</v>
          </cell>
        </row>
        <row r="964">
          <cell r="A964">
            <v>9</v>
          </cell>
          <cell r="B964">
            <v>9991</v>
          </cell>
          <cell r="C964">
            <v>1</v>
          </cell>
          <cell r="D964">
            <v>591</v>
          </cell>
          <cell r="E964">
            <v>-2.6599999999999999E-2</v>
          </cell>
          <cell r="F964">
            <v>14.299524</v>
          </cell>
        </row>
        <row r="965">
          <cell r="A965">
            <v>9</v>
          </cell>
          <cell r="B965">
            <v>9994</v>
          </cell>
          <cell r="C965">
            <v>1</v>
          </cell>
          <cell r="D965">
            <v>52</v>
          </cell>
          <cell r="E965">
            <v>9.6844020000000004</v>
          </cell>
          <cell r="F965">
            <v>16.376473000000001</v>
          </cell>
        </row>
        <row r="966">
          <cell r="A966">
            <v>9</v>
          </cell>
          <cell r="B966">
            <v>9999</v>
          </cell>
          <cell r="C966">
            <v>1</v>
          </cell>
          <cell r="D966">
            <v>4</v>
          </cell>
          <cell r="E966">
            <v>-1.9950000000000001</v>
          </cell>
          <cell r="F966">
            <v>-12.751892</v>
          </cell>
        </row>
        <row r="967">
          <cell r="A967">
            <v>9</v>
          </cell>
          <cell r="B967">
            <v>9999</v>
          </cell>
          <cell r="C967">
            <v>1</v>
          </cell>
          <cell r="D967">
            <v>51</v>
          </cell>
          <cell r="E967">
            <v>10.537291</v>
          </cell>
          <cell r="F967">
            <v>19.689869999999999</v>
          </cell>
        </row>
        <row r="968">
          <cell r="A968">
            <v>9</v>
          </cell>
          <cell r="B968">
            <v>9999</v>
          </cell>
          <cell r="C968">
            <v>1</v>
          </cell>
          <cell r="D968">
            <v>52</v>
          </cell>
          <cell r="E968">
            <v>126.723022</v>
          </cell>
          <cell r="F968">
            <v>269.93860900000004</v>
          </cell>
        </row>
        <row r="969">
          <cell r="A969">
            <v>9</v>
          </cell>
          <cell r="B969">
            <v>9999</v>
          </cell>
          <cell r="C969">
            <v>1</v>
          </cell>
          <cell r="D969">
            <v>591</v>
          </cell>
          <cell r="E969">
            <v>30.523076</v>
          </cell>
          <cell r="F969">
            <v>370.008599</v>
          </cell>
        </row>
        <row r="970">
          <cell r="A970">
            <v>9</v>
          </cell>
          <cell r="B970">
            <v>9999</v>
          </cell>
          <cell r="C970">
            <v>6</v>
          </cell>
          <cell r="D970">
            <v>52</v>
          </cell>
          <cell r="E970">
            <v>0</v>
          </cell>
          <cell r="F970">
            <v>5.0205E-2</v>
          </cell>
        </row>
        <row r="971">
          <cell r="A971">
            <v>10</v>
          </cell>
          <cell r="B971">
            <v>10101</v>
          </cell>
          <cell r="C971">
            <v>1</v>
          </cell>
          <cell r="D971">
            <v>4</v>
          </cell>
          <cell r="E971">
            <v>0</v>
          </cell>
          <cell r="F971">
            <v>-0.4</v>
          </cell>
        </row>
        <row r="972">
          <cell r="A972">
            <v>10</v>
          </cell>
          <cell r="B972">
            <v>10101</v>
          </cell>
          <cell r="C972">
            <v>1</v>
          </cell>
          <cell r="D972">
            <v>51</v>
          </cell>
          <cell r="E972">
            <v>20.779906</v>
          </cell>
          <cell r="F972">
            <v>62.486148</v>
          </cell>
        </row>
        <row r="973">
          <cell r="A973">
            <v>10</v>
          </cell>
          <cell r="B973">
            <v>10101</v>
          </cell>
          <cell r="C973">
            <v>1</v>
          </cell>
          <cell r="D973">
            <v>52</v>
          </cell>
          <cell r="E973">
            <v>9.333793</v>
          </cell>
          <cell r="F973">
            <v>25.315422999999999</v>
          </cell>
        </row>
        <row r="974">
          <cell r="A974">
            <v>10</v>
          </cell>
          <cell r="B974">
            <v>10101</v>
          </cell>
          <cell r="C974">
            <v>1</v>
          </cell>
          <cell r="D974">
            <v>591</v>
          </cell>
          <cell r="E974">
            <v>0.02</v>
          </cell>
          <cell r="F974">
            <v>0.14000000000000001</v>
          </cell>
        </row>
        <row r="975">
          <cell r="A975">
            <v>10</v>
          </cell>
          <cell r="B975">
            <v>10190</v>
          </cell>
          <cell r="C975">
            <v>1</v>
          </cell>
          <cell r="D975">
            <v>51</v>
          </cell>
          <cell r="E975">
            <v>0.77887399999999996</v>
          </cell>
          <cell r="F975">
            <v>2.5850399999999998</v>
          </cell>
        </row>
        <row r="976">
          <cell r="A976">
            <v>10</v>
          </cell>
          <cell r="B976">
            <v>10190</v>
          </cell>
          <cell r="C976">
            <v>1</v>
          </cell>
          <cell r="D976">
            <v>52</v>
          </cell>
          <cell r="E976">
            <v>5.4627000000000002E-2</v>
          </cell>
          <cell r="F976">
            <v>2.2041339999999998</v>
          </cell>
        </row>
        <row r="977">
          <cell r="A977">
            <v>10</v>
          </cell>
          <cell r="B977">
            <v>10190</v>
          </cell>
          <cell r="C977">
            <v>1</v>
          </cell>
          <cell r="D977">
            <v>591</v>
          </cell>
          <cell r="E977">
            <v>4.7736000000000001</v>
          </cell>
          <cell r="F977">
            <v>13.5252</v>
          </cell>
        </row>
        <row r="978">
          <cell r="A978">
            <v>10</v>
          </cell>
          <cell r="B978">
            <v>10211</v>
          </cell>
          <cell r="C978">
            <v>1</v>
          </cell>
          <cell r="D978">
            <v>4</v>
          </cell>
          <cell r="E978">
            <v>-601.98894800000005</v>
          </cell>
          <cell r="F978">
            <v>-1698.5863019999999</v>
          </cell>
        </row>
        <row r="979">
          <cell r="A979">
            <v>10</v>
          </cell>
          <cell r="B979">
            <v>10211</v>
          </cell>
          <cell r="C979">
            <v>1</v>
          </cell>
          <cell r="D979">
            <v>51</v>
          </cell>
          <cell r="E979">
            <v>177.867366</v>
          </cell>
          <cell r="F979">
            <v>531.37117699999999</v>
          </cell>
        </row>
        <row r="980">
          <cell r="A980">
            <v>10</v>
          </cell>
          <cell r="B980">
            <v>10211</v>
          </cell>
          <cell r="C980">
            <v>1</v>
          </cell>
          <cell r="D980">
            <v>52</v>
          </cell>
          <cell r="E980">
            <v>469.07868999999999</v>
          </cell>
          <cell r="F980">
            <v>1302.6008919999999</v>
          </cell>
        </row>
        <row r="981">
          <cell r="A981">
            <v>10</v>
          </cell>
          <cell r="B981">
            <v>10211</v>
          </cell>
          <cell r="C981">
            <v>1</v>
          </cell>
          <cell r="D981">
            <v>591</v>
          </cell>
          <cell r="E981">
            <v>1.5312969999999999</v>
          </cell>
          <cell r="F981">
            <v>5.131297</v>
          </cell>
        </row>
        <row r="982">
          <cell r="A982">
            <v>10</v>
          </cell>
          <cell r="B982">
            <v>10212</v>
          </cell>
          <cell r="C982">
            <v>1</v>
          </cell>
          <cell r="D982">
            <v>4</v>
          </cell>
          <cell r="E982">
            <v>-0.92706100000000002</v>
          </cell>
          <cell r="F982">
            <v>-2.922202</v>
          </cell>
        </row>
        <row r="983">
          <cell r="A983">
            <v>10</v>
          </cell>
          <cell r="B983">
            <v>10212</v>
          </cell>
          <cell r="C983">
            <v>1</v>
          </cell>
          <cell r="D983">
            <v>52</v>
          </cell>
          <cell r="E983">
            <v>362.94090399999999</v>
          </cell>
          <cell r="F983">
            <v>827.05644500000005</v>
          </cell>
        </row>
        <row r="984">
          <cell r="A984">
            <v>10</v>
          </cell>
          <cell r="B984">
            <v>10212</v>
          </cell>
          <cell r="C984">
            <v>1</v>
          </cell>
          <cell r="D984">
            <v>591</v>
          </cell>
          <cell r="E984">
            <v>161.98810399999999</v>
          </cell>
          <cell r="F984">
            <v>380.35648800000001</v>
          </cell>
        </row>
        <row r="985">
          <cell r="A985">
            <v>10</v>
          </cell>
          <cell r="B985">
            <v>10212</v>
          </cell>
          <cell r="C985">
            <v>5</v>
          </cell>
          <cell r="D985">
            <v>52</v>
          </cell>
          <cell r="E985">
            <v>31.251187000000002</v>
          </cell>
          <cell r="F985">
            <v>86.769469000000001</v>
          </cell>
        </row>
        <row r="986">
          <cell r="A986">
            <v>10</v>
          </cell>
          <cell r="B986">
            <v>10212</v>
          </cell>
          <cell r="C986">
            <v>5</v>
          </cell>
          <cell r="D986">
            <v>591</v>
          </cell>
          <cell r="E986">
            <v>5</v>
          </cell>
          <cell r="F986">
            <v>5.5</v>
          </cell>
        </row>
        <row r="987">
          <cell r="A987">
            <v>10</v>
          </cell>
          <cell r="B987">
            <v>10212</v>
          </cell>
          <cell r="C987">
            <v>6</v>
          </cell>
          <cell r="D987">
            <v>4</v>
          </cell>
          <cell r="E987">
            <v>-6.0000000000000001E-3</v>
          </cell>
          <cell r="F987">
            <v>-12.900373</v>
          </cell>
        </row>
        <row r="988">
          <cell r="A988">
            <v>10</v>
          </cell>
          <cell r="B988">
            <v>10212</v>
          </cell>
          <cell r="C988">
            <v>6</v>
          </cell>
          <cell r="D988">
            <v>52</v>
          </cell>
          <cell r="E988">
            <v>791.72032999999999</v>
          </cell>
          <cell r="F988">
            <v>1851.9371510000001</v>
          </cell>
        </row>
        <row r="989">
          <cell r="A989">
            <v>10</v>
          </cell>
          <cell r="B989">
            <v>10212</v>
          </cell>
          <cell r="C989">
            <v>6</v>
          </cell>
          <cell r="D989">
            <v>591</v>
          </cell>
          <cell r="E989">
            <v>1.3</v>
          </cell>
          <cell r="F989">
            <v>2.8354560000000002</v>
          </cell>
        </row>
        <row r="990">
          <cell r="A990">
            <v>10</v>
          </cell>
          <cell r="B990">
            <v>10251</v>
          </cell>
          <cell r="C990">
            <v>1</v>
          </cell>
          <cell r="D990">
            <v>4</v>
          </cell>
          <cell r="E990">
            <v>-28.272167</v>
          </cell>
          <cell r="F990">
            <v>-36.394508000000002</v>
          </cell>
        </row>
        <row r="991">
          <cell r="A991">
            <v>10</v>
          </cell>
          <cell r="B991">
            <v>10251</v>
          </cell>
          <cell r="C991">
            <v>1</v>
          </cell>
          <cell r="D991">
            <v>51</v>
          </cell>
          <cell r="E991">
            <v>41.050356000000001</v>
          </cell>
          <cell r="F991">
            <v>96.210289000000003</v>
          </cell>
        </row>
        <row r="992">
          <cell r="A992">
            <v>10</v>
          </cell>
          <cell r="B992">
            <v>10251</v>
          </cell>
          <cell r="C992">
            <v>1</v>
          </cell>
          <cell r="D992">
            <v>52</v>
          </cell>
          <cell r="E992">
            <v>18.595352999999999</v>
          </cell>
          <cell r="F992">
            <v>25.447832999999999</v>
          </cell>
        </row>
        <row r="993">
          <cell r="A993">
            <v>10</v>
          </cell>
          <cell r="B993">
            <v>10281</v>
          </cell>
          <cell r="C993">
            <v>1</v>
          </cell>
          <cell r="D993">
            <v>51</v>
          </cell>
          <cell r="E993">
            <v>2.2935409999999998</v>
          </cell>
          <cell r="F993">
            <v>7.0478100000000001</v>
          </cell>
        </row>
        <row r="994">
          <cell r="A994">
            <v>10</v>
          </cell>
          <cell r="B994">
            <v>10281</v>
          </cell>
          <cell r="C994">
            <v>1</v>
          </cell>
          <cell r="D994">
            <v>52</v>
          </cell>
          <cell r="E994">
            <v>0.16308900000000001</v>
          </cell>
          <cell r="F994">
            <v>0.95796499999999996</v>
          </cell>
        </row>
        <row r="995">
          <cell r="A995">
            <v>10</v>
          </cell>
          <cell r="B995">
            <v>10281</v>
          </cell>
          <cell r="C995">
            <v>1</v>
          </cell>
          <cell r="D995">
            <v>591</v>
          </cell>
          <cell r="E995">
            <v>5.0000000000000001E-3</v>
          </cell>
          <cell r="F995">
            <v>5.0000000000000001E-3</v>
          </cell>
        </row>
        <row r="996">
          <cell r="A996">
            <v>10</v>
          </cell>
          <cell r="B996">
            <v>10335</v>
          </cell>
          <cell r="C996">
            <v>1</v>
          </cell>
          <cell r="D996">
            <v>4</v>
          </cell>
          <cell r="E996">
            <v>-23.093367000000001</v>
          </cell>
          <cell r="F996">
            <v>-55.294258999999997</v>
          </cell>
        </row>
        <row r="997">
          <cell r="A997">
            <v>10</v>
          </cell>
          <cell r="B997">
            <v>10335</v>
          </cell>
          <cell r="C997">
            <v>1</v>
          </cell>
          <cell r="D997">
            <v>51</v>
          </cell>
          <cell r="E997">
            <v>37.126188999999997</v>
          </cell>
          <cell r="F997">
            <v>113.635239</v>
          </cell>
        </row>
        <row r="998">
          <cell r="A998">
            <v>10</v>
          </cell>
          <cell r="B998">
            <v>10335</v>
          </cell>
          <cell r="C998">
            <v>1</v>
          </cell>
          <cell r="D998">
            <v>52</v>
          </cell>
          <cell r="E998">
            <v>40.230741000000002</v>
          </cell>
          <cell r="F998">
            <v>119.00815900000001</v>
          </cell>
        </row>
        <row r="999">
          <cell r="A999">
            <v>10</v>
          </cell>
          <cell r="B999">
            <v>10335</v>
          </cell>
          <cell r="C999">
            <v>6</v>
          </cell>
          <cell r="D999">
            <v>52</v>
          </cell>
          <cell r="E999">
            <v>0.38908500000000001</v>
          </cell>
          <cell r="F999">
            <v>0.46761999999999998</v>
          </cell>
        </row>
        <row r="1000">
          <cell r="A1000">
            <v>10</v>
          </cell>
          <cell r="B1000">
            <v>10335</v>
          </cell>
          <cell r="C1000">
            <v>6</v>
          </cell>
          <cell r="D1000">
            <v>591</v>
          </cell>
          <cell r="E1000">
            <v>10.574386000000001</v>
          </cell>
          <cell r="F1000">
            <v>28.984348000000001</v>
          </cell>
        </row>
        <row r="1001">
          <cell r="A1001">
            <v>10</v>
          </cell>
          <cell r="B1001">
            <v>10336</v>
          </cell>
          <cell r="C1001">
            <v>1</v>
          </cell>
          <cell r="D1001">
            <v>52</v>
          </cell>
          <cell r="E1001">
            <v>9.5E-4</v>
          </cell>
          <cell r="F1001">
            <v>0.144285</v>
          </cell>
        </row>
        <row r="1002">
          <cell r="A1002">
            <v>10</v>
          </cell>
          <cell r="B1002">
            <v>10336</v>
          </cell>
          <cell r="C1002">
            <v>6</v>
          </cell>
          <cell r="D1002">
            <v>52</v>
          </cell>
          <cell r="E1002">
            <v>88.929570999999996</v>
          </cell>
          <cell r="F1002">
            <v>232.505416</v>
          </cell>
        </row>
        <row r="1003">
          <cell r="A1003">
            <v>10</v>
          </cell>
          <cell r="B1003">
            <v>10336</v>
          </cell>
          <cell r="C1003">
            <v>6</v>
          </cell>
          <cell r="D1003">
            <v>591</v>
          </cell>
          <cell r="E1003">
            <v>19.901074999999999</v>
          </cell>
          <cell r="F1003">
            <v>38.425877999999997</v>
          </cell>
        </row>
        <row r="1004">
          <cell r="A1004">
            <v>10</v>
          </cell>
          <cell r="B1004">
            <v>10381</v>
          </cell>
          <cell r="C1004">
            <v>1</v>
          </cell>
          <cell r="D1004">
            <v>51</v>
          </cell>
          <cell r="E1004">
            <v>1.858403</v>
          </cell>
          <cell r="F1004">
            <v>5.6707320000000001</v>
          </cell>
        </row>
        <row r="1005">
          <cell r="A1005">
            <v>10</v>
          </cell>
          <cell r="B1005">
            <v>10381</v>
          </cell>
          <cell r="C1005">
            <v>1</v>
          </cell>
          <cell r="D1005">
            <v>52</v>
          </cell>
          <cell r="E1005">
            <v>0.46100799999999997</v>
          </cell>
          <cell r="F1005">
            <v>1.3330420000000001</v>
          </cell>
        </row>
        <row r="1006">
          <cell r="A1006">
            <v>10</v>
          </cell>
          <cell r="B1006">
            <v>10381</v>
          </cell>
          <cell r="C1006">
            <v>1</v>
          </cell>
          <cell r="D1006">
            <v>591</v>
          </cell>
          <cell r="E1006">
            <v>0.01</v>
          </cell>
          <cell r="F1006">
            <v>0.01</v>
          </cell>
        </row>
        <row r="1007">
          <cell r="A1007">
            <v>10</v>
          </cell>
          <cell r="B1007">
            <v>10471</v>
          </cell>
          <cell r="C1007">
            <v>1</v>
          </cell>
          <cell r="D1007">
            <v>4</v>
          </cell>
          <cell r="E1007">
            <v>-3.1550769999999999</v>
          </cell>
          <cell r="F1007">
            <v>-10.402593</v>
          </cell>
        </row>
        <row r="1008">
          <cell r="A1008">
            <v>10</v>
          </cell>
          <cell r="B1008">
            <v>10471</v>
          </cell>
          <cell r="C1008">
            <v>1</v>
          </cell>
          <cell r="D1008">
            <v>51</v>
          </cell>
          <cell r="E1008">
            <v>22.672864000000001</v>
          </cell>
          <cell r="F1008">
            <v>67.782024000000007</v>
          </cell>
        </row>
        <row r="1009">
          <cell r="A1009">
            <v>10</v>
          </cell>
          <cell r="B1009">
            <v>10471</v>
          </cell>
          <cell r="C1009">
            <v>1</v>
          </cell>
          <cell r="D1009">
            <v>52</v>
          </cell>
          <cell r="E1009">
            <v>10.973889</v>
          </cell>
          <cell r="F1009">
            <v>41.065627999999997</v>
          </cell>
        </row>
        <row r="1010">
          <cell r="A1010">
            <v>10</v>
          </cell>
          <cell r="B1010">
            <v>10475</v>
          </cell>
          <cell r="C1010">
            <v>1</v>
          </cell>
          <cell r="D1010">
            <v>52</v>
          </cell>
          <cell r="E1010">
            <v>81.5</v>
          </cell>
          <cell r="F1010">
            <v>244.5</v>
          </cell>
        </row>
        <row r="1011">
          <cell r="A1011">
            <v>10</v>
          </cell>
          <cell r="B1011">
            <v>10475</v>
          </cell>
          <cell r="C1011">
            <v>1</v>
          </cell>
          <cell r="D1011">
            <v>591</v>
          </cell>
          <cell r="E1011">
            <v>116.833333</v>
          </cell>
          <cell r="F1011">
            <v>350.499999</v>
          </cell>
        </row>
        <row r="1012">
          <cell r="A1012">
            <v>10</v>
          </cell>
          <cell r="B1012">
            <v>10481</v>
          </cell>
          <cell r="C1012">
            <v>1</v>
          </cell>
          <cell r="D1012">
            <v>51</v>
          </cell>
          <cell r="E1012">
            <v>2.2792880000000002</v>
          </cell>
          <cell r="F1012">
            <v>5.2734480000000001</v>
          </cell>
        </row>
        <row r="1013">
          <cell r="A1013">
            <v>10</v>
          </cell>
          <cell r="B1013">
            <v>10481</v>
          </cell>
          <cell r="C1013">
            <v>1</v>
          </cell>
          <cell r="D1013">
            <v>52</v>
          </cell>
          <cell r="E1013">
            <v>0.90281199999999995</v>
          </cell>
          <cell r="F1013">
            <v>3.453357</v>
          </cell>
        </row>
        <row r="1014">
          <cell r="A1014">
            <v>10</v>
          </cell>
          <cell r="B1014">
            <v>10512</v>
          </cell>
          <cell r="C1014">
            <v>1</v>
          </cell>
          <cell r="D1014">
            <v>4</v>
          </cell>
          <cell r="E1014">
            <v>0</v>
          </cell>
          <cell r="F1014">
            <v>-4.1771000000000003E-2</v>
          </cell>
        </row>
        <row r="1015">
          <cell r="A1015">
            <v>10</v>
          </cell>
          <cell r="B1015">
            <v>10512</v>
          </cell>
          <cell r="C1015">
            <v>1</v>
          </cell>
          <cell r="D1015">
            <v>51</v>
          </cell>
          <cell r="E1015">
            <v>14.106903000000001</v>
          </cell>
          <cell r="F1015">
            <v>44.482360999999997</v>
          </cell>
        </row>
        <row r="1016">
          <cell r="A1016">
            <v>10</v>
          </cell>
          <cell r="B1016">
            <v>10512</v>
          </cell>
          <cell r="C1016">
            <v>1</v>
          </cell>
          <cell r="D1016">
            <v>52</v>
          </cell>
          <cell r="E1016">
            <v>6.7476349999999998</v>
          </cell>
          <cell r="F1016">
            <v>23.511399000000001</v>
          </cell>
        </row>
        <row r="1017">
          <cell r="A1017">
            <v>10</v>
          </cell>
          <cell r="B1017">
            <v>10512</v>
          </cell>
          <cell r="C1017">
            <v>1</v>
          </cell>
          <cell r="D1017">
            <v>591</v>
          </cell>
          <cell r="E1017">
            <v>16.589950999999999</v>
          </cell>
          <cell r="F1017">
            <v>22.349772999999999</v>
          </cell>
        </row>
        <row r="1018">
          <cell r="A1018">
            <v>10</v>
          </cell>
          <cell r="B1018">
            <v>10521</v>
          </cell>
          <cell r="C1018">
            <v>6</v>
          </cell>
          <cell r="D1018">
            <v>51</v>
          </cell>
          <cell r="E1018">
            <v>0.34206999999999999</v>
          </cell>
          <cell r="F1018">
            <v>1.0262100000000001</v>
          </cell>
        </row>
        <row r="1019">
          <cell r="A1019">
            <v>10</v>
          </cell>
          <cell r="B1019">
            <v>10521</v>
          </cell>
          <cell r="C1019">
            <v>6</v>
          </cell>
          <cell r="D1019">
            <v>52</v>
          </cell>
          <cell r="E1019">
            <v>20.074244</v>
          </cell>
          <cell r="F1019">
            <v>71.273702999999998</v>
          </cell>
        </row>
        <row r="1020">
          <cell r="A1020">
            <v>10</v>
          </cell>
          <cell r="B1020">
            <v>10801</v>
          </cell>
          <cell r="C1020">
            <v>1</v>
          </cell>
          <cell r="D1020">
            <v>591</v>
          </cell>
          <cell r="E1020">
            <v>1238.5640000000001</v>
          </cell>
          <cell r="F1020">
            <v>3400.1295</v>
          </cell>
        </row>
        <row r="1021">
          <cell r="A1021">
            <v>11</v>
          </cell>
          <cell r="B1021">
            <v>11101</v>
          </cell>
          <cell r="C1021">
            <v>1</v>
          </cell>
          <cell r="D1021">
            <v>4</v>
          </cell>
          <cell r="E1021">
            <v>0</v>
          </cell>
          <cell r="F1021">
            <v>-3.4491369999999999</v>
          </cell>
        </row>
        <row r="1022">
          <cell r="A1022">
            <v>11</v>
          </cell>
          <cell r="B1022">
            <v>11101</v>
          </cell>
          <cell r="C1022">
            <v>1</v>
          </cell>
          <cell r="D1022">
            <v>51</v>
          </cell>
          <cell r="E1022">
            <v>12.365323999999999</v>
          </cell>
          <cell r="F1022">
            <v>37.538893000000002</v>
          </cell>
        </row>
        <row r="1023">
          <cell r="A1023">
            <v>11</v>
          </cell>
          <cell r="B1023">
            <v>11101</v>
          </cell>
          <cell r="C1023">
            <v>1</v>
          </cell>
          <cell r="D1023">
            <v>52</v>
          </cell>
          <cell r="E1023">
            <v>3.0179070000000001</v>
          </cell>
          <cell r="F1023">
            <v>13.033436999999999</v>
          </cell>
        </row>
        <row r="1024">
          <cell r="A1024">
            <v>11</v>
          </cell>
          <cell r="B1024">
            <v>11205</v>
          </cell>
          <cell r="C1024">
            <v>1</v>
          </cell>
          <cell r="D1024">
            <v>4</v>
          </cell>
          <cell r="E1024">
            <v>-42.525486000000001</v>
          </cell>
          <cell r="F1024">
            <v>-76.500570999999994</v>
          </cell>
        </row>
        <row r="1025">
          <cell r="A1025">
            <v>11</v>
          </cell>
          <cell r="B1025">
            <v>11205</v>
          </cell>
          <cell r="C1025">
            <v>1</v>
          </cell>
          <cell r="D1025">
            <v>51</v>
          </cell>
          <cell r="E1025">
            <v>49.319868999999997</v>
          </cell>
          <cell r="F1025">
            <v>156.68115700000001</v>
          </cell>
        </row>
        <row r="1026">
          <cell r="A1026">
            <v>11</v>
          </cell>
          <cell r="B1026">
            <v>11205</v>
          </cell>
          <cell r="C1026">
            <v>1</v>
          </cell>
          <cell r="D1026">
            <v>52</v>
          </cell>
          <cell r="E1026">
            <v>20.983594</v>
          </cell>
          <cell r="F1026">
            <v>52.687832</v>
          </cell>
        </row>
        <row r="1027">
          <cell r="A1027">
            <v>11</v>
          </cell>
          <cell r="B1027">
            <v>11205</v>
          </cell>
          <cell r="C1027">
            <v>1</v>
          </cell>
          <cell r="D1027">
            <v>591</v>
          </cell>
          <cell r="E1027">
            <v>14.957236</v>
          </cell>
          <cell r="F1027">
            <v>32.412166999999997</v>
          </cell>
        </row>
        <row r="1028">
          <cell r="A1028">
            <v>11</v>
          </cell>
          <cell r="B1028">
            <v>11240</v>
          </cell>
          <cell r="C1028">
            <v>1</v>
          </cell>
          <cell r="D1028">
            <v>51</v>
          </cell>
          <cell r="E1028">
            <v>0.45318000000000003</v>
          </cell>
          <cell r="F1028">
            <v>1.0662830000000001</v>
          </cell>
        </row>
        <row r="1029">
          <cell r="A1029">
            <v>11</v>
          </cell>
          <cell r="B1029">
            <v>11240</v>
          </cell>
          <cell r="C1029">
            <v>1</v>
          </cell>
          <cell r="D1029">
            <v>52</v>
          </cell>
          <cell r="E1029">
            <v>3.5231999999999999E-2</v>
          </cell>
          <cell r="F1029">
            <v>2.2197870000000002</v>
          </cell>
        </row>
        <row r="1030">
          <cell r="A1030">
            <v>11</v>
          </cell>
          <cell r="B1030">
            <v>11242</v>
          </cell>
          <cell r="C1030">
            <v>1</v>
          </cell>
          <cell r="D1030">
            <v>52</v>
          </cell>
          <cell r="E1030">
            <v>0</v>
          </cell>
          <cell r="F1030">
            <v>0.11700000000000001</v>
          </cell>
        </row>
        <row r="1031">
          <cell r="A1031">
            <v>11</v>
          </cell>
          <cell r="B1031">
            <v>11242</v>
          </cell>
          <cell r="C1031">
            <v>1</v>
          </cell>
          <cell r="D1031">
            <v>591</v>
          </cell>
          <cell r="E1031">
            <v>96.41</v>
          </cell>
          <cell r="F1031">
            <v>172.78</v>
          </cell>
        </row>
        <row r="1032">
          <cell r="A1032">
            <v>11</v>
          </cell>
          <cell r="B1032">
            <v>11245</v>
          </cell>
          <cell r="C1032">
            <v>1</v>
          </cell>
          <cell r="D1032">
            <v>591</v>
          </cell>
          <cell r="E1032">
            <v>32.927936000000003</v>
          </cell>
          <cell r="F1032">
            <v>81.300473999999994</v>
          </cell>
        </row>
        <row r="1033">
          <cell r="A1033">
            <v>11</v>
          </cell>
          <cell r="B1033">
            <v>11251</v>
          </cell>
          <cell r="C1033">
            <v>1</v>
          </cell>
          <cell r="D1033">
            <v>591</v>
          </cell>
          <cell r="E1033">
            <v>29.302918999999999</v>
          </cell>
          <cell r="F1033">
            <v>109.648554</v>
          </cell>
        </row>
        <row r="1034">
          <cell r="A1034">
            <v>11</v>
          </cell>
          <cell r="B1034">
            <v>11299</v>
          </cell>
          <cell r="C1034">
            <v>1</v>
          </cell>
          <cell r="D1034">
            <v>51</v>
          </cell>
          <cell r="E1034">
            <v>1.1118790000000001</v>
          </cell>
          <cell r="F1034">
            <v>1.1118790000000001</v>
          </cell>
        </row>
        <row r="1035">
          <cell r="A1035">
            <v>11</v>
          </cell>
          <cell r="B1035">
            <v>11299</v>
          </cell>
          <cell r="C1035">
            <v>1</v>
          </cell>
          <cell r="D1035">
            <v>52</v>
          </cell>
          <cell r="E1035">
            <v>0.22945099999999999</v>
          </cell>
          <cell r="F1035">
            <v>0.29570400000000002</v>
          </cell>
        </row>
        <row r="1036">
          <cell r="A1036">
            <v>11</v>
          </cell>
          <cell r="B1036">
            <v>11299</v>
          </cell>
          <cell r="C1036">
            <v>1</v>
          </cell>
          <cell r="D1036">
            <v>591</v>
          </cell>
          <cell r="E1036">
            <v>16.615860999999999</v>
          </cell>
          <cell r="F1036">
            <v>48.840860999999997</v>
          </cell>
        </row>
        <row r="1037">
          <cell r="A1037">
            <v>11</v>
          </cell>
          <cell r="B1037">
            <v>11301</v>
          </cell>
          <cell r="C1037">
            <v>1</v>
          </cell>
          <cell r="D1037">
            <v>4</v>
          </cell>
          <cell r="E1037">
            <v>-9.9999000000000005E-2</v>
          </cell>
          <cell r="F1037">
            <v>-0.17249</v>
          </cell>
        </row>
        <row r="1038">
          <cell r="A1038">
            <v>11</v>
          </cell>
          <cell r="B1038">
            <v>11301</v>
          </cell>
          <cell r="C1038">
            <v>1</v>
          </cell>
          <cell r="D1038">
            <v>51</v>
          </cell>
          <cell r="E1038">
            <v>31.481369999999998</v>
          </cell>
          <cell r="F1038">
            <v>71.783983000000006</v>
          </cell>
        </row>
        <row r="1039">
          <cell r="A1039">
            <v>11</v>
          </cell>
          <cell r="B1039">
            <v>11301</v>
          </cell>
          <cell r="C1039">
            <v>1</v>
          </cell>
          <cell r="D1039">
            <v>52</v>
          </cell>
          <cell r="E1039">
            <v>13.037763</v>
          </cell>
          <cell r="F1039">
            <v>86.999302999999998</v>
          </cell>
        </row>
        <row r="1040">
          <cell r="A1040">
            <v>11</v>
          </cell>
          <cell r="B1040">
            <v>11371</v>
          </cell>
          <cell r="C1040">
            <v>1</v>
          </cell>
          <cell r="D1040">
            <v>591</v>
          </cell>
          <cell r="E1040">
            <v>0</v>
          </cell>
          <cell r="F1040">
            <v>9.2249999999999996</v>
          </cell>
        </row>
        <row r="1041">
          <cell r="A1041">
            <v>11</v>
          </cell>
          <cell r="B1041">
            <v>11373</v>
          </cell>
          <cell r="C1041">
            <v>1</v>
          </cell>
          <cell r="D1041">
            <v>52</v>
          </cell>
          <cell r="E1041">
            <v>1E-4</v>
          </cell>
          <cell r="F1041">
            <v>0.27379999999999999</v>
          </cell>
        </row>
        <row r="1042">
          <cell r="A1042">
            <v>11</v>
          </cell>
          <cell r="B1042">
            <v>11373</v>
          </cell>
          <cell r="C1042">
            <v>1</v>
          </cell>
          <cell r="D1042">
            <v>591</v>
          </cell>
          <cell r="E1042">
            <v>96.939966999999996</v>
          </cell>
          <cell r="F1042">
            <v>202.87023400000001</v>
          </cell>
        </row>
        <row r="1043">
          <cell r="A1043">
            <v>11</v>
          </cell>
          <cell r="B1043">
            <v>11375</v>
          </cell>
          <cell r="C1043">
            <v>1</v>
          </cell>
          <cell r="D1043">
            <v>591</v>
          </cell>
          <cell r="E1043">
            <v>0</v>
          </cell>
          <cell r="F1043">
            <v>118.7315</v>
          </cell>
        </row>
        <row r="1044">
          <cell r="A1044">
            <v>11</v>
          </cell>
          <cell r="B1044">
            <v>11399</v>
          </cell>
          <cell r="C1044">
            <v>1</v>
          </cell>
          <cell r="D1044">
            <v>51</v>
          </cell>
          <cell r="E1044">
            <v>0.56393800000000005</v>
          </cell>
          <cell r="F1044">
            <v>2.4366159999999999</v>
          </cell>
        </row>
        <row r="1045">
          <cell r="A1045">
            <v>11</v>
          </cell>
          <cell r="B1045">
            <v>11399</v>
          </cell>
          <cell r="C1045">
            <v>1</v>
          </cell>
          <cell r="D1045">
            <v>52</v>
          </cell>
          <cell r="E1045">
            <v>0.74339</v>
          </cell>
          <cell r="F1045">
            <v>1.240707</v>
          </cell>
        </row>
        <row r="1046">
          <cell r="A1046">
            <v>11</v>
          </cell>
          <cell r="B1046">
            <v>11399</v>
          </cell>
          <cell r="C1046">
            <v>1</v>
          </cell>
          <cell r="D1046">
            <v>591</v>
          </cell>
          <cell r="E1046">
            <v>0</v>
          </cell>
          <cell r="F1046">
            <v>12.945366999999999</v>
          </cell>
        </row>
        <row r="1047">
          <cell r="A1047">
            <v>11</v>
          </cell>
          <cell r="B1047">
            <v>11401</v>
          </cell>
          <cell r="C1047">
            <v>1</v>
          </cell>
          <cell r="D1047">
            <v>52</v>
          </cell>
          <cell r="E1047">
            <v>0</v>
          </cell>
          <cell r="F1047">
            <v>0.34514</v>
          </cell>
        </row>
        <row r="1048">
          <cell r="A1048">
            <v>11</v>
          </cell>
          <cell r="B1048">
            <v>11411</v>
          </cell>
          <cell r="C1048">
            <v>1</v>
          </cell>
          <cell r="D1048">
            <v>591</v>
          </cell>
          <cell r="E1048">
            <v>32.737349999999999</v>
          </cell>
          <cell r="F1048">
            <v>93.687349999999995</v>
          </cell>
        </row>
        <row r="1049">
          <cell r="A1049">
            <v>11</v>
          </cell>
          <cell r="B1049">
            <v>11501</v>
          </cell>
          <cell r="C1049">
            <v>1</v>
          </cell>
          <cell r="D1049">
            <v>4</v>
          </cell>
          <cell r="E1049">
            <v>-5.8228879999999998</v>
          </cell>
          <cell r="F1049">
            <v>-7.2019710000000003</v>
          </cell>
        </row>
        <row r="1050">
          <cell r="A1050">
            <v>11</v>
          </cell>
          <cell r="B1050">
            <v>11501</v>
          </cell>
          <cell r="C1050">
            <v>1</v>
          </cell>
          <cell r="D1050">
            <v>51</v>
          </cell>
          <cell r="E1050">
            <v>9.1594180000000005</v>
          </cell>
          <cell r="F1050">
            <v>27.547402999999999</v>
          </cell>
        </row>
        <row r="1051">
          <cell r="A1051">
            <v>11</v>
          </cell>
          <cell r="B1051">
            <v>11501</v>
          </cell>
          <cell r="C1051">
            <v>1</v>
          </cell>
          <cell r="D1051">
            <v>52</v>
          </cell>
          <cell r="E1051">
            <v>21.282533999999998</v>
          </cell>
          <cell r="F1051">
            <v>53.250757</v>
          </cell>
        </row>
        <row r="1052">
          <cell r="A1052">
            <v>11</v>
          </cell>
          <cell r="B1052">
            <v>11501</v>
          </cell>
          <cell r="C1052">
            <v>1</v>
          </cell>
          <cell r="D1052">
            <v>591</v>
          </cell>
          <cell r="E1052">
            <v>5.7249179999999997</v>
          </cell>
          <cell r="F1052">
            <v>13.786584</v>
          </cell>
        </row>
        <row r="1053">
          <cell r="A1053">
            <v>11</v>
          </cell>
          <cell r="B1053">
            <v>11599</v>
          </cell>
          <cell r="C1053">
            <v>1</v>
          </cell>
          <cell r="D1053">
            <v>52</v>
          </cell>
          <cell r="E1053">
            <v>0</v>
          </cell>
          <cell r="F1053">
            <v>6.588508</v>
          </cell>
        </row>
        <row r="1054">
          <cell r="A1054">
            <v>11</v>
          </cell>
          <cell r="B1054">
            <v>11599</v>
          </cell>
          <cell r="C1054">
            <v>1</v>
          </cell>
          <cell r="D1054">
            <v>591</v>
          </cell>
          <cell r="E1054">
            <v>34.316000000000003</v>
          </cell>
          <cell r="F1054">
            <v>50.866</v>
          </cell>
        </row>
        <row r="1055">
          <cell r="A1055">
            <v>12</v>
          </cell>
          <cell r="B1055">
            <v>12101</v>
          </cell>
          <cell r="C1055">
            <v>1</v>
          </cell>
          <cell r="D1055">
            <v>51</v>
          </cell>
          <cell r="E1055">
            <v>13.385522</v>
          </cell>
          <cell r="F1055">
            <v>41.030828</v>
          </cell>
        </row>
        <row r="1056">
          <cell r="A1056">
            <v>12</v>
          </cell>
          <cell r="B1056">
            <v>12101</v>
          </cell>
          <cell r="C1056">
            <v>1</v>
          </cell>
          <cell r="D1056">
            <v>52</v>
          </cell>
          <cell r="E1056">
            <v>5.8837840000000003</v>
          </cell>
          <cell r="F1056">
            <v>15.099674</v>
          </cell>
        </row>
        <row r="1057">
          <cell r="A1057">
            <v>12</v>
          </cell>
          <cell r="B1057">
            <v>12190</v>
          </cell>
          <cell r="C1057">
            <v>1</v>
          </cell>
          <cell r="D1057">
            <v>4</v>
          </cell>
          <cell r="E1057">
            <v>-0.08</v>
          </cell>
          <cell r="F1057">
            <v>-2.3002400000000001</v>
          </cell>
        </row>
        <row r="1058">
          <cell r="A1058">
            <v>12</v>
          </cell>
          <cell r="B1058">
            <v>12190</v>
          </cell>
          <cell r="C1058">
            <v>1</v>
          </cell>
          <cell r="D1058">
            <v>51</v>
          </cell>
          <cell r="E1058">
            <v>7.4296720000000001</v>
          </cell>
          <cell r="F1058">
            <v>12.284044</v>
          </cell>
        </row>
        <row r="1059">
          <cell r="A1059">
            <v>12</v>
          </cell>
          <cell r="B1059">
            <v>12190</v>
          </cell>
          <cell r="C1059">
            <v>1</v>
          </cell>
          <cell r="D1059">
            <v>52</v>
          </cell>
          <cell r="E1059">
            <v>0.31092700000000001</v>
          </cell>
          <cell r="F1059">
            <v>0.85880999999999996</v>
          </cell>
        </row>
        <row r="1060">
          <cell r="A1060">
            <v>12</v>
          </cell>
          <cell r="B1060">
            <v>12402</v>
          </cell>
          <cell r="C1060">
            <v>1</v>
          </cell>
          <cell r="D1060">
            <v>4</v>
          </cell>
          <cell r="E1060">
            <v>-1.085572</v>
          </cell>
          <cell r="F1060">
            <v>-1.7368030000000001</v>
          </cell>
        </row>
        <row r="1061">
          <cell r="A1061">
            <v>12</v>
          </cell>
          <cell r="B1061">
            <v>12402</v>
          </cell>
          <cell r="C1061">
            <v>1</v>
          </cell>
          <cell r="D1061">
            <v>51</v>
          </cell>
          <cell r="E1061">
            <v>61.424157000000001</v>
          </cell>
          <cell r="F1061">
            <v>183.886121</v>
          </cell>
        </row>
        <row r="1062">
          <cell r="A1062">
            <v>12</v>
          </cell>
          <cell r="B1062">
            <v>12402</v>
          </cell>
          <cell r="C1062">
            <v>1</v>
          </cell>
          <cell r="D1062">
            <v>52</v>
          </cell>
          <cell r="E1062">
            <v>44.757547000000002</v>
          </cell>
          <cell r="F1062">
            <v>64.188834999999997</v>
          </cell>
        </row>
        <row r="1063">
          <cell r="A1063">
            <v>12</v>
          </cell>
          <cell r="B1063">
            <v>12402</v>
          </cell>
          <cell r="C1063">
            <v>1</v>
          </cell>
          <cell r="D1063">
            <v>591</v>
          </cell>
          <cell r="E1063">
            <v>5.0000000000000001E-3</v>
          </cell>
          <cell r="F1063">
            <v>0.02</v>
          </cell>
        </row>
        <row r="1064">
          <cell r="A1064">
            <v>12</v>
          </cell>
          <cell r="B1064">
            <v>12411</v>
          </cell>
          <cell r="C1064">
            <v>1</v>
          </cell>
          <cell r="D1064">
            <v>51</v>
          </cell>
          <cell r="E1064">
            <v>17.340661999999998</v>
          </cell>
          <cell r="F1064">
            <v>50.083029000000003</v>
          </cell>
        </row>
        <row r="1065">
          <cell r="A1065">
            <v>12</v>
          </cell>
          <cell r="B1065">
            <v>12411</v>
          </cell>
          <cell r="C1065">
            <v>1</v>
          </cell>
          <cell r="D1065">
            <v>52</v>
          </cell>
          <cell r="E1065">
            <v>4.4353230000000003</v>
          </cell>
          <cell r="F1065">
            <v>16.197495</v>
          </cell>
        </row>
        <row r="1066">
          <cell r="A1066">
            <v>12</v>
          </cell>
          <cell r="B1066">
            <v>12431</v>
          </cell>
          <cell r="C1066">
            <v>1</v>
          </cell>
          <cell r="D1066">
            <v>4</v>
          </cell>
          <cell r="E1066">
            <v>-0.33307100000000001</v>
          </cell>
          <cell r="F1066">
            <v>-0.33384900000000001</v>
          </cell>
        </row>
        <row r="1067">
          <cell r="A1067">
            <v>12</v>
          </cell>
          <cell r="B1067">
            <v>12431</v>
          </cell>
          <cell r="C1067">
            <v>1</v>
          </cell>
          <cell r="D1067">
            <v>51</v>
          </cell>
          <cell r="E1067">
            <v>11.665267</v>
          </cell>
          <cell r="F1067">
            <v>34.021197000000001</v>
          </cell>
        </row>
        <row r="1068">
          <cell r="A1068">
            <v>12</v>
          </cell>
          <cell r="B1068">
            <v>12431</v>
          </cell>
          <cell r="C1068">
            <v>1</v>
          </cell>
          <cell r="D1068">
            <v>52</v>
          </cell>
          <cell r="E1068">
            <v>3.4891169999999998</v>
          </cell>
          <cell r="F1068">
            <v>12.044682999999999</v>
          </cell>
        </row>
        <row r="1069">
          <cell r="A1069">
            <v>12</v>
          </cell>
          <cell r="B1069">
            <v>12501</v>
          </cell>
          <cell r="C1069">
            <v>1</v>
          </cell>
          <cell r="D1069">
            <v>4</v>
          </cell>
          <cell r="E1069">
            <v>-7.9406720000000002</v>
          </cell>
          <cell r="F1069">
            <v>-8.1723040000000005</v>
          </cell>
        </row>
        <row r="1070">
          <cell r="A1070">
            <v>12</v>
          </cell>
          <cell r="B1070">
            <v>12501</v>
          </cell>
          <cell r="C1070">
            <v>1</v>
          </cell>
          <cell r="D1070">
            <v>51</v>
          </cell>
          <cell r="E1070">
            <v>59.554968000000002</v>
          </cell>
          <cell r="F1070">
            <v>154.52167399999999</v>
          </cell>
        </row>
        <row r="1071">
          <cell r="A1071">
            <v>12</v>
          </cell>
          <cell r="B1071">
            <v>12501</v>
          </cell>
          <cell r="C1071">
            <v>1</v>
          </cell>
          <cell r="D1071">
            <v>52</v>
          </cell>
          <cell r="E1071">
            <v>15.909569999999999</v>
          </cell>
          <cell r="F1071">
            <v>18.997306000000002</v>
          </cell>
        </row>
        <row r="1072">
          <cell r="A1072">
            <v>12</v>
          </cell>
          <cell r="B1072">
            <v>12811</v>
          </cell>
          <cell r="C1072">
            <v>1</v>
          </cell>
          <cell r="D1072">
            <v>591</v>
          </cell>
          <cell r="E1072">
            <v>43.3</v>
          </cell>
          <cell r="F1072">
            <v>130.30000000000001</v>
          </cell>
        </row>
        <row r="1073">
          <cell r="A1073">
            <v>14</v>
          </cell>
          <cell r="B1073">
            <v>14101</v>
          </cell>
          <cell r="C1073">
            <v>1</v>
          </cell>
          <cell r="D1073">
            <v>51</v>
          </cell>
          <cell r="E1073">
            <v>18.421243</v>
          </cell>
          <cell r="F1073">
            <v>55.959677999999997</v>
          </cell>
        </row>
        <row r="1074">
          <cell r="A1074">
            <v>14</v>
          </cell>
          <cell r="B1074">
            <v>14101</v>
          </cell>
          <cell r="C1074">
            <v>1</v>
          </cell>
          <cell r="D1074">
            <v>52</v>
          </cell>
          <cell r="E1074">
            <v>4.6673739999999997</v>
          </cell>
          <cell r="F1074">
            <v>20.885501000000001</v>
          </cell>
        </row>
        <row r="1075">
          <cell r="A1075">
            <v>14</v>
          </cell>
          <cell r="B1075">
            <v>14101</v>
          </cell>
          <cell r="C1075">
            <v>1</v>
          </cell>
          <cell r="D1075">
            <v>591</v>
          </cell>
          <cell r="E1075">
            <v>0</v>
          </cell>
          <cell r="F1075">
            <v>5.0000000000000001E-3</v>
          </cell>
        </row>
        <row r="1076">
          <cell r="A1076">
            <v>14</v>
          </cell>
          <cell r="B1076">
            <v>14190</v>
          </cell>
          <cell r="C1076">
            <v>1</v>
          </cell>
          <cell r="D1076">
            <v>51</v>
          </cell>
          <cell r="E1076">
            <v>3.141858</v>
          </cell>
          <cell r="F1076">
            <v>10.534166000000001</v>
          </cell>
        </row>
        <row r="1077">
          <cell r="A1077">
            <v>14</v>
          </cell>
          <cell r="B1077">
            <v>14190</v>
          </cell>
          <cell r="C1077">
            <v>1</v>
          </cell>
          <cell r="D1077">
            <v>52</v>
          </cell>
          <cell r="E1077">
            <v>0.64517999999999998</v>
          </cell>
          <cell r="F1077">
            <v>5.1818669999999996</v>
          </cell>
        </row>
        <row r="1078">
          <cell r="A1078">
            <v>14</v>
          </cell>
          <cell r="B1078">
            <v>14190</v>
          </cell>
          <cell r="C1078">
            <v>1</v>
          </cell>
          <cell r="D1078">
            <v>591</v>
          </cell>
          <cell r="E1078">
            <v>23.33</v>
          </cell>
          <cell r="F1078">
            <v>69.914779999999993</v>
          </cell>
        </row>
        <row r="1079">
          <cell r="A1079">
            <v>14</v>
          </cell>
          <cell r="B1079">
            <v>14202</v>
          </cell>
          <cell r="C1079">
            <v>1</v>
          </cell>
          <cell r="D1079">
            <v>51</v>
          </cell>
          <cell r="E1079">
            <v>1.5560069999999999</v>
          </cell>
          <cell r="F1079">
            <v>3.9313229999999999</v>
          </cell>
        </row>
        <row r="1080">
          <cell r="A1080">
            <v>14</v>
          </cell>
          <cell r="B1080">
            <v>14202</v>
          </cell>
          <cell r="C1080">
            <v>1</v>
          </cell>
          <cell r="D1080">
            <v>52</v>
          </cell>
          <cell r="E1080">
            <v>0.70077199999999995</v>
          </cell>
          <cell r="F1080">
            <v>0.92483899999999997</v>
          </cell>
        </row>
        <row r="1081">
          <cell r="A1081">
            <v>14</v>
          </cell>
          <cell r="B1081">
            <v>14211</v>
          </cell>
          <cell r="C1081">
            <v>1</v>
          </cell>
          <cell r="D1081">
            <v>4</v>
          </cell>
          <cell r="E1081">
            <v>-8.7542299999999997</v>
          </cell>
          <cell r="F1081">
            <v>-20.345776000000001</v>
          </cell>
        </row>
        <row r="1082">
          <cell r="A1082">
            <v>14</v>
          </cell>
          <cell r="B1082">
            <v>14211</v>
          </cell>
          <cell r="C1082">
            <v>1</v>
          </cell>
          <cell r="D1082">
            <v>51</v>
          </cell>
          <cell r="E1082">
            <v>34.065483</v>
          </cell>
          <cell r="F1082">
            <v>103.198594</v>
          </cell>
        </row>
        <row r="1083">
          <cell r="A1083">
            <v>14</v>
          </cell>
          <cell r="B1083">
            <v>14211</v>
          </cell>
          <cell r="C1083">
            <v>1</v>
          </cell>
          <cell r="D1083">
            <v>52</v>
          </cell>
          <cell r="E1083">
            <v>13.855765</v>
          </cell>
          <cell r="F1083">
            <v>47.161968000000002</v>
          </cell>
        </row>
        <row r="1084">
          <cell r="A1084">
            <v>14</v>
          </cell>
          <cell r="B1084">
            <v>14211</v>
          </cell>
          <cell r="C1084">
            <v>1</v>
          </cell>
          <cell r="D1084">
            <v>591</v>
          </cell>
          <cell r="E1084">
            <v>1.4999999999999999E-2</v>
          </cell>
          <cell r="F1084">
            <v>-3.0000000000000001E-3</v>
          </cell>
        </row>
        <row r="1085">
          <cell r="A1085">
            <v>14</v>
          </cell>
          <cell r="B1085">
            <v>14211</v>
          </cell>
          <cell r="C1085">
            <v>5</v>
          </cell>
          <cell r="D1085">
            <v>52</v>
          </cell>
          <cell r="E1085">
            <v>0</v>
          </cell>
          <cell r="F1085">
            <v>0.20027300000000001</v>
          </cell>
        </row>
        <row r="1086">
          <cell r="A1086">
            <v>14</v>
          </cell>
          <cell r="B1086">
            <v>14212</v>
          </cell>
          <cell r="C1086">
            <v>1</v>
          </cell>
          <cell r="D1086">
            <v>4</v>
          </cell>
          <cell r="E1086">
            <v>-0.35595700000000002</v>
          </cell>
          <cell r="F1086">
            <v>-0.57782</v>
          </cell>
        </row>
        <row r="1087">
          <cell r="A1087">
            <v>14</v>
          </cell>
          <cell r="B1087">
            <v>14212</v>
          </cell>
          <cell r="C1087">
            <v>1</v>
          </cell>
          <cell r="D1087">
            <v>51</v>
          </cell>
          <cell r="E1087">
            <v>4.843197</v>
          </cell>
          <cell r="F1087">
            <v>13.969709999999999</v>
          </cell>
        </row>
        <row r="1088">
          <cell r="A1088">
            <v>14</v>
          </cell>
          <cell r="B1088">
            <v>14212</v>
          </cell>
          <cell r="C1088">
            <v>1</v>
          </cell>
          <cell r="D1088">
            <v>52</v>
          </cell>
          <cell r="E1088">
            <v>3.942542</v>
          </cell>
          <cell r="F1088">
            <v>12.440051</v>
          </cell>
        </row>
        <row r="1089">
          <cell r="A1089">
            <v>14</v>
          </cell>
          <cell r="B1089">
            <v>14212</v>
          </cell>
          <cell r="C1089">
            <v>6</v>
          </cell>
          <cell r="D1089">
            <v>52</v>
          </cell>
          <cell r="E1089">
            <v>5.2454260000000001</v>
          </cell>
          <cell r="F1089">
            <v>12.399376</v>
          </cell>
        </row>
        <row r="1090">
          <cell r="A1090">
            <v>14</v>
          </cell>
          <cell r="B1090">
            <v>14231</v>
          </cell>
          <cell r="C1090">
            <v>1</v>
          </cell>
          <cell r="D1090">
            <v>4</v>
          </cell>
          <cell r="E1090">
            <v>-10.014884</v>
          </cell>
          <cell r="F1090">
            <v>-21.476305</v>
          </cell>
        </row>
        <row r="1091">
          <cell r="A1091">
            <v>14</v>
          </cell>
          <cell r="B1091">
            <v>14231</v>
          </cell>
          <cell r="C1091">
            <v>1</v>
          </cell>
          <cell r="D1091">
            <v>51</v>
          </cell>
          <cell r="E1091">
            <v>24.618207000000002</v>
          </cell>
          <cell r="F1091">
            <v>72.789113999999998</v>
          </cell>
        </row>
        <row r="1092">
          <cell r="A1092">
            <v>14</v>
          </cell>
          <cell r="B1092">
            <v>14231</v>
          </cell>
          <cell r="C1092">
            <v>1</v>
          </cell>
          <cell r="D1092">
            <v>52</v>
          </cell>
          <cell r="E1092">
            <v>9.3520130000000012</v>
          </cell>
          <cell r="F1092">
            <v>25.825346</v>
          </cell>
        </row>
        <row r="1093">
          <cell r="A1093">
            <v>14</v>
          </cell>
          <cell r="B1093">
            <v>14231</v>
          </cell>
          <cell r="C1093">
            <v>1</v>
          </cell>
          <cell r="D1093">
            <v>591</v>
          </cell>
          <cell r="E1093">
            <v>0.89749999999999996</v>
          </cell>
          <cell r="F1093">
            <v>1.2014</v>
          </cell>
        </row>
        <row r="1094">
          <cell r="A1094">
            <v>14</v>
          </cell>
          <cell r="B1094">
            <v>14231</v>
          </cell>
          <cell r="C1094">
            <v>5</v>
          </cell>
          <cell r="D1094">
            <v>52</v>
          </cell>
          <cell r="E1094">
            <v>4.8318E-2</v>
          </cell>
          <cell r="F1094">
            <v>0.71576300000000004</v>
          </cell>
        </row>
        <row r="1095">
          <cell r="A1095">
            <v>14</v>
          </cell>
          <cell r="B1095">
            <v>14231</v>
          </cell>
          <cell r="C1095">
            <v>6</v>
          </cell>
          <cell r="D1095">
            <v>52</v>
          </cell>
          <cell r="E1095">
            <v>0</v>
          </cell>
          <cell r="F1095">
            <v>0.57791400000000004</v>
          </cell>
        </row>
        <row r="1096">
          <cell r="A1096">
            <v>14</v>
          </cell>
          <cell r="B1096">
            <v>14241</v>
          </cell>
          <cell r="C1096">
            <v>1</v>
          </cell>
          <cell r="D1096">
            <v>4</v>
          </cell>
          <cell r="E1096">
            <v>-19.959226999999998</v>
          </cell>
          <cell r="F1096">
            <v>-61.467967999999999</v>
          </cell>
        </row>
        <row r="1097">
          <cell r="A1097">
            <v>14</v>
          </cell>
          <cell r="B1097">
            <v>14241</v>
          </cell>
          <cell r="C1097">
            <v>1</v>
          </cell>
          <cell r="D1097">
            <v>51</v>
          </cell>
          <cell r="E1097">
            <v>20.960486</v>
          </cell>
          <cell r="F1097">
            <v>61.237898000000001</v>
          </cell>
        </row>
        <row r="1098">
          <cell r="A1098">
            <v>14</v>
          </cell>
          <cell r="B1098">
            <v>14241</v>
          </cell>
          <cell r="C1098">
            <v>1</v>
          </cell>
          <cell r="D1098">
            <v>52</v>
          </cell>
          <cell r="E1098">
            <v>18.751811999999997</v>
          </cell>
          <cell r="F1098">
            <v>47.07161</v>
          </cell>
        </row>
        <row r="1099">
          <cell r="A1099">
            <v>14</v>
          </cell>
          <cell r="B1099">
            <v>14241</v>
          </cell>
          <cell r="C1099">
            <v>1</v>
          </cell>
          <cell r="D1099">
            <v>591</v>
          </cell>
          <cell r="E1099">
            <v>3.4799999999999998E-2</v>
          </cell>
          <cell r="F1099">
            <v>0.1898</v>
          </cell>
        </row>
        <row r="1100">
          <cell r="A1100">
            <v>14</v>
          </cell>
          <cell r="B1100">
            <v>14241</v>
          </cell>
          <cell r="C1100">
            <v>5</v>
          </cell>
          <cell r="D1100">
            <v>52</v>
          </cell>
          <cell r="E1100">
            <v>1.0542640000000001</v>
          </cell>
          <cell r="F1100">
            <v>2.439025</v>
          </cell>
        </row>
        <row r="1101">
          <cell r="A1101">
            <v>14</v>
          </cell>
          <cell r="B1101">
            <v>14243</v>
          </cell>
          <cell r="C1101">
            <v>1</v>
          </cell>
          <cell r="D1101">
            <v>51</v>
          </cell>
          <cell r="E1101">
            <v>0.77901200000000004</v>
          </cell>
          <cell r="F1101">
            <v>2.3370359999999999</v>
          </cell>
        </row>
        <row r="1102">
          <cell r="A1102">
            <v>14</v>
          </cell>
          <cell r="B1102">
            <v>14243</v>
          </cell>
          <cell r="C1102">
            <v>1</v>
          </cell>
          <cell r="D1102">
            <v>52</v>
          </cell>
          <cell r="E1102">
            <v>0.47334300000000001</v>
          </cell>
          <cell r="F1102">
            <v>0.94216500000000003</v>
          </cell>
        </row>
        <row r="1103">
          <cell r="A1103">
            <v>14</v>
          </cell>
          <cell r="B1103">
            <v>14287</v>
          </cell>
          <cell r="C1103">
            <v>1</v>
          </cell>
          <cell r="D1103">
            <v>51</v>
          </cell>
          <cell r="E1103">
            <v>3.6305299999999998</v>
          </cell>
          <cell r="F1103">
            <v>10.905353</v>
          </cell>
        </row>
        <row r="1104">
          <cell r="A1104">
            <v>14</v>
          </cell>
          <cell r="B1104">
            <v>14287</v>
          </cell>
          <cell r="C1104">
            <v>1</v>
          </cell>
          <cell r="D1104">
            <v>52</v>
          </cell>
          <cell r="E1104">
            <v>35.898482999999999</v>
          </cell>
          <cell r="F1104">
            <v>98.152282999999997</v>
          </cell>
        </row>
        <row r="1105">
          <cell r="A1105">
            <v>14</v>
          </cell>
          <cell r="B1105">
            <v>14289</v>
          </cell>
          <cell r="C1105">
            <v>1</v>
          </cell>
          <cell r="D1105">
            <v>591</v>
          </cell>
          <cell r="E1105">
            <v>224.04949300000001</v>
          </cell>
          <cell r="F1105">
            <v>268.01484900000003</v>
          </cell>
        </row>
        <row r="1106">
          <cell r="A1106">
            <v>14</v>
          </cell>
          <cell r="B1106">
            <v>14301</v>
          </cell>
          <cell r="C1106">
            <v>1</v>
          </cell>
          <cell r="D1106">
            <v>4</v>
          </cell>
          <cell r="E1106">
            <v>-0.17424999999999999</v>
          </cell>
          <cell r="F1106">
            <v>-2.1677200000000001</v>
          </cell>
        </row>
        <row r="1107">
          <cell r="A1107">
            <v>14</v>
          </cell>
          <cell r="B1107">
            <v>14301</v>
          </cell>
          <cell r="C1107">
            <v>1</v>
          </cell>
          <cell r="D1107">
            <v>51</v>
          </cell>
          <cell r="E1107">
            <v>11.218420999999999</v>
          </cell>
          <cell r="F1107">
            <v>33.968094000000001</v>
          </cell>
        </row>
        <row r="1108">
          <cell r="A1108">
            <v>14</v>
          </cell>
          <cell r="B1108">
            <v>14301</v>
          </cell>
          <cell r="C1108">
            <v>1</v>
          </cell>
          <cell r="D1108">
            <v>52</v>
          </cell>
          <cell r="E1108">
            <v>2.490971</v>
          </cell>
          <cell r="F1108">
            <v>9.1475500000000007</v>
          </cell>
        </row>
        <row r="1109">
          <cell r="A1109">
            <v>14</v>
          </cell>
          <cell r="B1109">
            <v>14310</v>
          </cell>
          <cell r="C1109">
            <v>1</v>
          </cell>
          <cell r="D1109">
            <v>4</v>
          </cell>
          <cell r="E1109">
            <v>-0.74417100000000003</v>
          </cell>
          <cell r="F1109">
            <v>-1.9372510000000001</v>
          </cell>
        </row>
        <row r="1110">
          <cell r="A1110">
            <v>14</v>
          </cell>
          <cell r="B1110">
            <v>14310</v>
          </cell>
          <cell r="C1110">
            <v>1</v>
          </cell>
          <cell r="D1110">
            <v>51</v>
          </cell>
          <cell r="E1110">
            <v>13.587329</v>
          </cell>
          <cell r="F1110">
            <v>40.409623000000003</v>
          </cell>
        </row>
        <row r="1111">
          <cell r="A1111">
            <v>14</v>
          </cell>
          <cell r="B1111">
            <v>14310</v>
          </cell>
          <cell r="C1111">
            <v>1</v>
          </cell>
          <cell r="D1111">
            <v>52</v>
          </cell>
          <cell r="E1111">
            <v>6.6444599999999996</v>
          </cell>
          <cell r="F1111">
            <v>19.994569000000002</v>
          </cell>
        </row>
        <row r="1112">
          <cell r="A1112">
            <v>14</v>
          </cell>
          <cell r="B1112">
            <v>14310</v>
          </cell>
          <cell r="C1112">
            <v>1</v>
          </cell>
          <cell r="D1112">
            <v>591</v>
          </cell>
          <cell r="E1112">
            <v>0.20943000000000001</v>
          </cell>
          <cell r="F1112">
            <v>-0.47287499999999999</v>
          </cell>
        </row>
        <row r="1113">
          <cell r="A1113">
            <v>14</v>
          </cell>
          <cell r="B1113">
            <v>14321</v>
          </cell>
          <cell r="C1113">
            <v>1</v>
          </cell>
          <cell r="D1113">
            <v>4</v>
          </cell>
          <cell r="E1113">
            <v>-6.2E-2</v>
          </cell>
          <cell r="F1113">
            <v>-0.1295</v>
          </cell>
        </row>
        <row r="1114">
          <cell r="A1114">
            <v>14</v>
          </cell>
          <cell r="B1114">
            <v>14321</v>
          </cell>
          <cell r="C1114">
            <v>1</v>
          </cell>
          <cell r="D1114">
            <v>51</v>
          </cell>
          <cell r="E1114">
            <v>11.84625</v>
          </cell>
          <cell r="F1114">
            <v>33.297998</v>
          </cell>
        </row>
        <row r="1115">
          <cell r="A1115">
            <v>14</v>
          </cell>
          <cell r="B1115">
            <v>14321</v>
          </cell>
          <cell r="C1115">
            <v>1</v>
          </cell>
          <cell r="D1115">
            <v>52</v>
          </cell>
          <cell r="E1115">
            <v>13.577363</v>
          </cell>
          <cell r="F1115">
            <v>35.495519999999999</v>
          </cell>
        </row>
        <row r="1116">
          <cell r="A1116">
            <v>14</v>
          </cell>
          <cell r="B1116">
            <v>14321</v>
          </cell>
          <cell r="C1116">
            <v>1</v>
          </cell>
          <cell r="D1116">
            <v>591</v>
          </cell>
          <cell r="E1116">
            <v>0</v>
          </cell>
          <cell r="F1116">
            <v>1.8675000000000001E-2</v>
          </cell>
        </row>
        <row r="1117">
          <cell r="A1117">
            <v>14</v>
          </cell>
          <cell r="B1117">
            <v>14381</v>
          </cell>
          <cell r="C1117">
            <v>1</v>
          </cell>
          <cell r="D1117">
            <v>4</v>
          </cell>
          <cell r="E1117">
            <v>0</v>
          </cell>
          <cell r="F1117">
            <v>-0.94865600000000005</v>
          </cell>
        </row>
        <row r="1118">
          <cell r="A1118">
            <v>14</v>
          </cell>
          <cell r="B1118">
            <v>14381</v>
          </cell>
          <cell r="C1118">
            <v>1</v>
          </cell>
          <cell r="D1118">
            <v>51</v>
          </cell>
          <cell r="E1118">
            <v>0.120585</v>
          </cell>
          <cell r="F1118">
            <v>0.36175499999999999</v>
          </cell>
        </row>
        <row r="1119">
          <cell r="A1119">
            <v>14</v>
          </cell>
          <cell r="B1119">
            <v>14381</v>
          </cell>
          <cell r="C1119">
            <v>1</v>
          </cell>
          <cell r="D1119">
            <v>52</v>
          </cell>
          <cell r="E1119">
            <v>0</v>
          </cell>
          <cell r="F1119">
            <v>6.5799999999999999E-3</v>
          </cell>
        </row>
        <row r="1120">
          <cell r="A1120">
            <v>14</v>
          </cell>
          <cell r="B1120">
            <v>14381</v>
          </cell>
          <cell r="C1120">
            <v>6</v>
          </cell>
          <cell r="D1120">
            <v>4</v>
          </cell>
          <cell r="E1120">
            <v>-9.7700429999999994</v>
          </cell>
          <cell r="F1120">
            <v>-11.425041</v>
          </cell>
        </row>
        <row r="1121">
          <cell r="A1121">
            <v>14</v>
          </cell>
          <cell r="B1121">
            <v>14381</v>
          </cell>
          <cell r="C1121">
            <v>6</v>
          </cell>
          <cell r="D1121">
            <v>52</v>
          </cell>
          <cell r="E1121">
            <v>3.4834999999999998E-2</v>
          </cell>
          <cell r="F1121">
            <v>0.14283100000000001</v>
          </cell>
        </row>
        <row r="1122">
          <cell r="A1122">
            <v>14</v>
          </cell>
          <cell r="B1122">
            <v>14381</v>
          </cell>
          <cell r="C1122">
            <v>6</v>
          </cell>
          <cell r="D1122">
            <v>591</v>
          </cell>
          <cell r="E1122">
            <v>0.49717600000000001</v>
          </cell>
          <cell r="F1122">
            <v>64.465434000000002</v>
          </cell>
        </row>
        <row r="1123">
          <cell r="A1123">
            <v>14</v>
          </cell>
          <cell r="B1123">
            <v>14401</v>
          </cell>
          <cell r="C1123">
            <v>1</v>
          </cell>
          <cell r="D1123">
            <v>4</v>
          </cell>
          <cell r="E1123">
            <v>-10.659655000000001</v>
          </cell>
          <cell r="F1123">
            <v>-16.678184000000002</v>
          </cell>
        </row>
        <row r="1124">
          <cell r="A1124">
            <v>14</v>
          </cell>
          <cell r="B1124">
            <v>14401</v>
          </cell>
          <cell r="C1124">
            <v>1</v>
          </cell>
          <cell r="D1124">
            <v>51</v>
          </cell>
          <cell r="E1124">
            <v>20.370953</v>
          </cell>
          <cell r="F1124">
            <v>61.808481</v>
          </cell>
        </row>
        <row r="1125">
          <cell r="A1125">
            <v>14</v>
          </cell>
          <cell r="B1125">
            <v>14401</v>
          </cell>
          <cell r="C1125">
            <v>1</v>
          </cell>
          <cell r="D1125">
            <v>52</v>
          </cell>
          <cell r="E1125">
            <v>11.501810000000001</v>
          </cell>
          <cell r="F1125">
            <v>35.841695999999999</v>
          </cell>
        </row>
        <row r="1126">
          <cell r="A1126">
            <v>14</v>
          </cell>
          <cell r="B1126">
            <v>14401</v>
          </cell>
          <cell r="C1126">
            <v>1</v>
          </cell>
          <cell r="D1126">
            <v>591</v>
          </cell>
          <cell r="E1126">
            <v>0.01</v>
          </cell>
          <cell r="F1126">
            <v>0.46500000000000002</v>
          </cell>
        </row>
        <row r="1127">
          <cell r="A1127">
            <v>14</v>
          </cell>
          <cell r="B1127">
            <v>14403</v>
          </cell>
          <cell r="C1127">
            <v>1</v>
          </cell>
          <cell r="D1127">
            <v>591</v>
          </cell>
          <cell r="E1127">
            <v>10.634</v>
          </cell>
          <cell r="F1127">
            <v>31.902000000000001</v>
          </cell>
        </row>
        <row r="1128">
          <cell r="A1128">
            <v>14</v>
          </cell>
          <cell r="B1128">
            <v>14407</v>
          </cell>
          <cell r="C1128">
            <v>1</v>
          </cell>
          <cell r="D1128">
            <v>4</v>
          </cell>
          <cell r="E1128">
            <v>-3.6106739999999999</v>
          </cell>
          <cell r="F1128">
            <v>-9.4380070000000007</v>
          </cell>
        </row>
        <row r="1129">
          <cell r="A1129">
            <v>14</v>
          </cell>
          <cell r="B1129">
            <v>14407</v>
          </cell>
          <cell r="C1129">
            <v>1</v>
          </cell>
          <cell r="D1129">
            <v>51</v>
          </cell>
          <cell r="E1129">
            <v>3.0888559999999998</v>
          </cell>
          <cell r="F1129">
            <v>8.5365070000000003</v>
          </cell>
        </row>
        <row r="1130">
          <cell r="A1130">
            <v>14</v>
          </cell>
          <cell r="B1130">
            <v>14407</v>
          </cell>
          <cell r="C1130">
            <v>1</v>
          </cell>
          <cell r="D1130">
            <v>52</v>
          </cell>
          <cell r="E1130">
            <v>1.0090239999999999</v>
          </cell>
          <cell r="F1130">
            <v>3.3583419999999999</v>
          </cell>
        </row>
        <row r="1131">
          <cell r="A1131">
            <v>14</v>
          </cell>
          <cell r="B1131">
            <v>14407</v>
          </cell>
          <cell r="C1131">
            <v>1</v>
          </cell>
          <cell r="D1131">
            <v>591</v>
          </cell>
          <cell r="E1131">
            <v>0</v>
          </cell>
          <cell r="F1131">
            <v>0.30149999999999999</v>
          </cell>
        </row>
        <row r="1132">
          <cell r="A1132">
            <v>14</v>
          </cell>
          <cell r="B1132">
            <v>14412</v>
          </cell>
          <cell r="C1132">
            <v>1</v>
          </cell>
          <cell r="D1132">
            <v>4</v>
          </cell>
          <cell r="E1132">
            <v>-5.301717</v>
          </cell>
          <cell r="F1132">
            <v>-113.183761</v>
          </cell>
        </row>
        <row r="1133">
          <cell r="A1133">
            <v>14</v>
          </cell>
          <cell r="B1133">
            <v>14412</v>
          </cell>
          <cell r="C1133">
            <v>1</v>
          </cell>
          <cell r="D1133">
            <v>51</v>
          </cell>
          <cell r="E1133">
            <v>70.265483000000003</v>
          </cell>
          <cell r="F1133">
            <v>206.007622</v>
          </cell>
        </row>
        <row r="1134">
          <cell r="A1134">
            <v>14</v>
          </cell>
          <cell r="B1134">
            <v>14412</v>
          </cell>
          <cell r="C1134">
            <v>1</v>
          </cell>
          <cell r="D1134">
            <v>52</v>
          </cell>
          <cell r="E1134">
            <v>24.244787000000002</v>
          </cell>
          <cell r="F1134">
            <v>119.09119799999999</v>
          </cell>
        </row>
        <row r="1135">
          <cell r="A1135">
            <v>14</v>
          </cell>
          <cell r="B1135">
            <v>14412</v>
          </cell>
          <cell r="C1135">
            <v>1</v>
          </cell>
          <cell r="D1135">
            <v>591</v>
          </cell>
          <cell r="E1135">
            <v>0.02</v>
          </cell>
          <cell r="F1135">
            <v>0.02</v>
          </cell>
        </row>
        <row r="1136">
          <cell r="A1136">
            <v>19</v>
          </cell>
          <cell r="B1136">
            <v>19801</v>
          </cell>
          <cell r="C1136">
            <v>1</v>
          </cell>
          <cell r="D1136">
            <v>52</v>
          </cell>
          <cell r="E1136">
            <v>8140.9207189999997</v>
          </cell>
          <cell r="F1136">
            <v>22155.133948999999</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to users"/>
      <sheetName val="Cover"/>
      <sheetName val="Guide for maintenance"/>
      <sheetName val="Timetables"/>
      <sheetName val="MU requirements"/>
      <sheetName val="2e"/>
      <sheetName val="3e"/>
      <sheetName val="3h"/>
      <sheetName val="4g"/>
      <sheetName val="4d"/>
      <sheetName val="4h"/>
      <sheetName val="5d"/>
      <sheetName val="6a"/>
      <sheetName val="6b"/>
      <sheetName val="8a"/>
      <sheetName val="Other requests"/>
      <sheetName val="2b"/>
      <sheetName val="3b"/>
      <sheetName val="3m"/>
      <sheetName val="4c"/>
      <sheetName val="4a"/>
      <sheetName val="4m"/>
      <sheetName val="Pre-ins requests"/>
      <sheetName val="2g"/>
      <sheetName val="2j"/>
      <sheetName val="3g"/>
      <sheetName val="3j"/>
      <sheetName val="3n"/>
      <sheetName val="3l"/>
      <sheetName val="4j"/>
      <sheetName val="4k"/>
      <sheetName val="4b"/>
      <sheetName val="4n"/>
      <sheetName val="4l"/>
      <sheetName val="5e"/>
      <sheetName val="Key indicators"/>
      <sheetName val="7a"/>
      <sheetName val="MU aggregates"/>
      <sheetName val="2f"/>
      <sheetName val="2h"/>
      <sheetName val="3f"/>
      <sheetName val="3i"/>
      <sheetName val="4f"/>
      <sheetName val="4e"/>
      <sheetName val="4i"/>
      <sheetName val="5f"/>
      <sheetName val="Annexes"/>
      <sheetName val="Annex 1"/>
      <sheetName val="Annex 2"/>
      <sheetName val="Annex 3"/>
      <sheetName val="Annex 4"/>
      <sheetName val="Gold_Qrtly"/>
      <sheetName val="J(Priv.Cap)"/>
      <sheetName val="EFN_HMB_"/>
      <sheetName val="Q6"/>
      <sheetName val="Q5"/>
    </sheetNames>
    <sheetDataSet>
      <sheetData sheetId="0" refreshError="1"/>
      <sheetData sheetId="1" refreshError="1"/>
      <sheetData sheetId="2" refreshError="1">
        <row r="33">
          <cell r="C33" t="str">
            <v>As of October 2012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3"/>
      <sheetName val="links"/>
      <sheetName val="Decomp"/>
      <sheetName val="Data for IDR 1"/>
      <sheetName val="Data for IDR 2"/>
      <sheetName val="Data for IDR 2 (2)"/>
      <sheetName val="Data for IDR 2 (3)"/>
      <sheetName val="Sheet2"/>
      <sheetName val="EU28+4 growth(%)"/>
      <sheetName val="EU28+4 growth(ln)"/>
      <sheetName val="EU28+4 growth(2per)"/>
      <sheetName val="EU28+4 decomp"/>
      <sheetName val="CompAdv"/>
      <sheetName val="Geo bubbles"/>
      <sheetName val="Geo bubbles (2)"/>
      <sheetName val="Prod bubbles"/>
      <sheetName val="Prod bubbles (2)"/>
      <sheetName val="Trade Balance per commodity"/>
      <sheetName val="tg weight"/>
      <sheetName val="tg market share"/>
      <sheetName val="tg growth"/>
      <sheetName val="tg comp"/>
      <sheetName val="tc weight"/>
      <sheetName val="tc market share"/>
      <sheetName val="tc growth"/>
      <sheetName val="tc comp"/>
      <sheetName val="Commodity"/>
      <sheetName val="CommodityX4"/>
      <sheetName val="CommodityM4"/>
      <sheetName val="CommodityM1"/>
      <sheetName val="EUmarket"/>
      <sheetName val="Geography"/>
      <sheetName val="Country code"/>
      <sheetName val="Missing Countries"/>
      <sheetName val="Commodity code HS92"/>
      <sheetName val="Commodity BEC classification"/>
      <sheetName val="Commodity HS Sections"/>
      <sheetName val="Conversion HS1996 to BEC"/>
      <sheetName val="Conversion HS1996 to HS1992"/>
      <sheetName val="Y1Com"/>
      <sheetName val="Y1Dest"/>
      <sheetName val="Y1Imp"/>
      <sheetName val="Y2Com"/>
      <sheetName val="Y2Dest"/>
      <sheetName val="Y2Imp"/>
      <sheetName val="Y3Com"/>
      <sheetName val="Y3Dest"/>
      <sheetName val="Y3Imp"/>
      <sheetName val="Y4Com"/>
      <sheetName val="Y4Dest"/>
      <sheetName val="Y4Imp"/>
      <sheetName val="Sheet1"/>
      <sheetName val="EU28+4 growth"/>
      <sheetName val="EU28+4 growth (2)"/>
      <sheetName val="EU28+4 growth (3)"/>
      <sheetName val="jezici"/>
      <sheetName val="kons"/>
      <sheetName val="Izbor posl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 val="Izbor posla"/>
      <sheetName val="M"/>
      <sheetName val="FX_Qrtly"/>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RED47"/>
      <sheetName val="IZV15Ek"/>
      <sheetName val="jezici"/>
      <sheetName val="kons"/>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Execute_Macros"/>
      <sheetName val="Annual_Transfer"/>
      <sheetName val="Quarterly_Transfer"/>
      <sheetName val="Annual_Assumptions"/>
      <sheetName val="Quarterly_Assumptions"/>
      <sheetName val="Annual_MacroFlow"/>
      <sheetName val="Quarterly_MacroFlow"/>
      <sheetName val="Annual_Tables"/>
      <sheetName val="#REF"/>
      <sheetName val="MFLOW96.XLS"/>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NEFTRANS"/>
      <sheetName val="WordCopy"/>
      <sheetName val="CSVexport"/>
      <sheetName val="XLSextract"/>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 val="Kopija"/>
      <sheetName val="Main"/>
      <sheetName val="Links"/>
      <sheetName val="ErrCheck"/>
      <sheetName val="TimeSeries"/>
      <sheetName val="Current"/>
      <sheetName val="pitanje_slika_2_NPCT"/>
      <sheetName val="pitanje_slika_3_NPCT"/>
      <sheetName val="pitanje_slika_4_NPCT"/>
      <sheetName val="pitanje_slika_5_NPCT"/>
      <sheetName val="pitanje_slika_6_NPCT"/>
      <sheetName val="pitanje_slika_7_NPCT"/>
      <sheetName val="Guide for maintenance"/>
      <sheetName val="NOVMIR3"/>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2003"/>
      <sheetName val="J(Priv.Cap)"/>
      <sheetName val="EFN_MAN_"/>
      <sheetName val="CountryMeta"/>
      <sheetName val="XLSextr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A2F4A-B0E8-4284-8A2B-8EFA40C28164}">
  <sheetPr codeName="List2"/>
  <dimension ref="A1:G22"/>
  <sheetViews>
    <sheetView tabSelected="1" zoomScale="80" zoomScaleNormal="80" workbookViewId="0">
      <selection activeCell="J10" sqref="J10"/>
    </sheetView>
  </sheetViews>
  <sheetFormatPr defaultColWidth="9.42578125" defaultRowHeight="15"/>
  <cols>
    <col min="1" max="16384" width="9.42578125" style="72"/>
  </cols>
  <sheetData>
    <row r="1" spans="1:7" ht="25.35" customHeight="1">
      <c r="A1" s="812" t="s">
        <v>495</v>
      </c>
      <c r="B1" s="812"/>
      <c r="C1" s="812"/>
      <c r="D1" s="812"/>
      <c r="E1" s="812"/>
      <c r="F1" s="812"/>
      <c r="G1" s="812"/>
    </row>
    <row r="2" spans="1:7" ht="25.35" customHeight="1">
      <c r="A2" s="812"/>
      <c r="B2" s="812"/>
      <c r="C2" s="812"/>
      <c r="D2" s="812"/>
      <c r="E2" s="812"/>
      <c r="F2" s="812"/>
      <c r="G2" s="812"/>
    </row>
    <row r="3" spans="1:7" ht="25.35" customHeight="1">
      <c r="A3" s="812"/>
      <c r="B3" s="812"/>
      <c r="C3" s="812"/>
      <c r="D3" s="812"/>
      <c r="E3" s="812"/>
      <c r="F3" s="812"/>
      <c r="G3" s="812"/>
    </row>
    <row r="4" spans="1:7" ht="25.35" customHeight="1">
      <c r="A4" s="812"/>
      <c r="B4" s="812"/>
      <c r="C4" s="812"/>
      <c r="D4" s="812"/>
      <c r="E4" s="812"/>
      <c r="F4" s="812"/>
      <c r="G4" s="812"/>
    </row>
    <row r="5" spans="1:7" ht="25.35" customHeight="1">
      <c r="A5" s="812"/>
      <c r="B5" s="812"/>
      <c r="C5" s="812"/>
      <c r="D5" s="812"/>
      <c r="E5" s="812"/>
      <c r="F5" s="812"/>
      <c r="G5" s="812"/>
    </row>
    <row r="7" spans="1:7">
      <c r="A7" s="73" t="s">
        <v>494</v>
      </c>
    </row>
    <row r="9" spans="1:7">
      <c r="A9" s="673" t="s">
        <v>491</v>
      </c>
    </row>
    <row r="10" spans="1:7">
      <c r="A10" s="74"/>
    </row>
    <row r="11" spans="1:7">
      <c r="A11" s="673" t="s">
        <v>490</v>
      </c>
    </row>
    <row r="12" spans="1:7">
      <c r="A12" s="74"/>
    </row>
    <row r="13" spans="1:7">
      <c r="A13" s="673" t="s">
        <v>489</v>
      </c>
    </row>
    <row r="14" spans="1:7">
      <c r="A14" s="74"/>
    </row>
    <row r="15" spans="1:7">
      <c r="A15" s="673" t="s">
        <v>488</v>
      </c>
    </row>
    <row r="16" spans="1:7">
      <c r="A16" s="74"/>
    </row>
    <row r="17" spans="1:1">
      <c r="A17" s="673" t="s">
        <v>487</v>
      </c>
    </row>
    <row r="18" spans="1:1">
      <c r="A18" s="74"/>
    </row>
    <row r="19" spans="1:1">
      <c r="A19" s="673" t="s">
        <v>482</v>
      </c>
    </row>
    <row r="20" spans="1:1">
      <c r="A20" s="673" t="s">
        <v>483</v>
      </c>
    </row>
    <row r="21" spans="1:1">
      <c r="A21" s="74"/>
    </row>
    <row r="22" spans="1:1">
      <c r="A22" s="673" t="s">
        <v>486</v>
      </c>
    </row>
  </sheetData>
  <sheetProtection algorithmName="SHA-512" hashValue="/rvWqFygTMRxby6djx9tHNE6dXjdIMl2t+toxaXzaSDCAzU0YNdCQ7cs849FBXUwwvsUwJEo7DEnD5qPMY+m/g==" saltValue="29hqxai/ktwZQQFUPIC6Rw==" spinCount="100000" sheet="1" objects="1" scenarios="1"/>
  <mergeCells count="1">
    <mergeCell ref="A1:G5"/>
  </mergeCells>
  <hyperlinks>
    <hyperlink ref="A9" location="'1. EUROAREA'!Podrucje_ispisa" display="1. EUROAREA" xr:uid="{CF6412D8-74B7-4EEE-8108-342EDB3E28BE}"/>
    <hyperlink ref="A11" location="'2.REAL SECTOR'!Podrucje_ispisa" display="2. REAL SECTOR" xr:uid="{E0632A43-5416-4902-B52D-975C24B2FE16}"/>
    <hyperlink ref="A13" location="'3.EXTERNAL SECTOR'!Podrucje_ispisa" display="3. EXTERNAL SECTOR" xr:uid="{F9F3AC6D-6D50-46A5-9F4B-6EC90FD4C1D3}"/>
    <hyperlink ref="A15" location="'4. LABOR MARKET'!Podrucje_ispisa" display="4. LABOR MARKET" xr:uid="{33842BA4-3567-4BA4-BCC7-2B89540FBF34}"/>
    <hyperlink ref="A17" location="'5. INFLATION'!Podrucje_ispisa" display="5. INFLATION" xr:uid="{E23CD62F-B962-4C86-9177-0F656ABD8C3A}"/>
    <hyperlink ref="A19" location="'6a MONETARY INDICATORS'!Podrucje_ispisa" display="6a MONETARY INDICATORS" xr:uid="{A1A370CC-7BC3-4100-9C2A-0A61D5E163F7}"/>
    <hyperlink ref="A20" location="'6b MONETARY INDICATORS'!Podrucje_ispisa" display="   b MONETARY INDICATORS" xr:uid="{F65E8F9B-F197-4E32-A0BF-265E6DE0FE11}"/>
    <hyperlink ref="A22" location="'7. PUBLIC FINANCE'!Podrucje_ispisa" display="7. PUBLIC FINANCE" xr:uid="{1E996D38-1F3D-44ED-8C3C-36692D5F58D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0AB2-99CF-441E-8952-6EF47216E4E2}">
  <sheetPr codeName="List14"/>
  <dimension ref="A1:AL36"/>
  <sheetViews>
    <sheetView showGridLines="0" zoomScale="90" zoomScaleNormal="90" workbookViewId="0">
      <pane xSplit="1" topLeftCell="E1" activePane="topRight" state="frozen"/>
      <selection pane="topRight" activeCell="X34" sqref="X34"/>
    </sheetView>
  </sheetViews>
  <sheetFormatPr defaultColWidth="9.42578125" defaultRowHeight="11.25"/>
  <cols>
    <col min="1" max="1" width="36.42578125" style="28" customWidth="1"/>
    <col min="2" max="2" width="31.42578125" style="28" customWidth="1"/>
    <col min="3" max="16384" width="9.42578125" style="28"/>
  </cols>
  <sheetData>
    <row r="1" spans="1:38">
      <c r="C1" s="801"/>
      <c r="D1" s="802" t="s">
        <v>27</v>
      </c>
      <c r="E1" s="802"/>
      <c r="F1" s="801"/>
      <c r="G1" s="801"/>
      <c r="H1" s="802" t="s">
        <v>28</v>
      </c>
      <c r="I1" s="802"/>
      <c r="J1" s="801"/>
      <c r="K1" s="801"/>
      <c r="L1" s="802" t="s">
        <v>23</v>
      </c>
      <c r="M1" s="803"/>
      <c r="N1" s="801"/>
      <c r="O1" s="801"/>
      <c r="P1" s="802" t="s">
        <v>26</v>
      </c>
      <c r="Q1" s="801"/>
      <c r="R1" s="801"/>
      <c r="S1" s="801"/>
      <c r="T1" s="802" t="s">
        <v>25</v>
      </c>
      <c r="U1" s="801"/>
      <c r="V1" s="801"/>
      <c r="W1" s="801"/>
      <c r="X1" s="802" t="s">
        <v>24</v>
      </c>
      <c r="Y1" s="801"/>
      <c r="Z1" s="801"/>
    </row>
    <row r="2" spans="1:38">
      <c r="C2" s="803" t="s">
        <v>16</v>
      </c>
      <c r="D2" s="803" t="s">
        <v>17</v>
      </c>
      <c r="E2" s="803" t="s">
        <v>18</v>
      </c>
      <c r="F2" s="803" t="s">
        <v>19</v>
      </c>
      <c r="G2" s="803" t="s">
        <v>16</v>
      </c>
      <c r="H2" s="803" t="s">
        <v>17</v>
      </c>
      <c r="I2" s="803" t="s">
        <v>18</v>
      </c>
      <c r="J2" s="803" t="s">
        <v>19</v>
      </c>
      <c r="K2" s="803"/>
      <c r="L2" s="830">
        <v>2019</v>
      </c>
      <c r="M2" s="830"/>
      <c r="N2" s="803"/>
      <c r="O2" s="803"/>
      <c r="P2" s="829">
        <v>2020</v>
      </c>
      <c r="Q2" s="829"/>
      <c r="R2" s="792"/>
      <c r="S2" s="792"/>
      <c r="T2" s="829">
        <v>2021</v>
      </c>
      <c r="U2" s="829"/>
      <c r="V2" s="792"/>
      <c r="W2" s="792"/>
      <c r="X2" s="829">
        <v>2022</v>
      </c>
      <c r="Y2" s="829"/>
      <c r="Z2" s="792"/>
      <c r="AA2" s="792"/>
      <c r="AB2" s="829">
        <v>2023</v>
      </c>
      <c r="AC2" s="829"/>
      <c r="AD2" s="792"/>
      <c r="AF2" s="829">
        <v>2024</v>
      </c>
      <c r="AG2" s="829"/>
      <c r="AI2" s="28">
        <v>2025</v>
      </c>
    </row>
    <row r="3" spans="1:38">
      <c r="C3" s="792"/>
      <c r="D3" s="829" t="s">
        <v>29</v>
      </c>
      <c r="E3" s="829"/>
      <c r="F3" s="792"/>
      <c r="G3" s="792"/>
      <c r="H3" s="829" t="s">
        <v>34</v>
      </c>
      <c r="I3" s="829"/>
      <c r="J3" s="792"/>
      <c r="K3" s="792"/>
      <c r="L3" s="829" t="s">
        <v>30</v>
      </c>
      <c r="M3" s="829"/>
      <c r="N3" s="792"/>
      <c r="O3" s="792"/>
      <c r="P3" s="829" t="s">
        <v>31</v>
      </c>
      <c r="Q3" s="829"/>
      <c r="R3" s="792"/>
      <c r="S3" s="792"/>
      <c r="T3" s="829" t="s">
        <v>32</v>
      </c>
      <c r="U3" s="829"/>
      <c r="V3" s="792"/>
      <c r="W3" s="792"/>
      <c r="X3" s="829" t="s">
        <v>33</v>
      </c>
      <c r="Y3" s="829"/>
      <c r="Z3" s="792"/>
      <c r="AA3" s="792"/>
      <c r="AB3" s="829" t="s">
        <v>49</v>
      </c>
      <c r="AC3" s="829"/>
      <c r="AD3" s="792"/>
      <c r="AF3" s="829" t="s">
        <v>512</v>
      </c>
      <c r="AG3" s="829"/>
      <c r="AI3" s="804" t="s">
        <v>533</v>
      </c>
      <c r="AJ3" s="804"/>
    </row>
    <row r="4" spans="1:38">
      <c r="A4" s="805" t="s">
        <v>12</v>
      </c>
      <c r="B4" s="806" t="s">
        <v>11</v>
      </c>
      <c r="C4" s="700" t="s">
        <v>16</v>
      </c>
      <c r="D4" s="700" t="s">
        <v>17</v>
      </c>
      <c r="E4" s="700" t="s">
        <v>18</v>
      </c>
      <c r="F4" s="700" t="s">
        <v>19</v>
      </c>
      <c r="G4" s="700" t="s">
        <v>16</v>
      </c>
      <c r="H4" s="700" t="s">
        <v>17</v>
      </c>
      <c r="I4" s="700" t="s">
        <v>18</v>
      </c>
      <c r="J4" s="700" t="s">
        <v>19</v>
      </c>
      <c r="K4" s="700" t="s">
        <v>16</v>
      </c>
      <c r="L4" s="700" t="s">
        <v>17</v>
      </c>
      <c r="M4" s="700" t="s">
        <v>18</v>
      </c>
      <c r="N4" s="700" t="s">
        <v>19</v>
      </c>
      <c r="O4" s="700" t="s">
        <v>16</v>
      </c>
      <c r="P4" s="700" t="s">
        <v>17</v>
      </c>
      <c r="Q4" s="700" t="s">
        <v>18</v>
      </c>
      <c r="R4" s="700" t="s">
        <v>19</v>
      </c>
      <c r="S4" s="700" t="s">
        <v>16</v>
      </c>
      <c r="T4" s="700" t="s">
        <v>17</v>
      </c>
      <c r="U4" s="700" t="s">
        <v>18</v>
      </c>
      <c r="V4" s="700" t="s">
        <v>19</v>
      </c>
      <c r="W4" s="700" t="s">
        <v>16</v>
      </c>
      <c r="X4" s="700" t="s">
        <v>17</v>
      </c>
      <c r="Y4" s="700" t="s">
        <v>18</v>
      </c>
      <c r="Z4" s="700" t="s">
        <v>19</v>
      </c>
      <c r="AA4" s="700" t="s">
        <v>16</v>
      </c>
      <c r="AB4" s="700" t="s">
        <v>17</v>
      </c>
      <c r="AC4" s="700" t="s">
        <v>18</v>
      </c>
      <c r="AD4" s="700" t="s">
        <v>19</v>
      </c>
      <c r="AE4" s="700" t="s">
        <v>16</v>
      </c>
      <c r="AF4" s="700" t="s">
        <v>17</v>
      </c>
      <c r="AG4" s="700" t="s">
        <v>18</v>
      </c>
      <c r="AH4" s="700" t="s">
        <v>19</v>
      </c>
      <c r="AI4" s="700" t="s">
        <v>16</v>
      </c>
      <c r="AJ4" s="700" t="s">
        <v>17</v>
      </c>
      <c r="AK4" s="700" t="s">
        <v>18</v>
      </c>
      <c r="AL4" s="700" t="s">
        <v>19</v>
      </c>
    </row>
    <row r="5" spans="1:38" s="130" customFormat="1">
      <c r="A5" s="130" t="s">
        <v>50</v>
      </c>
      <c r="B5" s="130" t="s">
        <v>51</v>
      </c>
      <c r="C5" s="498">
        <v>2.9</v>
      </c>
      <c r="D5" s="498">
        <v>2</v>
      </c>
      <c r="E5" s="498">
        <v>2.8</v>
      </c>
      <c r="F5" s="498">
        <v>2.8</v>
      </c>
      <c r="G5" s="498">
        <v>2.1</v>
      </c>
      <c r="H5" s="498">
        <v>2.2000000000000002</v>
      </c>
      <c r="I5" s="498">
        <v>1.4</v>
      </c>
      <c r="J5" s="498">
        <v>1.5</v>
      </c>
      <c r="K5" s="498">
        <v>1.879</v>
      </c>
      <c r="L5" s="498">
        <v>1.7210000000000001</v>
      </c>
      <c r="M5" s="498">
        <v>1.8280000000000001</v>
      </c>
      <c r="N5" s="498">
        <v>1.18</v>
      </c>
      <c r="O5" s="498">
        <v>-2.8069999999999999</v>
      </c>
      <c r="P5" s="498">
        <v>-13.891999999999999</v>
      </c>
      <c r="Q5" s="498">
        <v>-4.1689999999999996</v>
      </c>
      <c r="R5" s="498">
        <v>-3.722</v>
      </c>
      <c r="S5" s="498">
        <v>0.30599999999999999</v>
      </c>
      <c r="T5" s="498">
        <v>15.257999999999999</v>
      </c>
      <c r="U5" s="498">
        <v>5.1909999999999998</v>
      </c>
      <c r="V5" s="498">
        <v>5.6539999999999999</v>
      </c>
      <c r="W5" s="498">
        <v>5.57</v>
      </c>
      <c r="X5" s="498">
        <v>4.3019999999999996</v>
      </c>
      <c r="Y5" s="498">
        <v>2.9620000000000002</v>
      </c>
      <c r="Z5" s="498">
        <v>2.0859999999999999</v>
      </c>
      <c r="AA5" s="498">
        <v>1.32</v>
      </c>
      <c r="AB5" s="498">
        <v>0.57899999999999996</v>
      </c>
      <c r="AC5" s="498">
        <v>0.112</v>
      </c>
      <c r="AD5" s="498">
        <v>0.221</v>
      </c>
      <c r="AE5" s="498">
        <v>0.52200000000000002</v>
      </c>
      <c r="AF5" s="498">
        <v>0.55700000000000005</v>
      </c>
      <c r="AG5" s="498">
        <v>1.0249999999999999</v>
      </c>
      <c r="AH5" s="498">
        <v>1.359</v>
      </c>
      <c r="AI5" s="498">
        <v>1.6439999999999999</v>
      </c>
      <c r="AJ5" s="498">
        <v>1.5609999999999999</v>
      </c>
      <c r="AK5" s="498">
        <v>1.383</v>
      </c>
      <c r="AL5" s="130">
        <v>1.33</v>
      </c>
    </row>
    <row r="6" spans="1:38">
      <c r="A6" s="28" t="s">
        <v>52</v>
      </c>
      <c r="B6" s="28" t="s">
        <v>53</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row>
    <row r="7" spans="1:38" s="130" customFormat="1">
      <c r="A7" s="130" t="s">
        <v>10</v>
      </c>
      <c r="B7" s="130" t="s">
        <v>13</v>
      </c>
      <c r="C7" s="498">
        <v>1.24</v>
      </c>
      <c r="D7" s="498">
        <v>1.1200000000000001</v>
      </c>
      <c r="E7" s="498">
        <v>1.34</v>
      </c>
      <c r="F7" s="498">
        <v>1.1200000000000001</v>
      </c>
      <c r="G7" s="498">
        <v>1.31</v>
      </c>
      <c r="H7" s="498">
        <v>1.0900000000000001</v>
      </c>
      <c r="I7" s="498">
        <v>0.8</v>
      </c>
      <c r="J7" s="498">
        <v>0.9</v>
      </c>
      <c r="K7" s="498">
        <v>1.05</v>
      </c>
      <c r="L7" s="498">
        <v>1.03</v>
      </c>
      <c r="M7" s="498">
        <v>1.36</v>
      </c>
      <c r="N7" s="498">
        <v>1.02</v>
      </c>
      <c r="O7" s="498">
        <v>-1.97</v>
      </c>
      <c r="P7" s="498">
        <v>-8.89</v>
      </c>
      <c r="Q7" s="498">
        <v>-1.87</v>
      </c>
      <c r="R7" s="498">
        <v>-3.23</v>
      </c>
      <c r="S7" s="498">
        <v>-1.38</v>
      </c>
      <c r="T7" s="498">
        <v>8.8000000000000007</v>
      </c>
      <c r="U7" s="498">
        <v>2.48</v>
      </c>
      <c r="V7" s="498">
        <v>4.07</v>
      </c>
      <c r="W7" s="498">
        <v>5.41</v>
      </c>
      <c r="X7" s="498">
        <v>3.69</v>
      </c>
      <c r="Y7" s="498">
        <v>1.79</v>
      </c>
      <c r="Z7" s="498">
        <v>1.24</v>
      </c>
      <c r="AA7" s="498">
        <v>0.9</v>
      </c>
      <c r="AB7" s="498">
        <v>0.5</v>
      </c>
      <c r="AC7" s="498">
        <v>0.27</v>
      </c>
      <c r="AD7" s="498">
        <v>0.86</v>
      </c>
      <c r="AE7" s="498">
        <v>0.87</v>
      </c>
      <c r="AF7" s="498">
        <v>0.92</v>
      </c>
      <c r="AG7" s="498">
        <v>1.3</v>
      </c>
      <c r="AH7" s="498">
        <v>1.42</v>
      </c>
      <c r="AI7" s="498">
        <v>1.24</v>
      </c>
      <c r="AJ7" s="498">
        <v>1.1499999999999999</v>
      </c>
      <c r="AK7" s="498">
        <v>0.96</v>
      </c>
      <c r="AL7" s="130" t="s">
        <v>545</v>
      </c>
    </row>
    <row r="8" spans="1:38">
      <c r="A8" s="28" t="s">
        <v>9</v>
      </c>
      <c r="B8" s="28" t="s">
        <v>20</v>
      </c>
      <c r="C8" s="129">
        <v>0.23</v>
      </c>
      <c r="D8" s="129">
        <v>0.19</v>
      </c>
      <c r="E8" s="129">
        <v>0.23</v>
      </c>
      <c r="F8" s="129">
        <v>0.24</v>
      </c>
      <c r="G8" s="129">
        <v>0.22</v>
      </c>
      <c r="H8" s="129">
        <v>0.24</v>
      </c>
      <c r="I8" s="129">
        <v>0.18</v>
      </c>
      <c r="J8" s="129">
        <v>0.2</v>
      </c>
      <c r="K8" s="129">
        <v>0.39</v>
      </c>
      <c r="L8" s="129">
        <v>0.35</v>
      </c>
      <c r="M8" s="129">
        <v>0.46</v>
      </c>
      <c r="N8" s="129">
        <v>0.34</v>
      </c>
      <c r="O8" s="129">
        <v>0.2</v>
      </c>
      <c r="P8" s="129">
        <v>-0.44</v>
      </c>
      <c r="Q8" s="129">
        <v>0.59</v>
      </c>
      <c r="R8" s="129">
        <v>0.65</v>
      </c>
      <c r="S8" s="129">
        <v>0.74</v>
      </c>
      <c r="T8" s="129">
        <v>1.93</v>
      </c>
      <c r="U8" s="129">
        <v>0.65</v>
      </c>
      <c r="V8" s="129">
        <v>0.63</v>
      </c>
      <c r="W8" s="129">
        <v>0.63</v>
      </c>
      <c r="X8" s="129">
        <v>0.28000000000000003</v>
      </c>
      <c r="Y8" s="129">
        <v>0.08</v>
      </c>
      <c r="Z8" s="129">
        <v>0.17</v>
      </c>
      <c r="AA8" s="129">
        <v>0.17</v>
      </c>
      <c r="AB8" s="129">
        <v>0.26</v>
      </c>
      <c r="AC8" s="129">
        <v>0.41</v>
      </c>
      <c r="AD8" s="129">
        <v>0.46</v>
      </c>
      <c r="AE8" s="129">
        <v>0.39</v>
      </c>
      <c r="AF8" s="129">
        <v>0.5</v>
      </c>
      <c r="AG8" s="129">
        <v>0.53</v>
      </c>
      <c r="AH8" s="129">
        <v>0.47</v>
      </c>
      <c r="AI8" s="129">
        <v>0.45</v>
      </c>
      <c r="AJ8" s="129">
        <v>0.33</v>
      </c>
      <c r="AK8" s="129">
        <v>0.36</v>
      </c>
      <c r="AL8" s="28" t="s">
        <v>545</v>
      </c>
    </row>
    <row r="9" spans="1:38">
      <c r="A9" s="28" t="s">
        <v>8</v>
      </c>
      <c r="B9" s="28" t="s">
        <v>21</v>
      </c>
      <c r="C9" s="129">
        <v>1.01</v>
      </c>
      <c r="D9" s="129">
        <v>0.92</v>
      </c>
      <c r="E9" s="129">
        <v>1.1000000000000001</v>
      </c>
      <c r="F9" s="129">
        <v>0.88</v>
      </c>
      <c r="G9" s="129">
        <v>1.08</v>
      </c>
      <c r="H9" s="129">
        <v>0.85</v>
      </c>
      <c r="I9" s="129">
        <v>0.62</v>
      </c>
      <c r="J9" s="129">
        <v>0.7</v>
      </c>
      <c r="K9" s="129">
        <v>0.67</v>
      </c>
      <c r="L9" s="129">
        <v>0.68</v>
      </c>
      <c r="M9" s="129">
        <v>0.91</v>
      </c>
      <c r="N9" s="129">
        <v>0.68</v>
      </c>
      <c r="O9" s="129">
        <v>-2.17</v>
      </c>
      <c r="P9" s="129">
        <v>-8.44</v>
      </c>
      <c r="Q9" s="129">
        <v>-2.46</v>
      </c>
      <c r="R9" s="129">
        <v>-3.88</v>
      </c>
      <c r="S9" s="129">
        <v>-2.12</v>
      </c>
      <c r="T9" s="129">
        <v>6.87</v>
      </c>
      <c r="U9" s="129">
        <v>1.83</v>
      </c>
      <c r="V9" s="129">
        <v>3.44</v>
      </c>
      <c r="W9" s="129">
        <v>4.78</v>
      </c>
      <c r="X9" s="129">
        <v>3.41</v>
      </c>
      <c r="Y9" s="129">
        <v>1.71</v>
      </c>
      <c r="Z9" s="129">
        <v>1.06</v>
      </c>
      <c r="AA9" s="129">
        <v>0.74</v>
      </c>
      <c r="AB9" s="129">
        <v>0.23</v>
      </c>
      <c r="AC9" s="129">
        <v>-0.14000000000000001</v>
      </c>
      <c r="AD9" s="129">
        <v>0.4</v>
      </c>
      <c r="AE9" s="129">
        <v>0.47</v>
      </c>
      <c r="AF9" s="129">
        <v>0.42</v>
      </c>
      <c r="AG9" s="129">
        <v>0.77</v>
      </c>
      <c r="AH9" s="129">
        <v>0.96</v>
      </c>
      <c r="AI9" s="129">
        <v>0.78</v>
      </c>
      <c r="AJ9" s="129">
        <v>0.82</v>
      </c>
      <c r="AK9" s="129">
        <v>0.6</v>
      </c>
      <c r="AL9" s="28" t="s">
        <v>545</v>
      </c>
    </row>
    <row r="10" spans="1:38" s="130" customFormat="1">
      <c r="A10" s="130" t="s">
        <v>7</v>
      </c>
      <c r="B10" s="130" t="s">
        <v>14</v>
      </c>
      <c r="C10" s="498">
        <v>0.7</v>
      </c>
      <c r="D10" s="498">
        <v>1.55</v>
      </c>
      <c r="E10" s="498">
        <v>0.49</v>
      </c>
      <c r="F10" s="498">
        <v>0.4</v>
      </c>
      <c r="G10" s="498">
        <v>0.67</v>
      </c>
      <c r="H10" s="498">
        <v>-0.32</v>
      </c>
      <c r="I10" s="498">
        <v>0.65</v>
      </c>
      <c r="J10" s="498">
        <v>1.55</v>
      </c>
      <c r="K10" s="498">
        <v>0.98</v>
      </c>
      <c r="L10" s="498">
        <v>2.17</v>
      </c>
      <c r="M10" s="498">
        <v>0.78</v>
      </c>
      <c r="N10" s="498">
        <v>1.98</v>
      </c>
      <c r="O10" s="498">
        <v>1.44</v>
      </c>
      <c r="P10" s="498">
        <v>-4.2699999999999996</v>
      </c>
      <c r="Q10" s="498">
        <v>-0.64</v>
      </c>
      <c r="R10" s="498">
        <v>-1.77</v>
      </c>
      <c r="S10" s="498">
        <v>-1.32</v>
      </c>
      <c r="T10" s="498">
        <v>3.72</v>
      </c>
      <c r="U10" s="498">
        <v>0.71</v>
      </c>
      <c r="V10" s="498">
        <v>0.4</v>
      </c>
      <c r="W10" s="498">
        <v>0.71</v>
      </c>
      <c r="X10" s="498">
        <v>0.35</v>
      </c>
      <c r="Y10" s="498">
        <v>0.75</v>
      </c>
      <c r="Z10" s="498">
        <v>0.09</v>
      </c>
      <c r="AA10" s="498">
        <v>0.66</v>
      </c>
      <c r="AB10" s="498">
        <v>0.59</v>
      </c>
      <c r="AC10" s="498">
        <v>0.42</v>
      </c>
      <c r="AD10" s="498">
        <v>0.67</v>
      </c>
      <c r="AE10" s="498">
        <v>-0.22</v>
      </c>
      <c r="AF10" s="498">
        <v>-0.7</v>
      </c>
      <c r="AG10" s="498">
        <v>-0.42</v>
      </c>
      <c r="AH10" s="498">
        <v>-0.47</v>
      </c>
      <c r="AI10" s="498">
        <v>0.51</v>
      </c>
      <c r="AJ10" s="498">
        <v>0.67</v>
      </c>
      <c r="AK10" s="498">
        <v>0.55000000000000004</v>
      </c>
      <c r="AL10" s="130" t="s">
        <v>545</v>
      </c>
    </row>
    <row r="11" spans="1:38" s="130" customFormat="1">
      <c r="A11" s="130" t="s">
        <v>6</v>
      </c>
      <c r="B11" s="130" t="s">
        <v>54</v>
      </c>
      <c r="C11" s="498"/>
      <c r="D11" s="498"/>
      <c r="E11" s="498"/>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row>
    <row r="12" spans="1:38">
      <c r="A12" s="28" t="s">
        <v>5</v>
      </c>
      <c r="B12" s="28" t="s">
        <v>1</v>
      </c>
      <c r="C12" s="129">
        <v>2.94</v>
      </c>
      <c r="D12" s="129">
        <v>1.69</v>
      </c>
      <c r="E12" s="129">
        <v>2.5</v>
      </c>
      <c r="F12" s="129">
        <v>3.11</v>
      </c>
      <c r="G12" s="129">
        <v>1.93</v>
      </c>
      <c r="H12" s="129">
        <v>2.23</v>
      </c>
      <c r="I12" s="129">
        <v>1.43</v>
      </c>
      <c r="J12" s="129">
        <v>1.1399999999999999</v>
      </c>
      <c r="K12" s="129">
        <v>1.83</v>
      </c>
      <c r="L12" s="129">
        <v>1.64</v>
      </c>
      <c r="M12" s="129">
        <v>1.57</v>
      </c>
      <c r="N12" s="129">
        <v>1.1599999999999999</v>
      </c>
      <c r="O12" s="129">
        <v>-1.06</v>
      </c>
      <c r="P12" s="129">
        <v>-10.029999999999999</v>
      </c>
      <c r="Q12" s="129">
        <v>-4.16</v>
      </c>
      <c r="R12" s="129">
        <v>-1.79</v>
      </c>
      <c r="S12" s="129">
        <v>0.18</v>
      </c>
      <c r="T12" s="129">
        <v>11.45</v>
      </c>
      <c r="U12" s="129">
        <v>5.09</v>
      </c>
      <c r="V12" s="129">
        <v>4.13</v>
      </c>
      <c r="W12" s="129">
        <v>4.3499999999999996</v>
      </c>
      <c r="X12" s="129">
        <v>3.98</v>
      </c>
      <c r="Y12" s="129">
        <v>3.82</v>
      </c>
      <c r="Z12" s="129">
        <v>2.29</v>
      </c>
      <c r="AA12" s="129">
        <v>0.83</v>
      </c>
      <c r="AB12" s="129">
        <v>-0.32</v>
      </c>
      <c r="AC12" s="129">
        <v>-1.54</v>
      </c>
      <c r="AD12" s="129">
        <v>-1.17</v>
      </c>
      <c r="AE12" s="129">
        <v>-0.45</v>
      </c>
      <c r="AF12" s="129">
        <v>0.76</v>
      </c>
      <c r="AG12" s="129">
        <v>0.51</v>
      </c>
      <c r="AH12" s="129">
        <v>0.23</v>
      </c>
      <c r="AI12" s="129">
        <v>1.25</v>
      </c>
      <c r="AJ12" s="129">
        <v>0.27</v>
      </c>
      <c r="AK12" s="129">
        <v>1.38</v>
      </c>
      <c r="AL12" s="28" t="s">
        <v>545</v>
      </c>
    </row>
    <row r="13" spans="1:38">
      <c r="A13" s="28" t="s">
        <v>4</v>
      </c>
      <c r="B13" s="28" t="s">
        <v>0</v>
      </c>
      <c r="C13" s="129">
        <v>-2.27</v>
      </c>
      <c r="D13" s="129">
        <v>-2.7</v>
      </c>
      <c r="E13" s="129">
        <v>-1.81</v>
      </c>
      <c r="F13" s="129">
        <v>-1.84</v>
      </c>
      <c r="G13" s="129">
        <v>-1.66</v>
      </c>
      <c r="H13" s="129">
        <v>-0.69</v>
      </c>
      <c r="I13" s="129">
        <v>-1.87</v>
      </c>
      <c r="J13" s="129">
        <v>-2.4</v>
      </c>
      <c r="K13" s="129">
        <v>-1.87</v>
      </c>
      <c r="L13" s="129">
        <v>-2.9</v>
      </c>
      <c r="M13" s="129">
        <v>-1.49</v>
      </c>
      <c r="N13" s="129">
        <v>-2.36</v>
      </c>
      <c r="O13" s="129">
        <v>-1.42</v>
      </c>
      <c r="P13" s="129">
        <v>9.1999999999999993</v>
      </c>
      <c r="Q13" s="129">
        <v>3.72</v>
      </c>
      <c r="R13" s="129">
        <v>3.26</v>
      </c>
      <c r="S13" s="129">
        <v>2.25</v>
      </c>
      <c r="T13" s="129">
        <v>-8.8800000000000008</v>
      </c>
      <c r="U13" s="129">
        <v>-4.29</v>
      </c>
      <c r="V13" s="129">
        <v>-4.25</v>
      </c>
      <c r="W13" s="129">
        <v>-4.7</v>
      </c>
      <c r="X13" s="129">
        <v>-4.26</v>
      </c>
      <c r="Y13" s="129">
        <v>-4.3899999999999997</v>
      </c>
      <c r="Z13" s="129">
        <v>-1.71</v>
      </c>
      <c r="AA13" s="129">
        <v>-0.56999999999999995</v>
      </c>
      <c r="AB13" s="129">
        <v>0.45</v>
      </c>
      <c r="AC13" s="129">
        <v>2.2200000000000002</v>
      </c>
      <c r="AD13" s="129">
        <v>1.63</v>
      </c>
      <c r="AE13" s="129">
        <v>1.1299999999999999</v>
      </c>
      <c r="AF13" s="129">
        <v>0.27</v>
      </c>
      <c r="AG13" s="129">
        <v>-0.68</v>
      </c>
      <c r="AH13" s="129">
        <v>-0.44</v>
      </c>
      <c r="AI13" s="129">
        <v>-1.78</v>
      </c>
      <c r="AJ13" s="129">
        <v>-1.23</v>
      </c>
      <c r="AK13" s="129">
        <v>-1.71</v>
      </c>
      <c r="AL13" s="28" t="s">
        <v>545</v>
      </c>
    </row>
    <row r="14" spans="1:38" s="130" customFormat="1">
      <c r="A14" s="130" t="s">
        <v>3</v>
      </c>
      <c r="B14" s="130" t="s">
        <v>15</v>
      </c>
      <c r="C14" s="498">
        <v>0.67</v>
      </c>
      <c r="D14" s="498">
        <v>-1.01</v>
      </c>
      <c r="E14" s="498">
        <v>0.69</v>
      </c>
      <c r="F14" s="498">
        <v>1.27</v>
      </c>
      <c r="G14" s="498">
        <v>0.27</v>
      </c>
      <c r="H14" s="498">
        <v>1.53</v>
      </c>
      <c r="I14" s="498">
        <v>-0.44</v>
      </c>
      <c r="J14" s="498">
        <v>-1.26</v>
      </c>
      <c r="K14" s="498">
        <v>-0.04</v>
      </c>
      <c r="L14" s="498">
        <v>-1.26</v>
      </c>
      <c r="M14" s="498">
        <v>0.08</v>
      </c>
      <c r="N14" s="498">
        <v>-1.2</v>
      </c>
      <c r="O14" s="498">
        <v>-2.48</v>
      </c>
      <c r="P14" s="498">
        <v>-0.83</v>
      </c>
      <c r="Q14" s="498">
        <v>-0.44</v>
      </c>
      <c r="R14" s="498">
        <v>1.47</v>
      </c>
      <c r="S14" s="498">
        <v>2.4300000000000002</v>
      </c>
      <c r="T14" s="498">
        <v>2.57</v>
      </c>
      <c r="U14" s="498">
        <v>0.81</v>
      </c>
      <c r="V14" s="498">
        <v>-0.12</v>
      </c>
      <c r="W14" s="498">
        <v>-0.35</v>
      </c>
      <c r="X14" s="498">
        <v>-0.28000000000000003</v>
      </c>
      <c r="Y14" s="498">
        <v>-0.56999999999999995</v>
      </c>
      <c r="Z14" s="498">
        <v>0.56999999999999995</v>
      </c>
      <c r="AA14" s="498">
        <v>0.26</v>
      </c>
      <c r="AB14" s="498">
        <v>0.14000000000000001</v>
      </c>
      <c r="AC14" s="498">
        <v>0.67</v>
      </c>
      <c r="AD14" s="498">
        <v>0.46</v>
      </c>
      <c r="AE14" s="498">
        <v>0.68</v>
      </c>
      <c r="AF14" s="498">
        <v>1.03</v>
      </c>
      <c r="AG14" s="498">
        <v>-0.17</v>
      </c>
      <c r="AH14" s="498">
        <v>-0.21</v>
      </c>
      <c r="AI14" s="498">
        <v>-0.53</v>
      </c>
      <c r="AJ14" s="498">
        <v>-0.97</v>
      </c>
      <c r="AK14" s="498">
        <v>-0.33</v>
      </c>
      <c r="AL14" s="130" t="s">
        <v>545</v>
      </c>
    </row>
    <row r="15" spans="1:38" s="130" customFormat="1">
      <c r="A15" s="807" t="s">
        <v>55</v>
      </c>
      <c r="B15" s="807" t="s">
        <v>56</v>
      </c>
      <c r="C15" s="499">
        <v>0.71</v>
      </c>
      <c r="D15" s="499">
        <v>0.8</v>
      </c>
      <c r="E15" s="499">
        <v>0.74</v>
      </c>
      <c r="F15" s="499">
        <v>0.8</v>
      </c>
      <c r="G15" s="499">
        <v>0.01</v>
      </c>
      <c r="H15" s="499">
        <v>0.52</v>
      </c>
      <c r="I15" s="499">
        <v>-0.01</v>
      </c>
      <c r="J15" s="499">
        <v>0.71</v>
      </c>
      <c r="K15" s="499">
        <v>0.73599999999999999</v>
      </c>
      <c r="L15" s="499">
        <v>0.35799999999999998</v>
      </c>
      <c r="M15" s="499">
        <v>0.184</v>
      </c>
      <c r="N15" s="499">
        <v>-0.10100000000000001</v>
      </c>
      <c r="O15" s="499">
        <v>-3.234</v>
      </c>
      <c r="P15" s="499">
        <v>-11.087</v>
      </c>
      <c r="Q15" s="499">
        <v>11.496</v>
      </c>
      <c r="R15" s="499">
        <v>0.36499999999999999</v>
      </c>
      <c r="S15" s="499">
        <v>0.81499999999999995</v>
      </c>
      <c r="T15" s="499">
        <v>2.1659999999999999</v>
      </c>
      <c r="U15" s="499">
        <v>1.7569999999999999</v>
      </c>
      <c r="V15" s="499">
        <v>0.80800000000000005</v>
      </c>
      <c r="W15" s="499">
        <v>0.73399999999999999</v>
      </c>
      <c r="X15" s="499">
        <v>0.93899999999999995</v>
      </c>
      <c r="Y15" s="499">
        <v>0.44900000000000001</v>
      </c>
      <c r="Z15" s="499">
        <v>-0.05</v>
      </c>
      <c r="AA15" s="499">
        <v>-2.1999999999999999E-2</v>
      </c>
      <c r="AB15" s="499">
        <v>0.20200000000000001</v>
      </c>
      <c r="AC15" s="499">
        <v>-1.7000000000000001E-2</v>
      </c>
      <c r="AD15" s="499">
        <v>5.8999999999999997E-2</v>
      </c>
      <c r="AE15" s="499">
        <v>0.27800000000000002</v>
      </c>
      <c r="AF15" s="499">
        <v>0.23599999999999999</v>
      </c>
      <c r="AG15" s="499">
        <v>0.44900000000000001</v>
      </c>
      <c r="AH15" s="499">
        <v>0.38900000000000001</v>
      </c>
      <c r="AI15" s="499">
        <v>0.56000000000000005</v>
      </c>
      <c r="AJ15" s="499">
        <v>0.154</v>
      </c>
      <c r="AK15" s="499">
        <v>0.27200000000000002</v>
      </c>
      <c r="AL15" s="499">
        <v>0.33700000000000002</v>
      </c>
    </row>
    <row r="16" spans="1:38">
      <c r="C16" s="808"/>
      <c r="D16" s="808"/>
      <c r="E16" s="808"/>
      <c r="F16" s="808"/>
      <c r="G16" s="808"/>
      <c r="S16" s="808"/>
      <c r="T16" s="808"/>
    </row>
    <row r="19" spans="4:11">
      <c r="D19" s="96" t="s">
        <v>406</v>
      </c>
      <c r="K19" s="96" t="s">
        <v>407</v>
      </c>
    </row>
    <row r="36" spans="4:11">
      <c r="D36" s="154" t="s">
        <v>2</v>
      </c>
      <c r="K36" s="154" t="s">
        <v>22</v>
      </c>
    </row>
  </sheetData>
  <sheetProtection algorithmName="SHA-512" hashValue="5P3KOlv3L0Q/aH49AX7B/F5RJ+hG4Z/kAQpNSOR2SnSz7uRYYDP8sHN67+wmLoE+8tx1/rWx5KOCsAORyFTvUA==" saltValue="du9uqj0/9Q8+LUn6NCbhyw==" spinCount="100000" sheet="1" objects="1" scenarios="1"/>
  <mergeCells count="14">
    <mergeCell ref="AF2:AG2"/>
    <mergeCell ref="L2:M2"/>
    <mergeCell ref="P2:Q2"/>
    <mergeCell ref="T2:U2"/>
    <mergeCell ref="X2:Y2"/>
    <mergeCell ref="AB2:AC2"/>
    <mergeCell ref="AB3:AC3"/>
    <mergeCell ref="AF3:AG3"/>
    <mergeCell ref="D3:E3"/>
    <mergeCell ref="H3:I3"/>
    <mergeCell ref="L3:M3"/>
    <mergeCell ref="P3:Q3"/>
    <mergeCell ref="T3:U3"/>
    <mergeCell ref="X3:Y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512EA-922E-4B3F-B49A-32DF199445A5}">
  <sheetPr codeName="List18"/>
  <dimension ref="A2:L1222"/>
  <sheetViews>
    <sheetView showGridLines="0" zoomScale="90" zoomScaleNormal="90" workbookViewId="0">
      <pane xSplit="2" ySplit="5" topLeftCell="C6" activePane="bottomRight" state="frozen"/>
      <selection pane="topRight" activeCell="C1" sqref="C1"/>
      <selection pane="bottomLeft" activeCell="A6" sqref="A6"/>
      <selection pane="bottomRight" activeCell="V15" sqref="V15"/>
    </sheetView>
  </sheetViews>
  <sheetFormatPr defaultColWidth="9.42578125" defaultRowHeight="11.25"/>
  <cols>
    <col min="1" max="2" width="8.5703125" style="94" customWidth="1"/>
    <col min="3" max="3" width="13.5703125" style="94" customWidth="1"/>
    <col min="4" max="4" width="11.42578125" style="94" bestFit="1" customWidth="1"/>
    <col min="5" max="5" width="12.42578125" style="88" customWidth="1"/>
    <col min="6" max="6" width="14.5703125" style="22" customWidth="1"/>
    <col min="7" max="7" width="13.5703125" style="22" customWidth="1"/>
    <col min="8" max="8" width="14.5703125" style="22" customWidth="1"/>
    <col min="9" max="9" width="15.5703125" style="97" bestFit="1" customWidth="1"/>
    <col min="10" max="10" width="7.5703125" style="98" customWidth="1"/>
    <col min="11" max="16384" width="9.42578125" style="94"/>
  </cols>
  <sheetData>
    <row r="2" spans="1:12" ht="15" customHeight="1">
      <c r="A2" s="92"/>
      <c r="B2" s="92"/>
      <c r="C2" s="831" t="s">
        <v>12</v>
      </c>
      <c r="D2" s="832"/>
      <c r="E2" s="77" t="s">
        <v>534</v>
      </c>
      <c r="F2" s="78" t="s">
        <v>57</v>
      </c>
      <c r="G2" s="78" t="s">
        <v>58</v>
      </c>
      <c r="H2" s="78" t="s">
        <v>59</v>
      </c>
      <c r="I2" s="385" t="s">
        <v>479</v>
      </c>
      <c r="J2" s="78"/>
    </row>
    <row r="3" spans="1:12" ht="15" customHeight="1">
      <c r="A3" s="92"/>
      <c r="B3" s="92"/>
      <c r="C3" s="833" t="s">
        <v>60</v>
      </c>
      <c r="D3" s="834"/>
      <c r="E3" s="132" t="s">
        <v>535</v>
      </c>
      <c r="F3" s="133" t="s">
        <v>61</v>
      </c>
      <c r="G3" s="133" t="s">
        <v>62</v>
      </c>
      <c r="H3" s="133" t="s">
        <v>63</v>
      </c>
      <c r="I3" s="386" t="s">
        <v>480</v>
      </c>
      <c r="J3" s="133"/>
    </row>
    <row r="4" spans="1:12" ht="15" customHeight="1">
      <c r="A4" s="92"/>
      <c r="B4" s="92"/>
      <c r="C4" s="135" t="s">
        <v>473</v>
      </c>
      <c r="D4" s="134" t="s">
        <v>474</v>
      </c>
      <c r="E4" s="80"/>
      <c r="F4" s="81"/>
      <c r="G4" s="81"/>
      <c r="H4" s="81"/>
      <c r="I4" s="82"/>
      <c r="J4" s="93"/>
    </row>
    <row r="5" spans="1:12" ht="15" customHeight="1">
      <c r="A5" s="92"/>
      <c r="B5" s="92"/>
      <c r="C5" s="83"/>
      <c r="D5" s="84"/>
      <c r="E5" s="79"/>
      <c r="F5" s="85"/>
      <c r="G5" s="85"/>
      <c r="H5" s="85"/>
      <c r="I5" s="22"/>
      <c r="J5" s="93"/>
    </row>
    <row r="6" spans="1:12" s="95" customFormat="1" ht="15" customHeight="1">
      <c r="A6" s="92"/>
      <c r="B6" s="92"/>
      <c r="C6" s="136">
        <v>43466</v>
      </c>
      <c r="D6" s="138">
        <v>43466</v>
      </c>
      <c r="E6" s="86">
        <v>107.6</v>
      </c>
      <c r="F6" s="86">
        <v>0.6</v>
      </c>
      <c r="G6" s="86">
        <v>12.4</v>
      </c>
      <c r="H6" s="86">
        <v>-5.2</v>
      </c>
      <c r="I6" s="87">
        <v>100</v>
      </c>
      <c r="J6" s="93"/>
      <c r="L6" s="96" t="s">
        <v>408</v>
      </c>
    </row>
    <row r="7" spans="1:12" s="95" customFormat="1" ht="15" customHeight="1">
      <c r="A7" s="92"/>
      <c r="B7" s="92"/>
      <c r="C7" s="136">
        <v>43497</v>
      </c>
      <c r="D7" s="138">
        <v>43497</v>
      </c>
      <c r="E7" s="86">
        <v>107</v>
      </c>
      <c r="F7" s="86">
        <v>-0.4</v>
      </c>
      <c r="G7" s="86">
        <v>12.6</v>
      </c>
      <c r="H7" s="86">
        <v>-5.3</v>
      </c>
      <c r="I7" s="87">
        <v>100</v>
      </c>
      <c r="J7" s="93"/>
    </row>
    <row r="8" spans="1:12" s="95" customFormat="1" ht="15" customHeight="1">
      <c r="A8" s="92"/>
      <c r="B8" s="92"/>
      <c r="C8" s="136">
        <v>43525</v>
      </c>
      <c r="D8" s="138">
        <v>43525</v>
      </c>
      <c r="E8" s="86">
        <v>106.3</v>
      </c>
      <c r="F8" s="86">
        <v>-1.7</v>
      </c>
      <c r="G8" s="86">
        <v>12</v>
      </c>
      <c r="H8" s="86">
        <v>-4.9000000000000004</v>
      </c>
      <c r="I8" s="87">
        <v>100</v>
      </c>
      <c r="J8" s="93"/>
    </row>
    <row r="9" spans="1:12" s="95" customFormat="1" ht="15" customHeight="1">
      <c r="A9" s="92"/>
      <c r="B9" s="92"/>
      <c r="C9" s="136">
        <v>43556</v>
      </c>
      <c r="D9" s="138">
        <v>43556</v>
      </c>
      <c r="E9" s="86">
        <v>104.7</v>
      </c>
      <c r="F9" s="86">
        <v>-3.9</v>
      </c>
      <c r="G9" s="86">
        <v>12.2</v>
      </c>
      <c r="H9" s="86">
        <v>-5.5</v>
      </c>
      <c r="I9" s="87">
        <v>100</v>
      </c>
      <c r="J9" s="93"/>
    </row>
    <row r="10" spans="1:12" s="95" customFormat="1" ht="15" customHeight="1">
      <c r="A10" s="92"/>
      <c r="B10" s="92"/>
      <c r="C10" s="136">
        <v>43586</v>
      </c>
      <c r="D10" s="138">
        <v>43586</v>
      </c>
      <c r="E10" s="86">
        <v>105.7</v>
      </c>
      <c r="F10" s="86">
        <v>-2.5</v>
      </c>
      <c r="G10" s="86">
        <v>11.5</v>
      </c>
      <c r="H10" s="86">
        <v>-5.0999999999999996</v>
      </c>
      <c r="I10" s="87">
        <v>100</v>
      </c>
      <c r="J10" s="93"/>
    </row>
    <row r="11" spans="1:12" s="95" customFormat="1" ht="15" customHeight="1">
      <c r="A11" s="92"/>
      <c r="B11" s="92"/>
      <c r="C11" s="136">
        <v>43617</v>
      </c>
      <c r="D11" s="138">
        <v>43617</v>
      </c>
      <c r="E11" s="86">
        <v>103.5</v>
      </c>
      <c r="F11" s="86">
        <v>-5.0999999999999996</v>
      </c>
      <c r="G11" s="86">
        <v>10.3</v>
      </c>
      <c r="H11" s="86">
        <v>-5.7</v>
      </c>
      <c r="I11" s="87">
        <v>100</v>
      </c>
      <c r="J11" s="93"/>
    </row>
    <row r="12" spans="1:12" s="95" customFormat="1" ht="15" customHeight="1">
      <c r="A12" s="97">
        <v>2019</v>
      </c>
      <c r="B12" s="97" t="s">
        <v>45</v>
      </c>
      <c r="C12" s="136">
        <v>43647</v>
      </c>
      <c r="D12" s="138">
        <v>43647</v>
      </c>
      <c r="E12" s="86">
        <v>102.6</v>
      </c>
      <c r="F12" s="86">
        <v>-6.8</v>
      </c>
      <c r="G12" s="86">
        <v>9.1999999999999993</v>
      </c>
      <c r="H12" s="86">
        <v>-5.2</v>
      </c>
      <c r="I12" s="87">
        <v>100</v>
      </c>
      <c r="J12" s="93"/>
    </row>
    <row r="13" spans="1:12" s="95" customFormat="1" ht="15" customHeight="1">
      <c r="A13" s="28"/>
      <c r="B13" s="28"/>
      <c r="C13" s="136">
        <v>43678</v>
      </c>
      <c r="D13" s="138">
        <v>43678</v>
      </c>
      <c r="E13" s="86">
        <v>103.2</v>
      </c>
      <c r="F13" s="86">
        <v>-5.4</v>
      </c>
      <c r="G13" s="86">
        <v>9</v>
      </c>
      <c r="H13" s="86">
        <v>-5.9</v>
      </c>
      <c r="I13" s="87">
        <v>100</v>
      </c>
      <c r="J13" s="93"/>
    </row>
    <row r="14" spans="1:12" s="95" customFormat="1" ht="15" customHeight="1">
      <c r="A14" s="28"/>
      <c r="B14" s="28"/>
      <c r="C14" s="136">
        <v>43709</v>
      </c>
      <c r="D14" s="138">
        <v>43709</v>
      </c>
      <c r="E14" s="86">
        <v>102.1</v>
      </c>
      <c r="F14" s="86">
        <v>-7.7</v>
      </c>
      <c r="G14" s="86">
        <v>9.6</v>
      </c>
      <c r="H14" s="86">
        <v>-5.5</v>
      </c>
      <c r="I14" s="87">
        <v>100</v>
      </c>
      <c r="J14" s="93"/>
    </row>
    <row r="15" spans="1:12" s="95" customFormat="1" ht="15" customHeight="1">
      <c r="A15" s="28"/>
      <c r="B15" s="28"/>
      <c r="C15" s="136">
        <v>43739</v>
      </c>
      <c r="D15" s="138">
        <v>43739</v>
      </c>
      <c r="E15" s="86">
        <v>102</v>
      </c>
      <c r="F15" s="86">
        <v>-7.9</v>
      </c>
      <c r="G15" s="86">
        <v>10.1</v>
      </c>
      <c r="H15" s="86">
        <v>-5.9</v>
      </c>
      <c r="I15" s="87">
        <v>100</v>
      </c>
      <c r="J15" s="93"/>
    </row>
    <row r="16" spans="1:12" s="95" customFormat="1" ht="15" customHeight="1">
      <c r="A16" s="28"/>
      <c r="B16" s="28"/>
      <c r="C16" s="136">
        <v>43770</v>
      </c>
      <c r="D16" s="138">
        <v>43770</v>
      </c>
      <c r="E16" s="86">
        <v>103</v>
      </c>
      <c r="F16" s="86">
        <v>-7.2</v>
      </c>
      <c r="G16" s="86">
        <v>10.6</v>
      </c>
      <c r="H16" s="86">
        <v>-5.3</v>
      </c>
      <c r="I16" s="87">
        <v>100</v>
      </c>
      <c r="J16" s="93"/>
    </row>
    <row r="17" spans="1:12" s="95" customFormat="1" ht="15" customHeight="1">
      <c r="A17" s="28"/>
      <c r="B17" s="28"/>
      <c r="C17" s="136">
        <v>43800</v>
      </c>
      <c r="D17" s="138">
        <v>43800</v>
      </c>
      <c r="E17" s="86">
        <v>103.6</v>
      </c>
      <c r="F17" s="86">
        <v>-7.6</v>
      </c>
      <c r="G17" s="86">
        <v>13.6</v>
      </c>
      <c r="H17" s="86">
        <v>-6.3</v>
      </c>
      <c r="I17" s="87">
        <v>100</v>
      </c>
      <c r="J17" s="93"/>
      <c r="L17" s="153" t="s">
        <v>2</v>
      </c>
    </row>
    <row r="18" spans="1:12" s="95" customFormat="1" ht="15" customHeight="1">
      <c r="A18" s="28"/>
      <c r="B18" s="28"/>
      <c r="C18" s="136">
        <v>43831</v>
      </c>
      <c r="D18" s="138">
        <v>43831</v>
      </c>
      <c r="E18" s="86">
        <v>105.3</v>
      </c>
      <c r="F18" s="86">
        <v>-5.3</v>
      </c>
      <c r="G18" s="86">
        <v>13.3</v>
      </c>
      <c r="H18" s="86">
        <v>-5.9</v>
      </c>
      <c r="I18" s="87">
        <v>100</v>
      </c>
      <c r="J18" s="93"/>
    </row>
    <row r="19" spans="1:12" s="95" customFormat="1" ht="15" customHeight="1">
      <c r="A19" s="28"/>
      <c r="B19" s="28"/>
      <c r="C19" s="136">
        <v>43862</v>
      </c>
      <c r="D19" s="138">
        <v>43862</v>
      </c>
      <c r="E19" s="86">
        <v>105.6</v>
      </c>
      <c r="F19" s="86">
        <v>-4.8</v>
      </c>
      <c r="G19" s="86">
        <v>12.8</v>
      </c>
      <c r="H19" s="86">
        <v>-4.8</v>
      </c>
      <c r="I19" s="87">
        <v>100</v>
      </c>
      <c r="J19" s="93"/>
      <c r="L19" s="96" t="s">
        <v>409</v>
      </c>
    </row>
    <row r="20" spans="1:12" s="95" customFormat="1" ht="15" customHeight="1">
      <c r="A20" s="28"/>
      <c r="B20" s="28"/>
      <c r="C20" s="136">
        <v>43891</v>
      </c>
      <c r="D20" s="138">
        <v>43891</v>
      </c>
      <c r="E20" s="86">
        <v>93.6</v>
      </c>
      <c r="F20" s="86">
        <v>-11.3</v>
      </c>
      <c r="G20" s="86">
        <v>-3.9</v>
      </c>
      <c r="H20" s="86">
        <v>-11</v>
      </c>
      <c r="I20" s="87">
        <v>100</v>
      </c>
      <c r="J20" s="93"/>
    </row>
    <row r="21" spans="1:12" s="95" customFormat="1" ht="15" customHeight="1">
      <c r="A21" s="28"/>
      <c r="B21" s="28"/>
      <c r="C21" s="136">
        <v>43922</v>
      </c>
      <c r="D21" s="138">
        <v>43922</v>
      </c>
      <c r="E21" s="86">
        <v>57.6</v>
      </c>
      <c r="F21" s="86">
        <v>-37.1</v>
      </c>
      <c r="G21" s="86">
        <v>-47.2</v>
      </c>
      <c r="H21" s="86">
        <v>-23.4</v>
      </c>
      <c r="I21" s="87">
        <v>100</v>
      </c>
      <c r="J21" s="93"/>
    </row>
    <row r="22" spans="1:12" s="95" customFormat="1" ht="15" customHeight="1">
      <c r="A22" s="28"/>
      <c r="B22" s="28"/>
      <c r="C22" s="136">
        <v>43952</v>
      </c>
      <c r="D22" s="138">
        <v>43952</v>
      </c>
      <c r="E22" s="86">
        <v>62.7</v>
      </c>
      <c r="F22" s="86">
        <v>-29.3</v>
      </c>
      <c r="G22" s="86">
        <v>-51.8</v>
      </c>
      <c r="H22" s="86">
        <v>-19.2</v>
      </c>
      <c r="I22" s="87">
        <v>100</v>
      </c>
      <c r="J22" s="93"/>
    </row>
    <row r="23" spans="1:12" s="95" customFormat="1" ht="15" customHeight="1">
      <c r="A23" s="28"/>
      <c r="B23" s="28"/>
      <c r="C23" s="136">
        <v>43983</v>
      </c>
      <c r="D23" s="138">
        <v>43983</v>
      </c>
      <c r="E23" s="86">
        <v>74.8</v>
      </c>
      <c r="F23" s="86">
        <v>-21.2</v>
      </c>
      <c r="G23" s="86">
        <v>-39.200000000000003</v>
      </c>
      <c r="H23" s="86">
        <v>-13.3</v>
      </c>
      <c r="I23" s="87">
        <v>100</v>
      </c>
      <c r="J23" s="93"/>
    </row>
    <row r="24" spans="1:12" s="95" customFormat="1" ht="15" customHeight="1">
      <c r="A24" s="97">
        <v>2020</v>
      </c>
      <c r="B24" s="97" t="s">
        <v>46</v>
      </c>
      <c r="C24" s="136">
        <v>44013</v>
      </c>
      <c r="D24" s="138">
        <v>44013</v>
      </c>
      <c r="E24" s="86">
        <v>83.1</v>
      </c>
      <c r="F24" s="86">
        <v>-14.7</v>
      </c>
      <c r="G24" s="86">
        <v>-27.4</v>
      </c>
      <c r="H24" s="86">
        <v>-13.4</v>
      </c>
      <c r="I24" s="87">
        <v>100</v>
      </c>
      <c r="J24" s="93"/>
    </row>
    <row r="25" spans="1:12" s="95" customFormat="1" ht="15" customHeight="1">
      <c r="A25" s="28"/>
      <c r="B25" s="28"/>
      <c r="C25" s="136">
        <v>44044</v>
      </c>
      <c r="D25" s="138">
        <v>44044</v>
      </c>
      <c r="E25" s="86">
        <v>90.3</v>
      </c>
      <c r="F25" s="86">
        <v>-10.4</v>
      </c>
      <c r="G25" s="86">
        <v>-14.5</v>
      </c>
      <c r="H25" s="86">
        <v>-12.9</v>
      </c>
      <c r="I25" s="87">
        <v>100</v>
      </c>
      <c r="J25" s="93"/>
    </row>
    <row r="26" spans="1:12" s="95" customFormat="1" ht="15" customHeight="1">
      <c r="A26" s="28"/>
      <c r="B26" s="28"/>
      <c r="C26" s="136">
        <v>44075</v>
      </c>
      <c r="D26" s="138">
        <v>44075</v>
      </c>
      <c r="E26" s="86">
        <v>94.7</v>
      </c>
      <c r="F26" s="86">
        <v>-8.3000000000000007</v>
      </c>
      <c r="G26" s="86">
        <v>-7.1</v>
      </c>
      <c r="H26" s="86">
        <v>-11.6</v>
      </c>
      <c r="I26" s="87">
        <v>100</v>
      </c>
      <c r="J26" s="93"/>
    </row>
    <row r="27" spans="1:12" s="95" customFormat="1" ht="15" customHeight="1">
      <c r="A27" s="28"/>
      <c r="B27" s="28"/>
      <c r="C27" s="136">
        <v>44105</v>
      </c>
      <c r="D27" s="138">
        <v>44105</v>
      </c>
      <c r="E27" s="86">
        <v>95.3</v>
      </c>
      <c r="F27" s="86">
        <v>-5.7</v>
      </c>
      <c r="G27" s="86">
        <v>-7.4</v>
      </c>
      <c r="H27" s="86">
        <v>-13.2</v>
      </c>
      <c r="I27" s="87">
        <v>100</v>
      </c>
      <c r="J27" s="93"/>
    </row>
    <row r="28" spans="1:12" s="95" customFormat="1" ht="15" customHeight="1">
      <c r="A28" s="28"/>
      <c r="B28" s="28"/>
      <c r="C28" s="136">
        <v>44136</v>
      </c>
      <c r="D28" s="138">
        <v>44136</v>
      </c>
      <c r="E28" s="86">
        <v>92.1</v>
      </c>
      <c r="F28" s="86">
        <v>-6.7</v>
      </c>
      <c r="G28" s="86">
        <v>-11.5</v>
      </c>
      <c r="H28" s="86">
        <v>-15.3</v>
      </c>
      <c r="I28" s="87">
        <v>100</v>
      </c>
      <c r="J28" s="93"/>
    </row>
    <row r="29" spans="1:12" s="95" customFormat="1" ht="15" customHeight="1">
      <c r="A29" s="28"/>
      <c r="B29" s="28"/>
      <c r="C29" s="136">
        <v>44166</v>
      </c>
      <c r="D29" s="138">
        <v>44166</v>
      </c>
      <c r="E29" s="86">
        <v>96.9</v>
      </c>
      <c r="F29" s="86">
        <v>-3.1</v>
      </c>
      <c r="G29" s="86">
        <v>-8.4</v>
      </c>
      <c r="H29" s="86">
        <v>-10.8</v>
      </c>
      <c r="I29" s="87">
        <v>100</v>
      </c>
      <c r="J29" s="93"/>
    </row>
    <row r="30" spans="1:12" s="95" customFormat="1" ht="15" customHeight="1">
      <c r="A30" s="28"/>
      <c r="B30" s="28"/>
      <c r="C30" s="136">
        <v>44197</v>
      </c>
      <c r="D30" s="138">
        <v>44197</v>
      </c>
      <c r="E30" s="86">
        <v>96.2</v>
      </c>
      <c r="F30" s="86">
        <v>-2.5</v>
      </c>
      <c r="G30" s="86">
        <v>-7.8</v>
      </c>
      <c r="H30" s="86">
        <v>-12.5</v>
      </c>
      <c r="I30" s="87">
        <v>100</v>
      </c>
      <c r="J30" s="93"/>
      <c r="L30" s="153" t="s">
        <v>22</v>
      </c>
    </row>
    <row r="31" spans="1:12" s="95" customFormat="1" ht="15" customHeight="1">
      <c r="A31" s="28"/>
      <c r="B31" s="28"/>
      <c r="C31" s="136">
        <v>44228</v>
      </c>
      <c r="D31" s="138">
        <v>44228</v>
      </c>
      <c r="E31" s="86">
        <v>97.9</v>
      </c>
      <c r="F31" s="86">
        <v>0</v>
      </c>
      <c r="G31" s="86">
        <v>-7.8</v>
      </c>
      <c r="H31" s="86">
        <v>-11.9</v>
      </c>
      <c r="I31" s="87">
        <v>100</v>
      </c>
      <c r="J31" s="93"/>
    </row>
    <row r="32" spans="1:12" s="95" customFormat="1" ht="15" customHeight="1">
      <c r="A32" s="28"/>
      <c r="B32" s="28"/>
      <c r="C32" s="136">
        <v>44256</v>
      </c>
      <c r="D32" s="138">
        <v>44256</v>
      </c>
      <c r="E32" s="86">
        <v>103.2</v>
      </c>
      <c r="F32" s="86">
        <v>3.5</v>
      </c>
      <c r="G32" s="86">
        <v>-3.7</v>
      </c>
      <c r="H32" s="86">
        <v>-8.6</v>
      </c>
      <c r="I32" s="87">
        <v>100</v>
      </c>
      <c r="J32" s="93"/>
    </row>
    <row r="33" spans="1:10" s="95" customFormat="1" ht="15" customHeight="1">
      <c r="A33" s="28"/>
      <c r="B33" s="28"/>
      <c r="C33" s="136">
        <v>44287</v>
      </c>
      <c r="D33" s="138">
        <v>44287</v>
      </c>
      <c r="E33" s="86">
        <v>105.9</v>
      </c>
      <c r="F33" s="86">
        <v>7.1</v>
      </c>
      <c r="G33" s="86">
        <v>-2</v>
      </c>
      <c r="H33" s="86">
        <v>-8.6</v>
      </c>
      <c r="I33" s="87">
        <v>100</v>
      </c>
      <c r="J33" s="93"/>
    </row>
    <row r="34" spans="1:10" s="95" customFormat="1" ht="15" customHeight="1">
      <c r="A34" s="28"/>
      <c r="B34" s="28"/>
      <c r="C34" s="136">
        <v>44317</v>
      </c>
      <c r="D34" s="138">
        <v>44317</v>
      </c>
      <c r="E34" s="86">
        <v>110.9</v>
      </c>
      <c r="F34" s="86">
        <v>9.1999999999999993</v>
      </c>
      <c r="G34" s="86">
        <v>5.0999999999999996</v>
      </c>
      <c r="H34" s="86">
        <v>-4.3</v>
      </c>
      <c r="I34" s="87">
        <v>100</v>
      </c>
      <c r="J34" s="93"/>
    </row>
    <row r="35" spans="1:10" s="95" customFormat="1" ht="15" customHeight="1">
      <c r="A35" s="28"/>
      <c r="B35" s="28"/>
      <c r="C35" s="136">
        <v>44348</v>
      </c>
      <c r="D35" s="138">
        <v>44348</v>
      </c>
      <c r="E35" s="86">
        <v>117</v>
      </c>
      <c r="F35" s="86">
        <v>11.8</v>
      </c>
      <c r="G35" s="86">
        <v>14.4</v>
      </c>
      <c r="H35" s="86">
        <v>-1</v>
      </c>
      <c r="I35" s="87">
        <v>100</v>
      </c>
      <c r="J35" s="93"/>
    </row>
    <row r="36" spans="1:10" s="95" customFormat="1" ht="15" customHeight="1">
      <c r="A36" s="97">
        <v>2021</v>
      </c>
      <c r="B36" s="97" t="s">
        <v>47</v>
      </c>
      <c r="C36" s="136">
        <v>44378</v>
      </c>
      <c r="D36" s="138">
        <v>44378</v>
      </c>
      <c r="E36" s="86">
        <v>119.1</v>
      </c>
      <c r="F36" s="86">
        <v>14.4</v>
      </c>
      <c r="G36" s="86">
        <v>16.7</v>
      </c>
      <c r="H36" s="86">
        <v>-2.6</v>
      </c>
      <c r="I36" s="87">
        <v>100</v>
      </c>
      <c r="J36" s="93"/>
    </row>
    <row r="37" spans="1:10" s="95" customFormat="1" ht="15" customHeight="1">
      <c r="A37" s="28"/>
      <c r="B37" s="28"/>
      <c r="C37" s="136">
        <v>44409</v>
      </c>
      <c r="D37" s="138">
        <v>44409</v>
      </c>
      <c r="E37" s="86">
        <v>118.5</v>
      </c>
      <c r="F37" s="86">
        <v>13.9</v>
      </c>
      <c r="G37" s="86">
        <v>17.2</v>
      </c>
      <c r="H37" s="86">
        <v>-4</v>
      </c>
      <c r="I37" s="87">
        <v>100</v>
      </c>
      <c r="J37" s="93"/>
    </row>
    <row r="38" spans="1:10" s="95" customFormat="1" ht="15" customHeight="1">
      <c r="A38" s="28"/>
      <c r="B38" s="28"/>
      <c r="C38" s="136">
        <v>44440</v>
      </c>
      <c r="D38" s="138">
        <v>44440</v>
      </c>
      <c r="E38" s="86">
        <v>119.2</v>
      </c>
      <c r="F38" s="86">
        <v>14.3</v>
      </c>
      <c r="G38" s="86">
        <v>17.2</v>
      </c>
      <c r="H38" s="86">
        <v>-2.5</v>
      </c>
      <c r="I38" s="87">
        <v>100</v>
      </c>
      <c r="J38" s="93"/>
    </row>
    <row r="39" spans="1:10" s="95" customFormat="1" ht="15" customHeight="1">
      <c r="A39" s="28"/>
      <c r="B39" s="28"/>
      <c r="C39" s="136">
        <v>44470</v>
      </c>
      <c r="D39" s="138">
        <v>44470</v>
      </c>
      <c r="E39" s="86">
        <v>119.9</v>
      </c>
      <c r="F39" s="86">
        <v>14.7</v>
      </c>
      <c r="G39" s="86">
        <v>19.600000000000001</v>
      </c>
      <c r="H39" s="86">
        <v>-3.9</v>
      </c>
      <c r="I39" s="87">
        <v>100</v>
      </c>
      <c r="J39" s="93"/>
    </row>
    <row r="40" spans="1:10" s="95" customFormat="1" ht="15" customHeight="1">
      <c r="A40" s="28"/>
      <c r="B40" s="28"/>
      <c r="C40" s="136">
        <v>44501</v>
      </c>
      <c r="D40" s="138">
        <v>44501</v>
      </c>
      <c r="E40" s="86">
        <v>117.7</v>
      </c>
      <c r="F40" s="86">
        <v>14</v>
      </c>
      <c r="G40" s="86">
        <v>19.100000000000001</v>
      </c>
      <c r="H40" s="86">
        <v>-6.9</v>
      </c>
      <c r="I40" s="87">
        <v>100</v>
      </c>
      <c r="J40" s="93"/>
    </row>
    <row r="41" spans="1:10" s="95" customFormat="1" ht="15" customHeight="1">
      <c r="A41" s="28"/>
      <c r="B41" s="28"/>
      <c r="C41" s="136">
        <v>44531</v>
      </c>
      <c r="D41" s="138">
        <v>44531</v>
      </c>
      <c r="E41" s="86">
        <v>115.9</v>
      </c>
      <c r="F41" s="86">
        <v>14.5</v>
      </c>
      <c r="G41" s="86">
        <v>13.1</v>
      </c>
      <c r="H41" s="86">
        <v>-8</v>
      </c>
      <c r="I41" s="87">
        <v>100</v>
      </c>
      <c r="J41" s="93"/>
    </row>
    <row r="42" spans="1:10" s="95" customFormat="1" ht="15" customHeight="1">
      <c r="A42" s="28"/>
      <c r="B42" s="28"/>
      <c r="C42" s="136">
        <v>44562</v>
      </c>
      <c r="D42" s="138">
        <v>44562</v>
      </c>
      <c r="E42" s="86">
        <v>114.1</v>
      </c>
      <c r="F42" s="86">
        <v>13.2</v>
      </c>
      <c r="G42" s="86">
        <v>11</v>
      </c>
      <c r="H42" s="86">
        <v>-8.1999999999999993</v>
      </c>
      <c r="I42" s="87">
        <v>100</v>
      </c>
      <c r="J42" s="93"/>
    </row>
    <row r="43" spans="1:10" s="95" customFormat="1" ht="15" customHeight="1">
      <c r="A43" s="28"/>
      <c r="B43" s="28"/>
      <c r="C43" s="136">
        <v>44593</v>
      </c>
      <c r="D43" s="138">
        <v>44593</v>
      </c>
      <c r="E43" s="86">
        <v>115.3</v>
      </c>
      <c r="F43" s="86">
        <v>13.5</v>
      </c>
      <c r="G43" s="86">
        <v>14.2</v>
      </c>
      <c r="H43" s="86">
        <v>-8.1999999999999993</v>
      </c>
      <c r="I43" s="87">
        <v>100</v>
      </c>
      <c r="J43" s="93"/>
    </row>
    <row r="44" spans="1:10" s="95" customFormat="1" ht="15" customHeight="1">
      <c r="A44" s="28"/>
      <c r="B44" s="28"/>
      <c r="C44" s="136">
        <v>44621</v>
      </c>
      <c r="D44" s="138">
        <v>44621</v>
      </c>
      <c r="E44" s="86">
        <v>106.5</v>
      </c>
      <c r="F44" s="86">
        <v>7.9</v>
      </c>
      <c r="G44" s="86">
        <v>12.3</v>
      </c>
      <c r="H44" s="86">
        <v>-20.7</v>
      </c>
      <c r="I44" s="87">
        <v>100</v>
      </c>
      <c r="J44" s="93"/>
    </row>
    <row r="45" spans="1:10" s="95" customFormat="1" ht="15" customHeight="1">
      <c r="A45" s="28"/>
      <c r="B45" s="28"/>
      <c r="C45" s="136">
        <v>44652</v>
      </c>
      <c r="D45" s="138">
        <v>44652</v>
      </c>
      <c r="E45" s="86">
        <v>104.9</v>
      </c>
      <c r="F45" s="86">
        <v>7.3</v>
      </c>
      <c r="G45" s="86">
        <v>12</v>
      </c>
      <c r="H45" s="86">
        <v>-21</v>
      </c>
      <c r="I45" s="87">
        <v>100</v>
      </c>
      <c r="J45" s="93"/>
    </row>
    <row r="46" spans="1:10" s="95" customFormat="1" ht="15" customHeight="1">
      <c r="A46" s="28"/>
      <c r="B46" s="28"/>
      <c r="C46" s="136">
        <v>44682</v>
      </c>
      <c r="D46" s="138">
        <v>44682</v>
      </c>
      <c r="E46" s="86">
        <v>105.2</v>
      </c>
      <c r="F46" s="86">
        <v>6.1</v>
      </c>
      <c r="G46" s="86">
        <v>12.8</v>
      </c>
      <c r="H46" s="86">
        <v>-20.2</v>
      </c>
      <c r="I46" s="87">
        <v>100</v>
      </c>
      <c r="J46" s="93"/>
    </row>
    <row r="47" spans="1:10" s="95" customFormat="1" ht="15" customHeight="1">
      <c r="A47" s="28"/>
      <c r="B47" s="28"/>
      <c r="C47" s="136">
        <v>44713</v>
      </c>
      <c r="D47" s="138">
        <v>44713</v>
      </c>
      <c r="E47" s="86">
        <v>104.3</v>
      </c>
      <c r="F47" s="86">
        <v>7.4</v>
      </c>
      <c r="G47" s="86">
        <v>12.6</v>
      </c>
      <c r="H47" s="86">
        <v>-22.8</v>
      </c>
      <c r="I47" s="87">
        <v>100</v>
      </c>
      <c r="J47" s="93"/>
    </row>
    <row r="48" spans="1:10" s="95" customFormat="1" ht="15" customHeight="1">
      <c r="A48" s="97">
        <v>2022</v>
      </c>
      <c r="B48" s="97" t="s">
        <v>48</v>
      </c>
      <c r="C48" s="136">
        <v>44743</v>
      </c>
      <c r="D48" s="138">
        <v>44743</v>
      </c>
      <c r="E48" s="86">
        <v>99.5</v>
      </c>
      <c r="F48" s="86">
        <v>3.8</v>
      </c>
      <c r="G48" s="86">
        <v>9.5</v>
      </c>
      <c r="H48" s="86">
        <v>-26.1</v>
      </c>
      <c r="I48" s="87">
        <v>100</v>
      </c>
      <c r="J48" s="93"/>
    </row>
    <row r="49" spans="1:10" s="95" customFormat="1" ht="15" customHeight="1">
      <c r="A49" s="28"/>
      <c r="B49" s="28"/>
      <c r="C49" s="136">
        <v>44774</v>
      </c>
      <c r="D49" s="138">
        <v>44774</v>
      </c>
      <c r="E49" s="86">
        <v>98.7</v>
      </c>
      <c r="F49" s="86">
        <v>1.7</v>
      </c>
      <c r="G49" s="86">
        <v>8.8000000000000007</v>
      </c>
      <c r="H49" s="86">
        <v>-23.7</v>
      </c>
      <c r="I49" s="87">
        <v>100</v>
      </c>
      <c r="J49" s="93"/>
    </row>
    <row r="50" spans="1:10" s="95" customFormat="1" ht="15" customHeight="1">
      <c r="A50" s="28"/>
      <c r="B50" s="28"/>
      <c r="C50" s="136">
        <v>44805</v>
      </c>
      <c r="D50" s="138">
        <v>44805</v>
      </c>
      <c r="E50" s="86">
        <v>95.2</v>
      </c>
      <c r="F50" s="86">
        <v>0.3</v>
      </c>
      <c r="G50" s="86">
        <v>6.2</v>
      </c>
      <c r="H50" s="86">
        <v>-27.5</v>
      </c>
      <c r="I50" s="87">
        <v>100</v>
      </c>
      <c r="J50" s="93"/>
    </row>
    <row r="51" spans="1:10" s="95" customFormat="1" ht="15" customHeight="1">
      <c r="A51" s="28"/>
      <c r="B51" s="28"/>
      <c r="C51" s="136">
        <v>44835</v>
      </c>
      <c r="D51" s="138">
        <v>44835</v>
      </c>
      <c r="E51" s="86">
        <v>94.3</v>
      </c>
      <c r="F51" s="86">
        <v>-0.5</v>
      </c>
      <c r="G51" s="86">
        <v>4.2</v>
      </c>
      <c r="H51" s="86">
        <v>-26.2</v>
      </c>
      <c r="I51" s="87">
        <v>100</v>
      </c>
      <c r="J51" s="93"/>
    </row>
    <row r="52" spans="1:10" s="95" customFormat="1" ht="15" customHeight="1">
      <c r="A52" s="28"/>
      <c r="B52" s="28"/>
      <c r="C52" s="136">
        <v>44866</v>
      </c>
      <c r="D52" s="138">
        <v>44866</v>
      </c>
      <c r="E52" s="86">
        <v>95.5</v>
      </c>
      <c r="F52" s="86">
        <v>-1.3</v>
      </c>
      <c r="G52" s="86">
        <v>4.7</v>
      </c>
      <c r="H52" s="86">
        <v>-22.5</v>
      </c>
      <c r="I52" s="87">
        <v>100</v>
      </c>
      <c r="J52" s="93"/>
    </row>
    <row r="53" spans="1:10" s="95" customFormat="1" ht="15" customHeight="1">
      <c r="A53" s="28"/>
      <c r="B53" s="28"/>
      <c r="C53" s="136">
        <v>44896</v>
      </c>
      <c r="D53" s="138">
        <v>44896</v>
      </c>
      <c r="E53" s="86">
        <v>97.2</v>
      </c>
      <c r="F53" s="86">
        <v>-0.3</v>
      </c>
      <c r="G53" s="86">
        <v>6.5</v>
      </c>
      <c r="H53" s="86">
        <v>-20.7</v>
      </c>
      <c r="I53" s="87">
        <v>100</v>
      </c>
      <c r="J53" s="93"/>
    </row>
    <row r="54" spans="1:10" s="95" customFormat="1" ht="15" customHeight="1">
      <c r="A54" s="28"/>
      <c r="B54" s="28"/>
      <c r="C54" s="136">
        <v>44927</v>
      </c>
      <c r="D54" s="138">
        <v>44927</v>
      </c>
      <c r="E54" s="86">
        <v>99.4</v>
      </c>
      <c r="F54" s="86">
        <v>0.9</v>
      </c>
      <c r="G54" s="86">
        <v>8.1999999999999993</v>
      </c>
      <c r="H54" s="86">
        <v>-19.399999999999999</v>
      </c>
      <c r="I54" s="87">
        <v>100</v>
      </c>
      <c r="J54" s="93"/>
    </row>
    <row r="55" spans="1:10" s="95" customFormat="1" ht="15" customHeight="1">
      <c r="A55" s="28"/>
      <c r="B55" s="28"/>
      <c r="C55" s="136">
        <v>44958</v>
      </c>
      <c r="D55" s="138">
        <v>44958</v>
      </c>
      <c r="E55" s="86">
        <v>98.8</v>
      </c>
      <c r="F55" s="87">
        <v>-0.7</v>
      </c>
      <c r="G55" s="21">
        <v>7.7</v>
      </c>
      <c r="H55" s="21">
        <v>-17.7</v>
      </c>
      <c r="I55" s="87">
        <v>100</v>
      </c>
      <c r="J55" s="98"/>
    </row>
    <row r="56" spans="1:10" s="95" customFormat="1" ht="15" customHeight="1">
      <c r="A56" s="28"/>
      <c r="B56" s="28"/>
      <c r="C56" s="136">
        <v>44986</v>
      </c>
      <c r="D56" s="138">
        <v>44986</v>
      </c>
      <c r="E56" s="86">
        <v>98.4</v>
      </c>
      <c r="F56" s="21">
        <v>-1.6</v>
      </c>
      <c r="G56" s="21">
        <v>7.8</v>
      </c>
      <c r="H56" s="21">
        <v>-17.8</v>
      </c>
      <c r="I56" s="87">
        <v>100</v>
      </c>
      <c r="J56" s="98"/>
    </row>
    <row r="57" spans="1:10" s="95" customFormat="1" ht="15" customHeight="1">
      <c r="A57" s="28"/>
      <c r="B57" s="28"/>
      <c r="C57" s="136">
        <v>45017</v>
      </c>
      <c r="D57" s="138">
        <v>45017</v>
      </c>
      <c r="E57" s="86">
        <v>98.8</v>
      </c>
      <c r="F57" s="21">
        <v>-3.6</v>
      </c>
      <c r="G57" s="21">
        <v>9</v>
      </c>
      <c r="H57" s="21">
        <v>-16</v>
      </c>
      <c r="I57" s="87">
        <v>100</v>
      </c>
      <c r="J57" s="98"/>
    </row>
    <row r="58" spans="1:10" s="95" customFormat="1" ht="15" customHeight="1">
      <c r="A58" s="28"/>
      <c r="B58" s="28"/>
      <c r="C58" s="136">
        <v>45047</v>
      </c>
      <c r="D58" s="138">
        <v>45047</v>
      </c>
      <c r="E58" s="86">
        <v>96.5</v>
      </c>
      <c r="F58" s="21">
        <v>-5.9</v>
      </c>
      <c r="G58" s="21">
        <v>7.2</v>
      </c>
      <c r="H58" s="21">
        <v>-15.9</v>
      </c>
      <c r="I58" s="87">
        <v>100</v>
      </c>
      <c r="J58" s="98"/>
    </row>
    <row r="59" spans="1:10" s="95" customFormat="1" ht="15" customHeight="1">
      <c r="A59" s="28"/>
      <c r="B59" s="28"/>
      <c r="C59" s="136">
        <v>45078</v>
      </c>
      <c r="D59" s="138">
        <v>45078</v>
      </c>
      <c r="E59" s="86">
        <v>95.8</v>
      </c>
      <c r="F59" s="21">
        <v>-7.1</v>
      </c>
      <c r="G59" s="21">
        <v>5.8</v>
      </c>
      <c r="H59" s="21">
        <v>-14.8</v>
      </c>
      <c r="I59" s="87">
        <v>100</v>
      </c>
      <c r="J59" s="98"/>
    </row>
    <row r="60" spans="1:10" s="95" customFormat="1" ht="15" customHeight="1">
      <c r="A60" s="97">
        <v>2023</v>
      </c>
      <c r="B60" s="97" t="s">
        <v>49</v>
      </c>
      <c r="C60" s="136">
        <v>45108</v>
      </c>
      <c r="D60" s="138">
        <v>45108</v>
      </c>
      <c r="E60" s="86">
        <v>95</v>
      </c>
      <c r="F60" s="21">
        <v>-9.1999999999999993</v>
      </c>
      <c r="G60" s="21">
        <v>6.1</v>
      </c>
      <c r="H60" s="21">
        <v>-13.8</v>
      </c>
      <c r="I60" s="87">
        <v>100</v>
      </c>
      <c r="J60" s="98"/>
    </row>
    <row r="61" spans="1:10" s="95" customFormat="1" ht="15" customHeight="1">
      <c r="A61" s="28"/>
      <c r="B61" s="28"/>
      <c r="C61" s="136">
        <v>45139</v>
      </c>
      <c r="D61" s="138">
        <v>45139</v>
      </c>
      <c r="E61" s="86">
        <v>94.2</v>
      </c>
      <c r="F61" s="21">
        <v>-9.9</v>
      </c>
      <c r="G61" s="21">
        <v>5.2</v>
      </c>
      <c r="H61" s="21">
        <v>-14.7</v>
      </c>
      <c r="I61" s="87">
        <v>100</v>
      </c>
      <c r="J61" s="98"/>
    </row>
    <row r="62" spans="1:10" s="95" customFormat="1" ht="15" customHeight="1">
      <c r="A62" s="28"/>
      <c r="B62" s="28"/>
      <c r="C62" s="136">
        <v>45170</v>
      </c>
      <c r="D62" s="138">
        <v>45170</v>
      </c>
      <c r="E62" s="86">
        <v>93.9</v>
      </c>
      <c r="F62" s="21">
        <v>-8.5</v>
      </c>
      <c r="G62" s="21">
        <v>4.9000000000000004</v>
      </c>
      <c r="H62" s="21">
        <v>-16.600000000000001</v>
      </c>
      <c r="I62" s="87">
        <v>100</v>
      </c>
      <c r="J62" s="98"/>
    </row>
    <row r="63" spans="1:10" s="95" customFormat="1" ht="15" customHeight="1">
      <c r="A63" s="28"/>
      <c r="B63" s="28"/>
      <c r="C63" s="136">
        <v>45200</v>
      </c>
      <c r="D63" s="138">
        <v>45200</v>
      </c>
      <c r="E63" s="86">
        <v>93.8</v>
      </c>
      <c r="F63" s="21">
        <v>-9.1999999999999993</v>
      </c>
      <c r="G63" s="21">
        <v>5.3</v>
      </c>
      <c r="H63" s="21">
        <v>-16.600000000000001</v>
      </c>
      <c r="I63" s="87">
        <v>100</v>
      </c>
      <c r="J63" s="98"/>
    </row>
    <row r="64" spans="1:10" s="95" customFormat="1" ht="15" customHeight="1">
      <c r="A64" s="28"/>
      <c r="B64" s="28"/>
      <c r="C64" s="136">
        <v>45231</v>
      </c>
      <c r="D64" s="138">
        <v>45231</v>
      </c>
      <c r="E64" s="86">
        <v>94.3</v>
      </c>
      <c r="F64" s="21">
        <v>-9.5</v>
      </c>
      <c r="G64" s="21">
        <v>5.7</v>
      </c>
      <c r="H64" s="21">
        <v>-15.6</v>
      </c>
      <c r="I64" s="87">
        <v>100</v>
      </c>
      <c r="J64" s="98"/>
    </row>
    <row r="65" spans="1:10" s="95" customFormat="1" ht="15" customHeight="1">
      <c r="A65" s="28"/>
      <c r="B65" s="28"/>
      <c r="C65" s="136">
        <v>45261</v>
      </c>
      <c r="D65" s="138">
        <v>45261</v>
      </c>
      <c r="E65" s="86">
        <v>96.8</v>
      </c>
      <c r="F65" s="21">
        <v>-8.6</v>
      </c>
      <c r="G65" s="21">
        <v>7.7</v>
      </c>
      <c r="H65" s="21">
        <v>-13.7</v>
      </c>
      <c r="I65" s="87">
        <v>100</v>
      </c>
      <c r="J65" s="98"/>
    </row>
    <row r="66" spans="1:10" s="95" customFormat="1" ht="15" customHeight="1">
      <c r="A66" s="28"/>
      <c r="B66" s="28"/>
      <c r="C66" s="136">
        <v>45292</v>
      </c>
      <c r="D66" s="138">
        <v>45292</v>
      </c>
      <c r="E66" s="86">
        <v>95.8</v>
      </c>
      <c r="F66" s="21">
        <v>-9.6999999999999993</v>
      </c>
      <c r="G66" s="21">
        <v>7.5</v>
      </c>
      <c r="H66" s="21">
        <v>-14.5</v>
      </c>
      <c r="I66" s="87">
        <v>100</v>
      </c>
      <c r="J66" s="98"/>
    </row>
    <row r="67" spans="1:10" s="95" customFormat="1" ht="15" customHeight="1">
      <c r="A67" s="28"/>
      <c r="B67" s="28"/>
      <c r="C67" s="136">
        <v>45323</v>
      </c>
      <c r="D67" s="138">
        <v>45323</v>
      </c>
      <c r="E67" s="86">
        <v>95.3</v>
      </c>
      <c r="F67" s="21">
        <v>-9.8000000000000007</v>
      </c>
      <c r="G67" s="21">
        <v>5.7</v>
      </c>
      <c r="H67" s="21">
        <v>-14.1</v>
      </c>
      <c r="I67" s="87">
        <v>100</v>
      </c>
      <c r="J67" s="98"/>
    </row>
    <row r="68" spans="1:10" s="95" customFormat="1" ht="15" customHeight="1">
      <c r="A68" s="28"/>
      <c r="B68" s="28"/>
      <c r="C68" s="136">
        <v>45353</v>
      </c>
      <c r="D68" s="138">
        <v>45353</v>
      </c>
      <c r="E68" s="86">
        <v>96.2</v>
      </c>
      <c r="F68" s="21">
        <v>-9.5</v>
      </c>
      <c r="G68" s="21">
        <v>6.9</v>
      </c>
      <c r="H68" s="21">
        <v>-13.4</v>
      </c>
      <c r="I68" s="87">
        <v>100</v>
      </c>
      <c r="J68" s="98"/>
    </row>
    <row r="69" spans="1:10" s="95" customFormat="1" ht="20.100000000000001" customHeight="1">
      <c r="A69" s="99"/>
      <c r="B69" s="99"/>
      <c r="C69" s="136">
        <v>45384</v>
      </c>
      <c r="D69" s="138">
        <v>45384</v>
      </c>
      <c r="E69" s="86">
        <v>95.9</v>
      </c>
      <c r="F69" s="21">
        <v>-10.5</v>
      </c>
      <c r="G69" s="21">
        <v>6.4</v>
      </c>
      <c r="H69" s="21">
        <v>-13.1</v>
      </c>
      <c r="I69" s="87">
        <v>100</v>
      </c>
      <c r="J69" s="98"/>
    </row>
    <row r="70" spans="1:10" s="95" customFormat="1" ht="20.100000000000001" customHeight="1">
      <c r="A70" s="99"/>
      <c r="B70" s="99"/>
      <c r="C70" s="136">
        <v>45414</v>
      </c>
      <c r="D70" s="138">
        <v>45414</v>
      </c>
      <c r="E70" s="86">
        <v>96.2</v>
      </c>
      <c r="F70" s="21">
        <v>-10.5</v>
      </c>
      <c r="G70" s="21">
        <v>7.1</v>
      </c>
      <c r="H70" s="21">
        <v>-12.9</v>
      </c>
      <c r="I70" s="87">
        <v>100</v>
      </c>
      <c r="J70" s="98"/>
    </row>
    <row r="71" spans="1:10" s="95" customFormat="1" ht="20.100000000000001" customHeight="1">
      <c r="A71" s="99"/>
      <c r="B71" s="99"/>
      <c r="C71" s="136">
        <v>45445</v>
      </c>
      <c r="D71" s="138">
        <v>45445</v>
      </c>
      <c r="E71" s="86">
        <v>96.2</v>
      </c>
      <c r="F71" s="21">
        <v>-10.199999999999999</v>
      </c>
      <c r="G71" s="21">
        <v>6.5</v>
      </c>
      <c r="H71" s="21">
        <v>-12.5</v>
      </c>
      <c r="I71" s="87">
        <v>100</v>
      </c>
      <c r="J71" s="98"/>
    </row>
    <row r="72" spans="1:10" s="95" customFormat="1" ht="20.100000000000001" customHeight="1">
      <c r="A72" s="737">
        <v>2024</v>
      </c>
      <c r="B72" s="737" t="s">
        <v>512</v>
      </c>
      <c r="C72" s="136">
        <v>45475</v>
      </c>
      <c r="D72" s="138">
        <v>45475</v>
      </c>
      <c r="E72" s="86">
        <v>96.2</v>
      </c>
      <c r="F72" s="21">
        <v>-10.7</v>
      </c>
      <c r="G72" s="21">
        <v>5.3</v>
      </c>
      <c r="H72" s="21">
        <v>-11.5</v>
      </c>
      <c r="I72" s="87">
        <v>100</v>
      </c>
      <c r="J72" s="98"/>
    </row>
    <row r="73" spans="1:10" s="95" customFormat="1" ht="20.100000000000001" customHeight="1">
      <c r="A73" s="99"/>
      <c r="B73" s="99"/>
      <c r="C73" s="136">
        <v>45506</v>
      </c>
      <c r="D73" s="138">
        <v>45506</v>
      </c>
      <c r="E73" s="86">
        <v>96.7</v>
      </c>
      <c r="F73" s="21">
        <v>-10.199999999999999</v>
      </c>
      <c r="G73" s="21">
        <v>6.3</v>
      </c>
      <c r="H73" s="21">
        <v>-12</v>
      </c>
      <c r="I73" s="87">
        <v>100</v>
      </c>
      <c r="J73" s="98"/>
    </row>
    <row r="74" spans="1:10" s="95" customFormat="1" ht="20.100000000000001" customHeight="1">
      <c r="A74" s="99"/>
      <c r="B74" s="99"/>
      <c r="C74" s="136">
        <v>45537</v>
      </c>
      <c r="D74" s="138">
        <v>45537</v>
      </c>
      <c r="E74" s="86">
        <v>96.2</v>
      </c>
      <c r="F74" s="21">
        <v>-11.3</v>
      </c>
      <c r="G74" s="21">
        <v>6.4</v>
      </c>
      <c r="H74" s="21">
        <v>-11.5</v>
      </c>
      <c r="I74" s="87">
        <v>100</v>
      </c>
      <c r="J74" s="98"/>
    </row>
    <row r="75" spans="1:10" s="95" customFormat="1" ht="20.100000000000001" customHeight="1">
      <c r="A75" s="99"/>
      <c r="B75" s="99"/>
      <c r="C75" s="136">
        <v>45568</v>
      </c>
      <c r="D75" s="138">
        <v>45568</v>
      </c>
      <c r="E75" s="86">
        <v>96.4</v>
      </c>
      <c r="F75" s="21">
        <v>-12.4</v>
      </c>
      <c r="G75" s="21">
        <v>7</v>
      </c>
      <c r="H75" s="21">
        <v>-11.1</v>
      </c>
      <c r="I75" s="87">
        <v>100</v>
      </c>
      <c r="J75" s="98"/>
    </row>
    <row r="76" spans="1:10" s="95" customFormat="1" ht="20.100000000000001" customHeight="1">
      <c r="A76" s="99"/>
      <c r="B76" s="99"/>
      <c r="C76" s="136">
        <v>45600</v>
      </c>
      <c r="D76" s="138">
        <v>45600</v>
      </c>
      <c r="E76" s="86">
        <v>96.2</v>
      </c>
      <c r="F76" s="21">
        <v>-10.7</v>
      </c>
      <c r="G76" s="21">
        <v>4.9000000000000004</v>
      </c>
      <c r="H76" s="21">
        <v>-12.1</v>
      </c>
      <c r="I76" s="87">
        <v>100</v>
      </c>
      <c r="J76" s="98"/>
    </row>
    <row r="77" spans="1:10" s="95" customFormat="1" ht="20.100000000000001" customHeight="1">
      <c r="A77" s="99"/>
      <c r="B77" s="99"/>
      <c r="C77" s="136">
        <v>45631</v>
      </c>
      <c r="D77" s="138">
        <v>45631</v>
      </c>
      <c r="E77" s="86">
        <v>94</v>
      </c>
      <c r="F77" s="21">
        <v>-13.9</v>
      </c>
      <c r="G77" s="21">
        <v>5.3</v>
      </c>
      <c r="H77" s="21">
        <v>-12.5</v>
      </c>
      <c r="I77" s="87">
        <v>100</v>
      </c>
      <c r="J77" s="98"/>
    </row>
    <row r="78" spans="1:10" s="95" customFormat="1" ht="20.100000000000001" customHeight="1">
      <c r="A78" s="99"/>
      <c r="B78" s="99"/>
      <c r="C78" s="136">
        <v>45658</v>
      </c>
      <c r="D78" s="138">
        <v>45658</v>
      </c>
      <c r="E78" s="86">
        <v>95.5</v>
      </c>
      <c r="F78" s="21">
        <v>-12.1</v>
      </c>
      <c r="G78" s="21">
        <v>5.2</v>
      </c>
      <c r="H78" s="21">
        <v>-12.4</v>
      </c>
      <c r="I78" s="87">
        <v>100</v>
      </c>
      <c r="J78" s="98"/>
    </row>
    <row r="79" spans="1:10" s="95" customFormat="1" ht="20.100000000000001" customHeight="1">
      <c r="A79" s="99"/>
      <c r="B79" s="99"/>
      <c r="C79" s="136">
        <v>45689</v>
      </c>
      <c r="D79" s="138">
        <v>45689</v>
      </c>
      <c r="E79" s="86">
        <v>96.5</v>
      </c>
      <c r="F79" s="21">
        <v>-10.7</v>
      </c>
      <c r="G79" s="21">
        <v>5.2</v>
      </c>
      <c r="H79" s="21">
        <v>-12.3</v>
      </c>
      <c r="I79" s="87">
        <v>100</v>
      </c>
      <c r="J79" s="98"/>
    </row>
    <row r="80" spans="1:10" s="95" customFormat="1" ht="20.100000000000001" customHeight="1">
      <c r="A80" s="99"/>
      <c r="B80" s="99"/>
      <c r="C80" s="136">
        <v>45717</v>
      </c>
      <c r="D80" s="138">
        <v>45717</v>
      </c>
      <c r="E80" s="86">
        <v>95.6</v>
      </c>
      <c r="F80" s="21">
        <v>-10.4</v>
      </c>
      <c r="G80" s="21">
        <v>3.3</v>
      </c>
      <c r="H80" s="21">
        <v>-13.3</v>
      </c>
      <c r="I80" s="87">
        <v>100</v>
      </c>
      <c r="J80" s="98"/>
    </row>
    <row r="81" spans="1:10" s="95" customFormat="1" ht="20.100000000000001" customHeight="1">
      <c r="A81" s="99"/>
      <c r="B81" s="99"/>
      <c r="C81" s="136">
        <v>45748</v>
      </c>
      <c r="D81" s="138">
        <v>45748</v>
      </c>
      <c r="E81" s="86">
        <v>94.3</v>
      </c>
      <c r="F81" s="21">
        <v>-10.8</v>
      </c>
      <c r="G81" s="21">
        <v>2.6</v>
      </c>
      <c r="H81" s="21">
        <v>-15.3</v>
      </c>
      <c r="I81" s="87">
        <v>100</v>
      </c>
      <c r="J81" s="98"/>
    </row>
    <row r="82" spans="1:10" s="95" customFormat="1" ht="20.100000000000001" customHeight="1">
      <c r="A82" s="99"/>
      <c r="B82" s="99"/>
      <c r="C82" s="136">
        <v>45778</v>
      </c>
      <c r="D82" s="138">
        <v>45778</v>
      </c>
      <c r="E82" s="86">
        <v>95.4</v>
      </c>
      <c r="F82" s="21">
        <v>-10</v>
      </c>
      <c r="G82" s="21">
        <v>2.5</v>
      </c>
      <c r="H82" s="21">
        <v>-13.7</v>
      </c>
      <c r="I82" s="87">
        <v>100</v>
      </c>
      <c r="J82" s="98"/>
    </row>
    <row r="83" spans="1:10" s="95" customFormat="1" ht="20.100000000000001" customHeight="1">
      <c r="A83" s="99"/>
      <c r="B83" s="99"/>
      <c r="C83" s="136">
        <v>45809</v>
      </c>
      <c r="D83" s="138">
        <v>45809</v>
      </c>
      <c r="E83" s="86">
        <v>94.4</v>
      </c>
      <c r="F83" s="21">
        <v>-11.5</v>
      </c>
      <c r="G83" s="21">
        <v>2.9</v>
      </c>
      <c r="H83" s="21">
        <v>-14</v>
      </c>
      <c r="I83" s="87">
        <v>100</v>
      </c>
      <c r="J83" s="98"/>
    </row>
    <row r="84" spans="1:10" s="95" customFormat="1" ht="20.100000000000001" customHeight="1">
      <c r="A84" s="769">
        <v>2025</v>
      </c>
      <c r="B84" s="768" t="s">
        <v>533</v>
      </c>
      <c r="C84" s="136">
        <v>45839</v>
      </c>
      <c r="D84" s="138">
        <v>45839</v>
      </c>
      <c r="E84" s="86">
        <v>96</v>
      </c>
      <c r="F84" s="21">
        <v>-10.1</v>
      </c>
      <c r="G84" s="21">
        <v>3.9</v>
      </c>
      <c r="H84" s="21">
        <v>-13.5</v>
      </c>
      <c r="I84" s="87">
        <v>100</v>
      </c>
      <c r="J84" s="98"/>
    </row>
    <row r="85" spans="1:10" s="95" customFormat="1" ht="20.100000000000001" customHeight="1">
      <c r="A85" s="99"/>
      <c r="B85" s="99"/>
      <c r="C85" s="136">
        <v>45870</v>
      </c>
      <c r="D85" s="138">
        <v>45870</v>
      </c>
      <c r="E85" s="86">
        <v>95.6</v>
      </c>
      <c r="F85" s="21">
        <v>-9.9</v>
      </c>
      <c r="G85" s="21">
        <v>3.7</v>
      </c>
      <c r="H85" s="21">
        <v>-14</v>
      </c>
      <c r="I85" s="87">
        <v>100</v>
      </c>
      <c r="J85" s="98"/>
    </row>
    <row r="86" spans="1:10" s="95" customFormat="1" ht="20.100000000000001" customHeight="1">
      <c r="A86" s="99"/>
      <c r="B86" s="99"/>
      <c r="C86" s="136">
        <v>45901</v>
      </c>
      <c r="D86" s="138">
        <v>45901</v>
      </c>
      <c r="E86" s="86">
        <v>96.1</v>
      </c>
      <c r="F86" s="21">
        <v>-9.9</v>
      </c>
      <c r="G86" s="21">
        <v>4.2</v>
      </c>
      <c r="H86" s="21">
        <v>-13.4</v>
      </c>
      <c r="I86" s="87">
        <v>100</v>
      </c>
      <c r="J86" s="98"/>
    </row>
    <row r="87" spans="1:10" s="95" customFormat="1" ht="20.100000000000001" customHeight="1">
      <c r="A87" s="99"/>
      <c r="B87" s="99"/>
      <c r="C87" s="136">
        <v>45931</v>
      </c>
      <c r="D87" s="138">
        <v>45931</v>
      </c>
      <c r="E87" s="88">
        <v>97.3</v>
      </c>
      <c r="F87" s="21">
        <v>-8</v>
      </c>
      <c r="G87" s="21">
        <v>4.4000000000000004</v>
      </c>
      <c r="H87" s="21">
        <v>-12.6</v>
      </c>
      <c r="I87" s="87">
        <v>100</v>
      </c>
      <c r="J87" s="98"/>
    </row>
    <row r="88" spans="1:10" s="95" customFormat="1" ht="20.100000000000001" customHeight="1">
      <c r="A88" s="99"/>
      <c r="B88" s="99"/>
      <c r="C88" s="136">
        <v>45962</v>
      </c>
      <c r="D88" s="138">
        <v>45962</v>
      </c>
      <c r="E88" s="88">
        <v>97.5</v>
      </c>
      <c r="F88" s="21">
        <v>-8.9</v>
      </c>
      <c r="G88" s="21">
        <v>5.9</v>
      </c>
      <c r="H88" s="21">
        <v>-12.8</v>
      </c>
      <c r="I88" s="87">
        <v>100</v>
      </c>
      <c r="J88" s="98"/>
    </row>
    <row r="89" spans="1:10" s="95" customFormat="1" ht="20.100000000000001" customHeight="1">
      <c r="A89" s="99"/>
      <c r="B89" s="99"/>
      <c r="C89" s="136">
        <v>45992</v>
      </c>
      <c r="D89" s="138">
        <v>45992</v>
      </c>
      <c r="E89" s="88">
        <v>97.2</v>
      </c>
      <c r="F89" s="21">
        <v>-8.5</v>
      </c>
      <c r="G89" s="21">
        <v>5.8</v>
      </c>
      <c r="H89" s="21">
        <v>-13.2</v>
      </c>
      <c r="I89" s="87">
        <v>100</v>
      </c>
      <c r="J89" s="98"/>
    </row>
    <row r="90" spans="1:10" s="95" customFormat="1" ht="20.100000000000001" customHeight="1">
      <c r="A90" s="99"/>
      <c r="B90" s="99"/>
      <c r="C90" s="136">
        <v>46023</v>
      </c>
      <c r="D90" s="138">
        <v>46023</v>
      </c>
      <c r="E90" s="88">
        <v>99.4</v>
      </c>
      <c r="F90" s="21">
        <v>-6.8</v>
      </c>
      <c r="G90" s="21">
        <v>7.2</v>
      </c>
      <c r="H90" s="21">
        <v>-12.4</v>
      </c>
      <c r="I90" s="87">
        <v>100</v>
      </c>
      <c r="J90" s="98"/>
    </row>
    <row r="91" spans="1:10" s="95" customFormat="1" ht="20.100000000000001" customHeight="1">
      <c r="A91" s="99"/>
      <c r="B91" s="99"/>
      <c r="C91" s="136">
        <v>46054</v>
      </c>
      <c r="D91" s="138">
        <v>46054</v>
      </c>
      <c r="E91" s="88"/>
      <c r="F91" s="21"/>
      <c r="G91" s="21"/>
      <c r="H91" s="21"/>
      <c r="I91" s="87"/>
      <c r="J91" s="98"/>
    </row>
    <row r="92" spans="1:10" s="95" customFormat="1" ht="20.100000000000001" customHeight="1">
      <c r="A92" s="99"/>
      <c r="B92" s="99"/>
      <c r="C92" s="136">
        <v>46082</v>
      </c>
      <c r="D92" s="138">
        <v>46082</v>
      </c>
      <c r="E92" s="88"/>
      <c r="F92" s="21"/>
      <c r="G92" s="21"/>
      <c r="H92" s="21"/>
      <c r="I92" s="87"/>
      <c r="J92" s="98"/>
    </row>
    <row r="93" spans="1:10" s="95" customFormat="1" ht="20.100000000000001" customHeight="1">
      <c r="A93" s="99"/>
      <c r="B93" s="99"/>
      <c r="C93" s="136">
        <v>46113</v>
      </c>
      <c r="D93" s="138">
        <v>46113</v>
      </c>
      <c r="E93" s="88"/>
      <c r="F93" s="21"/>
      <c r="G93" s="21"/>
      <c r="H93" s="21"/>
      <c r="I93" s="87"/>
      <c r="J93" s="98"/>
    </row>
    <row r="94" spans="1:10" s="95" customFormat="1" ht="20.100000000000001" customHeight="1">
      <c r="A94" s="99"/>
      <c r="B94" s="99"/>
      <c r="C94" s="136">
        <v>46143</v>
      </c>
      <c r="D94" s="138">
        <v>46143</v>
      </c>
      <c r="E94" s="88"/>
      <c r="F94" s="21"/>
      <c r="G94" s="21"/>
      <c r="H94" s="21"/>
      <c r="I94" s="87"/>
      <c r="J94" s="98"/>
    </row>
    <row r="95" spans="1:10" s="95" customFormat="1" ht="20.100000000000001" customHeight="1">
      <c r="A95" s="99"/>
      <c r="B95" s="99"/>
      <c r="C95" s="136">
        <v>46174</v>
      </c>
      <c r="D95" s="138">
        <v>46174</v>
      </c>
      <c r="E95" s="88"/>
      <c r="F95" s="21"/>
      <c r="G95" s="21"/>
      <c r="H95" s="21"/>
      <c r="I95" s="87"/>
      <c r="J95" s="98"/>
    </row>
    <row r="96" spans="1:10" s="95" customFormat="1" ht="20.100000000000001" customHeight="1">
      <c r="A96" s="792">
        <v>2026</v>
      </c>
      <c r="B96" s="791" t="s">
        <v>544</v>
      </c>
      <c r="C96" s="136">
        <v>46204</v>
      </c>
      <c r="D96" s="138">
        <v>46204</v>
      </c>
      <c r="E96" s="88"/>
      <c r="F96" s="21"/>
      <c r="G96" s="21"/>
      <c r="H96" s="21"/>
      <c r="I96" s="87"/>
      <c r="J96" s="98"/>
    </row>
    <row r="97" spans="1:10" s="95" customFormat="1" ht="20.100000000000001" customHeight="1">
      <c r="A97" s="99"/>
      <c r="B97" s="99"/>
      <c r="C97" s="136">
        <v>46235</v>
      </c>
      <c r="D97" s="138">
        <v>46235</v>
      </c>
      <c r="E97" s="88"/>
      <c r="F97" s="21"/>
      <c r="G97" s="21"/>
      <c r="H97" s="21"/>
      <c r="I97" s="87"/>
      <c r="J97" s="98"/>
    </row>
    <row r="98" spans="1:10" s="95" customFormat="1" ht="20.100000000000001" customHeight="1">
      <c r="A98" s="99"/>
      <c r="B98" s="99"/>
      <c r="C98" s="136">
        <v>46266</v>
      </c>
      <c r="D98" s="138">
        <v>46266</v>
      </c>
      <c r="E98" s="88"/>
      <c r="F98" s="21"/>
      <c r="G98" s="21"/>
      <c r="H98" s="21"/>
      <c r="I98" s="87"/>
      <c r="J98" s="98"/>
    </row>
    <row r="99" spans="1:10" s="95" customFormat="1" ht="20.100000000000001" customHeight="1">
      <c r="A99" s="99"/>
      <c r="B99" s="99"/>
      <c r="C99" s="136">
        <v>46296</v>
      </c>
      <c r="D99" s="138">
        <v>46296</v>
      </c>
      <c r="E99" s="88"/>
      <c r="F99" s="21"/>
      <c r="G99" s="21"/>
      <c r="H99" s="21"/>
      <c r="I99" s="87"/>
      <c r="J99" s="98"/>
    </row>
    <row r="100" spans="1:10" s="95" customFormat="1" ht="20.100000000000001" customHeight="1">
      <c r="A100" s="99"/>
      <c r="B100" s="99"/>
      <c r="C100" s="136">
        <v>46327</v>
      </c>
      <c r="D100" s="138">
        <v>46327</v>
      </c>
      <c r="E100" s="88"/>
      <c r="F100" s="21"/>
      <c r="G100" s="21"/>
      <c r="H100" s="21"/>
      <c r="I100" s="87"/>
      <c r="J100" s="98"/>
    </row>
    <row r="101" spans="1:10" s="95" customFormat="1" ht="20.100000000000001" customHeight="1">
      <c r="A101" s="99"/>
      <c r="B101" s="99"/>
      <c r="C101" s="136">
        <v>46357</v>
      </c>
      <c r="D101" s="138">
        <v>46357</v>
      </c>
      <c r="E101" s="88"/>
      <c r="F101" s="21"/>
      <c r="G101" s="21"/>
      <c r="H101" s="21"/>
      <c r="I101" s="87"/>
      <c r="J101" s="98"/>
    </row>
    <row r="102" spans="1:10" s="95" customFormat="1" ht="20.100000000000001" customHeight="1">
      <c r="A102" s="99"/>
      <c r="B102" s="99"/>
      <c r="C102" s="99"/>
      <c r="D102" s="99"/>
      <c r="E102" s="88"/>
      <c r="F102" s="21"/>
      <c r="G102" s="21"/>
      <c r="H102" s="21"/>
      <c r="I102" s="87"/>
      <c r="J102" s="98"/>
    </row>
    <row r="103" spans="1:10" s="95" customFormat="1" ht="20.100000000000001" customHeight="1">
      <c r="A103" s="99"/>
      <c r="B103" s="99"/>
      <c r="C103" s="99"/>
      <c r="D103" s="99"/>
      <c r="E103" s="88"/>
      <c r="F103" s="21"/>
      <c r="G103" s="21"/>
      <c r="H103" s="21"/>
      <c r="I103" s="87"/>
      <c r="J103" s="98"/>
    </row>
    <row r="104" spans="1:10" s="95" customFormat="1" ht="20.100000000000001" customHeight="1">
      <c r="A104" s="99"/>
      <c r="B104" s="99"/>
      <c r="C104" s="99"/>
      <c r="D104" s="99"/>
      <c r="E104" s="88"/>
      <c r="F104" s="21"/>
      <c r="G104" s="21"/>
      <c r="H104" s="21"/>
      <c r="I104" s="87"/>
      <c r="J104" s="98"/>
    </row>
    <row r="105" spans="1:10" s="95" customFormat="1" ht="20.100000000000001" customHeight="1">
      <c r="A105" s="99"/>
      <c r="B105" s="99"/>
      <c r="C105" s="99"/>
      <c r="D105" s="99"/>
      <c r="E105" s="88"/>
      <c r="F105" s="21"/>
      <c r="G105" s="21"/>
      <c r="H105" s="21"/>
      <c r="I105" s="87"/>
      <c r="J105" s="98"/>
    </row>
    <row r="106" spans="1:10" s="95" customFormat="1" ht="20.100000000000001" customHeight="1">
      <c r="A106" s="99"/>
      <c r="B106" s="99"/>
      <c r="C106" s="99"/>
      <c r="D106" s="99"/>
      <c r="E106" s="88"/>
      <c r="F106" s="21"/>
      <c r="G106" s="21"/>
      <c r="H106" s="21"/>
      <c r="I106" s="87"/>
      <c r="J106" s="98"/>
    </row>
    <row r="107" spans="1:10" s="95" customFormat="1" ht="20.100000000000001" customHeight="1">
      <c r="A107" s="99"/>
      <c r="B107" s="99"/>
      <c r="C107" s="99"/>
      <c r="D107" s="99"/>
      <c r="E107" s="88"/>
      <c r="F107" s="21"/>
      <c r="G107" s="21"/>
      <c r="H107" s="21"/>
      <c r="I107" s="87"/>
      <c r="J107" s="98"/>
    </row>
    <row r="108" spans="1:10" s="95" customFormat="1" ht="20.100000000000001" customHeight="1">
      <c r="A108" s="99"/>
      <c r="B108" s="99"/>
      <c r="C108" s="99"/>
      <c r="D108" s="99"/>
      <c r="E108" s="88"/>
      <c r="F108" s="21"/>
      <c r="G108" s="21"/>
      <c r="H108" s="21"/>
      <c r="I108" s="87"/>
      <c r="J108" s="98"/>
    </row>
    <row r="109" spans="1:10" s="95" customFormat="1" ht="20.100000000000001" customHeight="1">
      <c r="A109" s="99"/>
      <c r="B109" s="99"/>
      <c r="C109" s="99"/>
      <c r="D109" s="99"/>
      <c r="E109" s="88"/>
      <c r="F109" s="21"/>
      <c r="G109" s="21"/>
      <c r="H109" s="21"/>
      <c r="I109" s="87"/>
      <c r="J109" s="98"/>
    </row>
    <row r="110" spans="1:10" s="95" customFormat="1" ht="20.100000000000001" customHeight="1">
      <c r="A110" s="99"/>
      <c r="B110" s="99"/>
      <c r="C110" s="99"/>
      <c r="D110" s="99"/>
      <c r="E110" s="88"/>
      <c r="F110" s="21"/>
      <c r="G110" s="21"/>
      <c r="H110" s="21"/>
      <c r="I110" s="87"/>
      <c r="J110" s="98"/>
    </row>
    <row r="111" spans="1:10" s="95" customFormat="1" ht="20.100000000000001" customHeight="1">
      <c r="A111" s="99"/>
      <c r="B111" s="99"/>
      <c r="C111" s="99"/>
      <c r="D111" s="99"/>
      <c r="E111" s="88"/>
      <c r="F111" s="21"/>
      <c r="G111" s="21"/>
      <c r="H111" s="21"/>
      <c r="I111" s="87"/>
      <c r="J111" s="98"/>
    </row>
    <row r="112" spans="1:10" s="95" customFormat="1" ht="20.100000000000001" customHeight="1">
      <c r="A112" s="99"/>
      <c r="B112" s="99"/>
      <c r="C112" s="99"/>
      <c r="D112" s="99"/>
      <c r="E112" s="88"/>
      <c r="F112" s="21"/>
      <c r="G112" s="21"/>
      <c r="H112" s="21"/>
      <c r="I112" s="87"/>
      <c r="J112" s="98"/>
    </row>
    <row r="113" spans="1:10" s="95" customFormat="1" ht="20.100000000000001" customHeight="1">
      <c r="A113" s="99"/>
      <c r="B113" s="99"/>
      <c r="C113" s="99"/>
      <c r="D113" s="99"/>
      <c r="E113" s="88"/>
      <c r="F113" s="21"/>
      <c r="G113" s="21"/>
      <c r="H113" s="21"/>
      <c r="I113" s="87"/>
      <c r="J113" s="98"/>
    </row>
    <row r="114" spans="1:10" s="95" customFormat="1" ht="20.100000000000001" customHeight="1">
      <c r="A114" s="99"/>
      <c r="B114" s="99"/>
      <c r="C114" s="99"/>
      <c r="D114" s="99"/>
      <c r="E114" s="88"/>
      <c r="F114" s="21"/>
      <c r="G114" s="21"/>
      <c r="H114" s="21"/>
      <c r="I114" s="87"/>
      <c r="J114" s="98"/>
    </row>
    <row r="115" spans="1:10" s="95" customFormat="1" ht="20.100000000000001" customHeight="1">
      <c r="A115" s="99"/>
      <c r="B115" s="99"/>
      <c r="C115" s="99"/>
      <c r="D115" s="99"/>
      <c r="E115" s="88"/>
      <c r="F115" s="21"/>
      <c r="G115" s="21"/>
      <c r="H115" s="21"/>
      <c r="I115" s="87"/>
      <c r="J115" s="98"/>
    </row>
    <row r="116" spans="1:10" s="95" customFormat="1" ht="20.100000000000001" customHeight="1">
      <c r="A116" s="99"/>
      <c r="B116" s="99"/>
      <c r="C116" s="99"/>
      <c r="D116" s="99"/>
      <c r="E116" s="88"/>
      <c r="F116" s="21"/>
      <c r="G116" s="21"/>
      <c r="H116" s="21"/>
      <c r="I116" s="87"/>
      <c r="J116" s="98"/>
    </row>
    <row r="117" spans="1:10" s="95" customFormat="1" ht="20.100000000000001" customHeight="1">
      <c r="A117" s="99"/>
      <c r="B117" s="99"/>
      <c r="C117" s="99"/>
      <c r="D117" s="99"/>
      <c r="E117" s="88"/>
      <c r="F117" s="21"/>
      <c r="G117" s="21"/>
      <c r="H117" s="21"/>
      <c r="I117" s="87"/>
      <c r="J117" s="98"/>
    </row>
    <row r="118" spans="1:10" s="95" customFormat="1" ht="20.100000000000001" customHeight="1">
      <c r="A118" s="99"/>
      <c r="B118" s="99"/>
      <c r="C118" s="99"/>
      <c r="D118" s="99"/>
      <c r="E118" s="88"/>
      <c r="F118" s="21"/>
      <c r="G118" s="21"/>
      <c r="H118" s="21"/>
      <c r="I118" s="87"/>
      <c r="J118" s="98"/>
    </row>
    <row r="119" spans="1:10" s="95" customFormat="1" ht="20.100000000000001" customHeight="1">
      <c r="A119" s="99"/>
      <c r="B119" s="99"/>
      <c r="C119" s="99"/>
      <c r="D119" s="99"/>
      <c r="E119" s="88"/>
      <c r="F119" s="21"/>
      <c r="G119" s="21"/>
      <c r="H119" s="21"/>
      <c r="I119" s="87"/>
      <c r="J119" s="98"/>
    </row>
    <row r="120" spans="1:10" s="95" customFormat="1" ht="20.100000000000001" customHeight="1">
      <c r="A120" s="99"/>
      <c r="B120" s="99"/>
      <c r="C120" s="99"/>
      <c r="D120" s="99"/>
      <c r="E120" s="88"/>
      <c r="F120" s="21"/>
      <c r="G120" s="21"/>
      <c r="H120" s="21"/>
      <c r="I120" s="87"/>
      <c r="J120" s="98"/>
    </row>
    <row r="121" spans="1:10" s="95" customFormat="1" ht="20.100000000000001" customHeight="1">
      <c r="A121" s="99"/>
      <c r="B121" s="99"/>
      <c r="C121" s="99"/>
      <c r="D121" s="99"/>
      <c r="E121" s="88"/>
      <c r="F121" s="21"/>
      <c r="G121" s="21"/>
      <c r="H121" s="21"/>
      <c r="I121" s="87"/>
      <c r="J121" s="98"/>
    </row>
    <row r="122" spans="1:10" s="95" customFormat="1" ht="20.100000000000001" customHeight="1">
      <c r="A122" s="99"/>
      <c r="B122" s="99"/>
      <c r="C122" s="99"/>
      <c r="D122" s="99"/>
      <c r="E122" s="88"/>
      <c r="F122" s="21"/>
      <c r="G122" s="21"/>
      <c r="H122" s="21"/>
      <c r="I122" s="87"/>
      <c r="J122" s="98"/>
    </row>
    <row r="123" spans="1:10" s="95" customFormat="1" ht="20.100000000000001" customHeight="1">
      <c r="A123" s="99"/>
      <c r="B123" s="99"/>
      <c r="C123" s="99"/>
      <c r="D123" s="99"/>
      <c r="E123" s="88"/>
      <c r="F123" s="21"/>
      <c r="G123" s="21"/>
      <c r="H123" s="21"/>
      <c r="I123" s="87"/>
      <c r="J123" s="98"/>
    </row>
    <row r="124" spans="1:10" s="95" customFormat="1" ht="20.100000000000001" customHeight="1">
      <c r="A124" s="99"/>
      <c r="B124" s="99"/>
      <c r="C124" s="99"/>
      <c r="D124" s="99"/>
      <c r="E124" s="88"/>
      <c r="F124" s="21"/>
      <c r="G124" s="21"/>
      <c r="H124" s="21"/>
      <c r="I124" s="87"/>
      <c r="J124" s="98"/>
    </row>
    <row r="125" spans="1:10" s="95" customFormat="1" ht="20.100000000000001" customHeight="1">
      <c r="A125" s="99"/>
      <c r="B125" s="99"/>
      <c r="C125" s="99"/>
      <c r="D125" s="99"/>
      <c r="E125" s="88"/>
      <c r="F125" s="21"/>
      <c r="G125" s="21"/>
      <c r="H125" s="21"/>
      <c r="I125" s="87"/>
      <c r="J125" s="98"/>
    </row>
    <row r="126" spans="1:10" s="95" customFormat="1" ht="20.100000000000001" customHeight="1">
      <c r="A126" s="99"/>
      <c r="B126" s="99"/>
      <c r="C126" s="99"/>
      <c r="D126" s="99"/>
      <c r="E126" s="88"/>
      <c r="F126" s="21"/>
      <c r="G126" s="21"/>
      <c r="H126" s="21"/>
      <c r="I126" s="87"/>
      <c r="J126" s="98"/>
    </row>
    <row r="127" spans="1:10" s="95" customFormat="1" ht="20.100000000000001" customHeight="1">
      <c r="A127" s="99"/>
      <c r="B127" s="99"/>
      <c r="C127" s="99"/>
      <c r="D127" s="99"/>
      <c r="E127" s="88"/>
      <c r="F127" s="21"/>
      <c r="G127" s="21"/>
      <c r="H127" s="21"/>
      <c r="I127" s="87"/>
      <c r="J127" s="98"/>
    </row>
    <row r="128" spans="1:10" s="95" customFormat="1" ht="20.100000000000001" customHeight="1">
      <c r="A128" s="99"/>
      <c r="B128" s="99"/>
      <c r="C128" s="99"/>
      <c r="D128" s="99"/>
      <c r="E128" s="88"/>
      <c r="F128" s="21"/>
      <c r="G128" s="21"/>
      <c r="H128" s="21"/>
      <c r="I128" s="87"/>
      <c r="J128" s="98"/>
    </row>
    <row r="129" spans="1:10" s="95" customFormat="1" ht="20.100000000000001" customHeight="1">
      <c r="A129" s="99"/>
      <c r="B129" s="99"/>
      <c r="C129" s="99"/>
      <c r="D129" s="99"/>
      <c r="E129" s="88"/>
      <c r="F129" s="21"/>
      <c r="G129" s="21"/>
      <c r="H129" s="21"/>
      <c r="I129" s="87"/>
      <c r="J129" s="98"/>
    </row>
    <row r="130" spans="1:10" s="95" customFormat="1" ht="20.100000000000001" customHeight="1">
      <c r="A130" s="99"/>
      <c r="B130" s="99"/>
      <c r="C130" s="99"/>
      <c r="D130" s="99"/>
      <c r="E130" s="88"/>
      <c r="F130" s="21"/>
      <c r="G130" s="21"/>
      <c r="H130" s="21"/>
      <c r="I130" s="87"/>
      <c r="J130" s="98"/>
    </row>
    <row r="131" spans="1:10" s="95" customFormat="1" ht="20.100000000000001" customHeight="1">
      <c r="A131" s="99"/>
      <c r="B131" s="99"/>
      <c r="C131" s="99"/>
      <c r="D131" s="99"/>
      <c r="E131" s="88"/>
      <c r="F131" s="21"/>
      <c r="G131" s="21"/>
      <c r="H131" s="21"/>
      <c r="I131" s="87"/>
      <c r="J131" s="98"/>
    </row>
    <row r="132" spans="1:10" s="95" customFormat="1" ht="20.100000000000001" customHeight="1">
      <c r="A132" s="99"/>
      <c r="B132" s="99"/>
      <c r="C132" s="99"/>
      <c r="D132" s="99"/>
      <c r="E132" s="88"/>
      <c r="F132" s="21"/>
      <c r="G132" s="21"/>
      <c r="H132" s="21"/>
      <c r="I132" s="87"/>
      <c r="J132" s="98"/>
    </row>
    <row r="133" spans="1:10" s="95" customFormat="1" ht="20.100000000000001" customHeight="1">
      <c r="A133" s="99"/>
      <c r="B133" s="99"/>
      <c r="C133" s="99"/>
      <c r="D133" s="99"/>
      <c r="E133" s="88"/>
      <c r="F133" s="21"/>
      <c r="G133" s="21"/>
      <c r="H133" s="21"/>
      <c r="I133" s="87"/>
      <c r="J133" s="98"/>
    </row>
    <row r="134" spans="1:10" s="95" customFormat="1" ht="20.100000000000001" customHeight="1">
      <c r="A134" s="99"/>
      <c r="B134" s="99"/>
      <c r="C134" s="99"/>
      <c r="D134" s="99"/>
      <c r="E134" s="88"/>
      <c r="F134" s="21"/>
      <c r="G134" s="21"/>
      <c r="H134" s="21"/>
      <c r="I134" s="87"/>
      <c r="J134" s="98"/>
    </row>
    <row r="135" spans="1:10" s="95" customFormat="1" ht="20.100000000000001" customHeight="1">
      <c r="A135" s="99"/>
      <c r="B135" s="99"/>
      <c r="C135" s="99"/>
      <c r="D135" s="99"/>
      <c r="E135" s="88"/>
      <c r="F135" s="21"/>
      <c r="G135" s="21"/>
      <c r="H135" s="21"/>
      <c r="I135" s="87"/>
      <c r="J135" s="98"/>
    </row>
    <row r="136" spans="1:10" s="95" customFormat="1" ht="20.100000000000001" customHeight="1">
      <c r="A136" s="99"/>
      <c r="B136" s="99"/>
      <c r="C136" s="99"/>
      <c r="D136" s="99"/>
      <c r="E136" s="88"/>
      <c r="F136" s="21"/>
      <c r="G136" s="21"/>
      <c r="H136" s="21"/>
      <c r="I136" s="87"/>
      <c r="J136" s="98"/>
    </row>
    <row r="137" spans="1:10" s="95" customFormat="1" ht="20.100000000000001" customHeight="1">
      <c r="A137" s="99"/>
      <c r="B137" s="99"/>
      <c r="C137" s="99"/>
      <c r="D137" s="99"/>
      <c r="E137" s="88"/>
      <c r="F137" s="21"/>
      <c r="G137" s="21"/>
      <c r="H137" s="21"/>
      <c r="I137" s="87"/>
      <c r="J137" s="98"/>
    </row>
    <row r="138" spans="1:10" s="95" customFormat="1" ht="20.100000000000001" customHeight="1">
      <c r="A138" s="99"/>
      <c r="B138" s="99"/>
      <c r="C138" s="99"/>
      <c r="D138" s="99"/>
      <c r="E138" s="88"/>
      <c r="F138" s="21"/>
      <c r="G138" s="21"/>
      <c r="H138" s="21"/>
      <c r="I138" s="87"/>
      <c r="J138" s="98"/>
    </row>
    <row r="139" spans="1:10" s="95" customFormat="1" ht="20.100000000000001" customHeight="1">
      <c r="A139" s="99"/>
      <c r="B139" s="99"/>
      <c r="C139" s="99"/>
      <c r="D139" s="99"/>
      <c r="E139" s="88"/>
      <c r="F139" s="21"/>
      <c r="G139" s="21"/>
      <c r="H139" s="21"/>
      <c r="I139" s="87"/>
      <c r="J139" s="98"/>
    </row>
    <row r="140" spans="1:10" s="95" customFormat="1" ht="20.100000000000001" customHeight="1">
      <c r="A140" s="99"/>
      <c r="B140" s="99"/>
      <c r="C140" s="99"/>
      <c r="D140" s="99"/>
      <c r="E140" s="88"/>
      <c r="F140" s="21"/>
      <c r="G140" s="21"/>
      <c r="H140" s="21"/>
      <c r="I140" s="87"/>
      <c r="J140" s="98"/>
    </row>
    <row r="141" spans="1:10" s="95" customFormat="1" ht="20.100000000000001" customHeight="1">
      <c r="A141" s="99"/>
      <c r="B141" s="99"/>
      <c r="C141" s="99"/>
      <c r="D141" s="99"/>
      <c r="E141" s="88"/>
      <c r="F141" s="21"/>
      <c r="G141" s="21"/>
      <c r="H141" s="21"/>
      <c r="I141" s="87"/>
      <c r="J141" s="98"/>
    </row>
    <row r="142" spans="1:10" s="95" customFormat="1" ht="20.100000000000001" customHeight="1">
      <c r="A142" s="99"/>
      <c r="B142" s="99"/>
      <c r="C142" s="99"/>
      <c r="D142" s="99"/>
      <c r="E142" s="88"/>
      <c r="F142" s="21"/>
      <c r="G142" s="21"/>
      <c r="H142" s="21"/>
      <c r="I142" s="87"/>
      <c r="J142" s="98"/>
    </row>
    <row r="143" spans="1:10" s="95" customFormat="1" ht="20.100000000000001" customHeight="1">
      <c r="A143" s="99"/>
      <c r="B143" s="99"/>
      <c r="C143" s="99"/>
      <c r="D143" s="99"/>
      <c r="E143" s="88"/>
      <c r="F143" s="21"/>
      <c r="G143" s="21"/>
      <c r="H143" s="21"/>
      <c r="I143" s="87"/>
      <c r="J143" s="98"/>
    </row>
    <row r="144" spans="1:10" s="95" customFormat="1" ht="20.100000000000001" customHeight="1">
      <c r="A144" s="99"/>
      <c r="B144" s="99"/>
      <c r="C144" s="99"/>
      <c r="D144" s="99"/>
      <c r="E144" s="88"/>
      <c r="F144" s="21"/>
      <c r="G144" s="21"/>
      <c r="H144" s="21"/>
      <c r="I144" s="87"/>
      <c r="J144" s="98"/>
    </row>
    <row r="145" spans="1:10" s="95" customFormat="1" ht="20.100000000000001" customHeight="1">
      <c r="A145" s="99"/>
      <c r="B145" s="99"/>
      <c r="C145" s="99"/>
      <c r="D145" s="99"/>
      <c r="E145" s="88"/>
      <c r="F145" s="21"/>
      <c r="G145" s="21"/>
      <c r="H145" s="21"/>
      <c r="I145" s="87"/>
      <c r="J145" s="98"/>
    </row>
    <row r="146" spans="1:10" s="95" customFormat="1" ht="20.100000000000001" customHeight="1">
      <c r="A146" s="99"/>
      <c r="B146" s="99"/>
      <c r="C146" s="99"/>
      <c r="D146" s="99"/>
      <c r="E146" s="88"/>
      <c r="F146" s="21"/>
      <c r="G146" s="21"/>
      <c r="H146" s="21"/>
      <c r="I146" s="87"/>
      <c r="J146" s="98"/>
    </row>
    <row r="147" spans="1:10" s="95" customFormat="1" ht="20.100000000000001" customHeight="1">
      <c r="A147" s="99"/>
      <c r="B147" s="99"/>
      <c r="C147" s="99"/>
      <c r="D147" s="99"/>
      <c r="E147" s="88"/>
      <c r="F147" s="21"/>
      <c r="G147" s="21"/>
      <c r="H147" s="21"/>
      <c r="I147" s="87"/>
      <c r="J147" s="98"/>
    </row>
    <row r="148" spans="1:10" s="95" customFormat="1" ht="20.100000000000001" customHeight="1">
      <c r="A148" s="99"/>
      <c r="B148" s="99"/>
      <c r="C148" s="99"/>
      <c r="D148" s="99"/>
      <c r="E148" s="88"/>
      <c r="F148" s="21"/>
      <c r="G148" s="21"/>
      <c r="H148" s="21"/>
      <c r="I148" s="87"/>
      <c r="J148" s="98"/>
    </row>
    <row r="149" spans="1:10" s="95" customFormat="1" ht="20.100000000000001" customHeight="1">
      <c r="A149" s="99"/>
      <c r="B149" s="99"/>
      <c r="C149" s="99"/>
      <c r="D149" s="99"/>
      <c r="E149" s="88"/>
      <c r="F149" s="21"/>
      <c r="G149" s="21"/>
      <c r="H149" s="21"/>
      <c r="I149" s="87"/>
      <c r="J149" s="98"/>
    </row>
    <row r="150" spans="1:10" s="95" customFormat="1" ht="20.100000000000001" customHeight="1">
      <c r="A150" s="99"/>
      <c r="B150" s="99"/>
      <c r="C150" s="99"/>
      <c r="D150" s="99"/>
      <c r="E150" s="88"/>
      <c r="F150" s="21"/>
      <c r="G150" s="21"/>
      <c r="H150" s="21"/>
      <c r="I150" s="87"/>
      <c r="J150" s="98"/>
    </row>
    <row r="151" spans="1:10" s="95" customFormat="1" ht="20.100000000000001" customHeight="1">
      <c r="A151" s="99"/>
      <c r="B151" s="99"/>
      <c r="C151" s="99"/>
      <c r="D151" s="99"/>
      <c r="E151" s="88"/>
      <c r="F151" s="21"/>
      <c r="G151" s="21"/>
      <c r="H151" s="21"/>
      <c r="I151" s="87"/>
      <c r="J151" s="98"/>
    </row>
    <row r="152" spans="1:10" s="95" customFormat="1" ht="20.100000000000001" customHeight="1">
      <c r="A152" s="99"/>
      <c r="B152" s="99"/>
      <c r="C152" s="99"/>
      <c r="D152" s="99"/>
      <c r="E152" s="88"/>
      <c r="F152" s="21"/>
      <c r="G152" s="21"/>
      <c r="H152" s="21"/>
      <c r="I152" s="87"/>
      <c r="J152" s="98"/>
    </row>
    <row r="153" spans="1:10" s="95" customFormat="1" ht="20.100000000000001" customHeight="1">
      <c r="A153" s="99"/>
      <c r="B153" s="99"/>
      <c r="C153" s="99"/>
      <c r="D153" s="99"/>
      <c r="E153" s="88"/>
      <c r="F153" s="21"/>
      <c r="G153" s="21"/>
      <c r="H153" s="21"/>
      <c r="I153" s="87"/>
      <c r="J153" s="98"/>
    </row>
    <row r="154" spans="1:10" s="95" customFormat="1" ht="20.100000000000001" customHeight="1">
      <c r="A154" s="99"/>
      <c r="B154" s="99"/>
      <c r="C154" s="99"/>
      <c r="D154" s="99"/>
      <c r="E154" s="88"/>
      <c r="F154" s="21"/>
      <c r="G154" s="21"/>
      <c r="H154" s="21"/>
      <c r="I154" s="87"/>
      <c r="J154" s="98"/>
    </row>
    <row r="155" spans="1:10" s="95" customFormat="1" ht="20.100000000000001" customHeight="1">
      <c r="A155" s="99"/>
      <c r="B155" s="99"/>
      <c r="C155" s="99"/>
      <c r="D155" s="99"/>
      <c r="E155" s="88"/>
      <c r="F155" s="21"/>
      <c r="G155" s="21"/>
      <c r="H155" s="21"/>
      <c r="I155" s="87"/>
      <c r="J155" s="98"/>
    </row>
    <row r="156" spans="1:10" s="95" customFormat="1" ht="20.100000000000001" customHeight="1">
      <c r="A156" s="99"/>
      <c r="B156" s="99"/>
      <c r="C156" s="99"/>
      <c r="D156" s="99"/>
      <c r="E156" s="88"/>
      <c r="F156" s="21"/>
      <c r="G156" s="21"/>
      <c r="H156" s="21"/>
      <c r="I156" s="87"/>
      <c r="J156" s="98"/>
    </row>
    <row r="157" spans="1:10" s="95" customFormat="1" ht="20.100000000000001" customHeight="1">
      <c r="A157" s="99"/>
      <c r="B157" s="99"/>
      <c r="C157" s="99"/>
      <c r="D157" s="99"/>
      <c r="E157" s="88"/>
      <c r="F157" s="21"/>
      <c r="G157" s="21"/>
      <c r="H157" s="21"/>
      <c r="I157" s="87"/>
      <c r="J157" s="98"/>
    </row>
    <row r="158" spans="1:10" s="95" customFormat="1" ht="20.100000000000001" customHeight="1">
      <c r="A158" s="99"/>
      <c r="B158" s="99"/>
      <c r="C158" s="99"/>
      <c r="D158" s="99"/>
      <c r="E158" s="88"/>
      <c r="F158" s="21"/>
      <c r="G158" s="21"/>
      <c r="H158" s="21"/>
      <c r="I158" s="87"/>
      <c r="J158" s="98"/>
    </row>
    <row r="159" spans="1:10" s="95" customFormat="1" ht="20.100000000000001" customHeight="1">
      <c r="A159" s="99"/>
      <c r="B159" s="99"/>
      <c r="C159" s="99"/>
      <c r="D159" s="99"/>
      <c r="E159" s="88"/>
      <c r="F159" s="21"/>
      <c r="G159" s="21"/>
      <c r="H159" s="21"/>
      <c r="I159" s="87"/>
      <c r="J159" s="98"/>
    </row>
    <row r="160" spans="1:10" s="95" customFormat="1" ht="20.100000000000001" customHeight="1">
      <c r="A160" s="99"/>
      <c r="B160" s="99"/>
      <c r="C160" s="99"/>
      <c r="D160" s="99"/>
      <c r="E160" s="88"/>
      <c r="F160" s="21"/>
      <c r="G160" s="21"/>
      <c r="H160" s="21"/>
      <c r="I160" s="87"/>
      <c r="J160" s="98"/>
    </row>
    <row r="161" spans="1:10" s="95" customFormat="1" ht="20.100000000000001" customHeight="1">
      <c r="A161" s="99"/>
      <c r="B161" s="99"/>
      <c r="C161" s="99"/>
      <c r="D161" s="99"/>
      <c r="E161" s="88"/>
      <c r="F161" s="21"/>
      <c r="G161" s="21"/>
      <c r="H161" s="21"/>
      <c r="I161" s="87"/>
      <c r="J161" s="98"/>
    </row>
    <row r="162" spans="1:10" s="95" customFormat="1" ht="20.100000000000001" customHeight="1">
      <c r="A162" s="99"/>
      <c r="B162" s="99"/>
      <c r="C162" s="99"/>
      <c r="D162" s="99"/>
      <c r="E162" s="88"/>
      <c r="F162" s="21"/>
      <c r="G162" s="21"/>
      <c r="H162" s="21"/>
      <c r="I162" s="87"/>
      <c r="J162" s="98"/>
    </row>
    <row r="163" spans="1:10" s="95" customFormat="1" ht="20.100000000000001" customHeight="1">
      <c r="A163" s="99"/>
      <c r="B163" s="99"/>
      <c r="C163" s="99"/>
      <c r="D163" s="99"/>
      <c r="E163" s="88"/>
      <c r="F163" s="21"/>
      <c r="G163" s="21"/>
      <c r="H163" s="21"/>
      <c r="I163" s="87"/>
      <c r="J163" s="98"/>
    </row>
    <row r="164" spans="1:10" s="95" customFormat="1" ht="20.100000000000001" customHeight="1">
      <c r="A164" s="99"/>
      <c r="B164" s="99"/>
      <c r="C164" s="99"/>
      <c r="D164" s="99"/>
      <c r="E164" s="88"/>
      <c r="F164" s="21"/>
      <c r="G164" s="21"/>
      <c r="H164" s="21"/>
      <c r="I164" s="87"/>
      <c r="J164" s="98"/>
    </row>
    <row r="165" spans="1:10" s="95" customFormat="1" ht="20.100000000000001" customHeight="1">
      <c r="A165" s="99"/>
      <c r="B165" s="99"/>
      <c r="C165" s="99"/>
      <c r="D165" s="99"/>
      <c r="E165" s="88"/>
      <c r="F165" s="21"/>
      <c r="G165" s="21"/>
      <c r="H165" s="21"/>
      <c r="I165" s="87"/>
      <c r="J165" s="98"/>
    </row>
    <row r="166" spans="1:10" s="95" customFormat="1" ht="20.100000000000001" customHeight="1">
      <c r="A166" s="99"/>
      <c r="B166" s="99"/>
      <c r="C166" s="99"/>
      <c r="D166" s="99"/>
      <c r="E166" s="88"/>
      <c r="F166" s="21"/>
      <c r="G166" s="21"/>
      <c r="H166" s="21"/>
      <c r="I166" s="87"/>
      <c r="J166" s="98"/>
    </row>
    <row r="167" spans="1:10" s="95" customFormat="1" ht="20.100000000000001" customHeight="1">
      <c r="A167" s="99"/>
      <c r="B167" s="99"/>
      <c r="C167" s="99"/>
      <c r="D167" s="99"/>
      <c r="E167" s="88"/>
      <c r="F167" s="21"/>
      <c r="G167" s="21"/>
      <c r="H167" s="21"/>
      <c r="I167" s="87"/>
      <c r="J167" s="98"/>
    </row>
    <row r="168" spans="1:10" s="95" customFormat="1" ht="20.100000000000001" customHeight="1">
      <c r="A168" s="99"/>
      <c r="B168" s="99"/>
      <c r="C168" s="99"/>
      <c r="D168" s="99"/>
      <c r="E168" s="88"/>
      <c r="F168" s="21"/>
      <c r="G168" s="21"/>
      <c r="H168" s="21"/>
      <c r="I168" s="87"/>
      <c r="J168" s="98"/>
    </row>
    <row r="169" spans="1:10" s="95" customFormat="1" ht="20.100000000000001" customHeight="1">
      <c r="A169" s="99"/>
      <c r="B169" s="99"/>
      <c r="C169" s="99"/>
      <c r="D169" s="99"/>
      <c r="E169" s="88"/>
      <c r="F169" s="21"/>
      <c r="G169" s="21"/>
      <c r="H169" s="21"/>
      <c r="I169" s="87"/>
      <c r="J169" s="98"/>
    </row>
    <row r="170" spans="1:10" s="95" customFormat="1" ht="20.100000000000001" customHeight="1">
      <c r="A170" s="99"/>
      <c r="B170" s="99"/>
      <c r="C170" s="99"/>
      <c r="D170" s="99"/>
      <c r="E170" s="88"/>
      <c r="F170" s="21"/>
      <c r="G170" s="21"/>
      <c r="H170" s="21"/>
      <c r="I170" s="87"/>
      <c r="J170" s="98"/>
    </row>
    <row r="171" spans="1:10" s="95" customFormat="1" ht="20.100000000000001" customHeight="1">
      <c r="A171" s="99"/>
      <c r="B171" s="99"/>
      <c r="C171" s="99"/>
      <c r="D171" s="99"/>
      <c r="E171" s="88"/>
      <c r="F171" s="21"/>
      <c r="G171" s="21"/>
      <c r="H171" s="21"/>
      <c r="I171" s="87"/>
      <c r="J171" s="98"/>
    </row>
    <row r="172" spans="1:10" s="95" customFormat="1" ht="20.100000000000001" customHeight="1">
      <c r="A172" s="99"/>
      <c r="B172" s="99"/>
      <c r="C172" s="99"/>
      <c r="D172" s="99"/>
      <c r="E172" s="88"/>
      <c r="F172" s="21"/>
      <c r="G172" s="21"/>
      <c r="H172" s="21"/>
      <c r="I172" s="87"/>
      <c r="J172" s="98"/>
    </row>
    <row r="173" spans="1:10" s="95" customFormat="1" ht="20.100000000000001" customHeight="1">
      <c r="A173" s="99"/>
      <c r="B173" s="99"/>
      <c r="C173" s="99"/>
      <c r="D173" s="99"/>
      <c r="E173" s="88"/>
      <c r="F173" s="21"/>
      <c r="G173" s="21"/>
      <c r="H173" s="21"/>
      <c r="I173" s="87"/>
      <c r="J173" s="98"/>
    </row>
    <row r="174" spans="1:10" s="95" customFormat="1" ht="20.100000000000001" customHeight="1">
      <c r="A174" s="99"/>
      <c r="B174" s="99"/>
      <c r="C174" s="99"/>
      <c r="D174" s="99"/>
      <c r="E174" s="88"/>
      <c r="F174" s="21"/>
      <c r="G174" s="21"/>
      <c r="H174" s="21"/>
      <c r="I174" s="87"/>
      <c r="J174" s="98"/>
    </row>
    <row r="175" spans="1:10" s="95" customFormat="1" ht="20.100000000000001" customHeight="1">
      <c r="A175" s="99"/>
      <c r="B175" s="99"/>
      <c r="C175" s="99"/>
      <c r="D175" s="99"/>
      <c r="E175" s="88"/>
      <c r="F175" s="21"/>
      <c r="G175" s="21"/>
      <c r="H175" s="21"/>
      <c r="I175" s="87"/>
      <c r="J175" s="98"/>
    </row>
    <row r="176" spans="1:10" s="95" customFormat="1" ht="20.100000000000001" customHeight="1">
      <c r="A176" s="99"/>
      <c r="B176" s="99"/>
      <c r="C176" s="99"/>
      <c r="D176" s="99"/>
      <c r="E176" s="88"/>
      <c r="F176" s="21"/>
      <c r="G176" s="21"/>
      <c r="H176" s="21"/>
      <c r="I176" s="87"/>
      <c r="J176" s="98"/>
    </row>
    <row r="177" spans="1:10" s="95" customFormat="1" ht="20.100000000000001" customHeight="1">
      <c r="A177" s="99"/>
      <c r="B177" s="99"/>
      <c r="C177" s="99"/>
      <c r="D177" s="99"/>
      <c r="E177" s="88"/>
      <c r="F177" s="21"/>
      <c r="G177" s="21"/>
      <c r="H177" s="21"/>
      <c r="I177" s="87"/>
      <c r="J177" s="98"/>
    </row>
    <row r="178" spans="1:10" s="95" customFormat="1" ht="20.100000000000001" customHeight="1">
      <c r="A178" s="99"/>
      <c r="B178" s="99"/>
      <c r="C178" s="99"/>
      <c r="D178" s="99"/>
      <c r="E178" s="88"/>
      <c r="F178" s="21"/>
      <c r="G178" s="21"/>
      <c r="H178" s="21"/>
      <c r="I178" s="87"/>
      <c r="J178" s="98"/>
    </row>
    <row r="179" spans="1:10" s="95" customFormat="1" ht="20.100000000000001" customHeight="1">
      <c r="A179" s="99"/>
      <c r="B179" s="99"/>
      <c r="C179" s="99"/>
      <c r="D179" s="99"/>
      <c r="E179" s="88"/>
      <c r="F179" s="21"/>
      <c r="G179" s="21"/>
      <c r="H179" s="21"/>
      <c r="I179" s="87"/>
      <c r="J179" s="98"/>
    </row>
    <row r="180" spans="1:10" s="95" customFormat="1" ht="20.100000000000001" customHeight="1">
      <c r="A180" s="99"/>
      <c r="B180" s="99"/>
      <c r="C180" s="99"/>
      <c r="D180" s="99"/>
      <c r="E180" s="88"/>
      <c r="F180" s="21"/>
      <c r="G180" s="21"/>
      <c r="H180" s="21"/>
      <c r="I180" s="87"/>
      <c r="J180" s="98"/>
    </row>
    <row r="181" spans="1:10" s="95" customFormat="1" ht="20.100000000000001" customHeight="1">
      <c r="A181" s="99"/>
      <c r="B181" s="99"/>
      <c r="C181" s="99"/>
      <c r="D181" s="99"/>
      <c r="E181" s="88"/>
      <c r="F181" s="21"/>
      <c r="G181" s="21"/>
      <c r="H181" s="21"/>
      <c r="I181" s="87"/>
      <c r="J181" s="98"/>
    </row>
    <row r="182" spans="1:10" s="95" customFormat="1" ht="20.100000000000001" customHeight="1">
      <c r="A182" s="99"/>
      <c r="B182" s="99"/>
      <c r="C182" s="99"/>
      <c r="D182" s="99"/>
      <c r="E182" s="88"/>
      <c r="F182" s="21"/>
      <c r="G182" s="21"/>
      <c r="H182" s="21"/>
      <c r="I182" s="87"/>
      <c r="J182" s="98"/>
    </row>
    <row r="183" spans="1:10" s="95" customFormat="1" ht="20.100000000000001" customHeight="1">
      <c r="A183" s="99"/>
      <c r="B183" s="99"/>
      <c r="C183" s="99"/>
      <c r="D183" s="99"/>
      <c r="E183" s="88"/>
      <c r="F183" s="21"/>
      <c r="G183" s="21"/>
      <c r="H183" s="21"/>
      <c r="I183" s="87"/>
      <c r="J183" s="98"/>
    </row>
    <row r="184" spans="1:10" s="95" customFormat="1" ht="20.100000000000001" customHeight="1">
      <c r="A184" s="99"/>
      <c r="B184" s="99"/>
      <c r="C184" s="99"/>
      <c r="D184" s="99"/>
      <c r="E184" s="88"/>
      <c r="F184" s="21"/>
      <c r="G184" s="21"/>
      <c r="H184" s="21"/>
      <c r="I184" s="87"/>
      <c r="J184" s="98"/>
    </row>
    <row r="185" spans="1:10" s="95" customFormat="1" ht="20.100000000000001" customHeight="1">
      <c r="A185" s="99"/>
      <c r="B185" s="99"/>
      <c r="C185" s="99"/>
      <c r="D185" s="99"/>
      <c r="E185" s="88"/>
      <c r="F185" s="21"/>
      <c r="G185" s="21"/>
      <c r="H185" s="21"/>
      <c r="I185" s="87"/>
      <c r="J185" s="98"/>
    </row>
    <row r="186" spans="1:10" s="95" customFormat="1" ht="20.100000000000001" customHeight="1">
      <c r="A186" s="99"/>
      <c r="B186" s="99"/>
      <c r="C186" s="99"/>
      <c r="D186" s="99"/>
      <c r="E186" s="88"/>
      <c r="F186" s="21"/>
      <c r="G186" s="21"/>
      <c r="H186" s="21"/>
      <c r="I186" s="87"/>
      <c r="J186" s="98"/>
    </row>
    <row r="187" spans="1:10" s="95" customFormat="1" ht="20.100000000000001" customHeight="1">
      <c r="A187" s="99"/>
      <c r="B187" s="99"/>
      <c r="C187" s="99"/>
      <c r="D187" s="99"/>
      <c r="E187" s="88"/>
      <c r="F187" s="21"/>
      <c r="G187" s="21"/>
      <c r="H187" s="21"/>
      <c r="I187" s="87"/>
      <c r="J187" s="98"/>
    </row>
    <row r="188" spans="1:10" s="95" customFormat="1" ht="20.100000000000001" customHeight="1">
      <c r="A188" s="99"/>
      <c r="B188" s="99"/>
      <c r="C188" s="99"/>
      <c r="D188" s="99"/>
      <c r="E188" s="88"/>
      <c r="F188" s="21"/>
      <c r="G188" s="21"/>
      <c r="H188" s="21"/>
      <c r="I188" s="87"/>
      <c r="J188" s="98"/>
    </row>
    <row r="189" spans="1:10" s="95" customFormat="1" ht="20.100000000000001" customHeight="1">
      <c r="A189" s="99"/>
      <c r="B189" s="99"/>
      <c r="C189" s="99"/>
      <c r="D189" s="99"/>
      <c r="E189" s="88"/>
      <c r="F189" s="21"/>
      <c r="G189" s="21"/>
      <c r="H189" s="21"/>
      <c r="I189" s="87"/>
      <c r="J189" s="98"/>
    </row>
    <row r="190" spans="1:10" s="95" customFormat="1" ht="20.100000000000001" customHeight="1">
      <c r="A190" s="99"/>
      <c r="B190" s="99"/>
      <c r="C190" s="99"/>
      <c r="D190" s="99"/>
      <c r="E190" s="88"/>
      <c r="F190" s="21"/>
      <c r="G190" s="21"/>
      <c r="H190" s="21"/>
      <c r="I190" s="87"/>
      <c r="J190" s="98"/>
    </row>
    <row r="191" spans="1:10" s="95" customFormat="1" ht="20.100000000000001" customHeight="1">
      <c r="A191" s="99"/>
      <c r="B191" s="99"/>
      <c r="C191" s="99"/>
      <c r="D191" s="99"/>
      <c r="E191" s="88"/>
      <c r="F191" s="21"/>
      <c r="G191" s="21"/>
      <c r="H191" s="21"/>
      <c r="I191" s="87"/>
      <c r="J191" s="98"/>
    </row>
    <row r="192" spans="1:10" s="95" customFormat="1" ht="20.100000000000001" customHeight="1">
      <c r="A192" s="99"/>
      <c r="B192" s="99"/>
      <c r="C192" s="99"/>
      <c r="D192" s="99"/>
      <c r="E192" s="88"/>
      <c r="F192" s="21"/>
      <c r="G192" s="21"/>
      <c r="H192" s="21"/>
      <c r="I192" s="87"/>
      <c r="J192" s="98"/>
    </row>
    <row r="193" spans="1:10" s="95" customFormat="1" ht="20.100000000000001" customHeight="1">
      <c r="A193" s="99"/>
      <c r="B193" s="99"/>
      <c r="C193" s="99"/>
      <c r="D193" s="99"/>
      <c r="E193" s="88"/>
      <c r="F193" s="21"/>
      <c r="G193" s="21"/>
      <c r="H193" s="21"/>
      <c r="I193" s="87"/>
      <c r="J193" s="98"/>
    </row>
    <row r="194" spans="1:10" s="95" customFormat="1" ht="20.100000000000001" customHeight="1">
      <c r="A194" s="99"/>
      <c r="B194" s="99"/>
      <c r="C194" s="99"/>
      <c r="D194" s="99"/>
      <c r="E194" s="88"/>
      <c r="F194" s="21"/>
      <c r="G194" s="21"/>
      <c r="H194" s="21"/>
      <c r="I194" s="87"/>
      <c r="J194" s="98"/>
    </row>
    <row r="195" spans="1:10" s="95" customFormat="1" ht="20.100000000000001" customHeight="1">
      <c r="A195" s="99"/>
      <c r="B195" s="99"/>
      <c r="C195" s="99"/>
      <c r="D195" s="99"/>
      <c r="E195" s="88"/>
      <c r="F195" s="21"/>
      <c r="G195" s="21"/>
      <c r="H195" s="21"/>
      <c r="I195" s="87"/>
      <c r="J195" s="98"/>
    </row>
    <row r="196" spans="1:10" s="95" customFormat="1" ht="20.100000000000001" customHeight="1">
      <c r="A196" s="99"/>
      <c r="B196" s="99"/>
      <c r="C196" s="99"/>
      <c r="D196" s="99"/>
      <c r="E196" s="88"/>
      <c r="F196" s="21"/>
      <c r="G196" s="21"/>
      <c r="H196" s="21"/>
      <c r="I196" s="87"/>
      <c r="J196" s="98"/>
    </row>
    <row r="197" spans="1:10" s="95" customFormat="1" ht="20.100000000000001" customHeight="1">
      <c r="A197" s="99"/>
      <c r="B197" s="99"/>
      <c r="C197" s="99"/>
      <c r="D197" s="99"/>
      <c r="E197" s="88"/>
      <c r="F197" s="21"/>
      <c r="G197" s="21"/>
      <c r="H197" s="21"/>
      <c r="I197" s="87"/>
      <c r="J197" s="98"/>
    </row>
    <row r="198" spans="1:10" s="95" customFormat="1" ht="20.100000000000001" customHeight="1">
      <c r="A198" s="99"/>
      <c r="B198" s="99"/>
      <c r="C198" s="99"/>
      <c r="D198" s="99"/>
      <c r="E198" s="88"/>
      <c r="F198" s="21"/>
      <c r="G198" s="21"/>
      <c r="H198" s="21"/>
      <c r="I198" s="87"/>
      <c r="J198" s="98"/>
    </row>
    <row r="199" spans="1:10" s="95" customFormat="1" ht="20.100000000000001" customHeight="1">
      <c r="A199" s="99"/>
      <c r="B199" s="99"/>
      <c r="C199" s="99"/>
      <c r="D199" s="99"/>
      <c r="E199" s="88"/>
      <c r="F199" s="21"/>
      <c r="G199" s="21"/>
      <c r="H199" s="21"/>
      <c r="I199" s="87"/>
      <c r="J199" s="98"/>
    </row>
    <row r="200" spans="1:10" s="95" customFormat="1" ht="20.100000000000001" customHeight="1">
      <c r="A200" s="99"/>
      <c r="B200" s="99"/>
      <c r="C200" s="99"/>
      <c r="D200" s="99"/>
      <c r="E200" s="88"/>
      <c r="F200" s="21"/>
      <c r="G200" s="21"/>
      <c r="H200" s="21"/>
      <c r="I200" s="87"/>
      <c r="J200" s="98"/>
    </row>
    <row r="201" spans="1:10" s="95" customFormat="1" ht="20.100000000000001" customHeight="1">
      <c r="A201" s="99"/>
      <c r="B201" s="99"/>
      <c r="C201" s="99"/>
      <c r="D201" s="99"/>
      <c r="E201" s="88"/>
      <c r="F201" s="21"/>
      <c r="G201" s="21"/>
      <c r="H201" s="21"/>
      <c r="I201" s="87"/>
      <c r="J201" s="98"/>
    </row>
    <row r="202" spans="1:10" s="95" customFormat="1" ht="20.100000000000001" customHeight="1">
      <c r="A202" s="99"/>
      <c r="B202" s="99"/>
      <c r="C202" s="99"/>
      <c r="D202" s="99"/>
      <c r="E202" s="88"/>
      <c r="F202" s="21"/>
      <c r="G202" s="21"/>
      <c r="H202" s="21"/>
      <c r="I202" s="87"/>
      <c r="J202" s="98"/>
    </row>
    <row r="203" spans="1:10" s="95" customFormat="1" ht="20.100000000000001" customHeight="1">
      <c r="A203" s="99"/>
      <c r="B203" s="99"/>
      <c r="C203" s="99"/>
      <c r="D203" s="99"/>
      <c r="E203" s="88"/>
      <c r="F203" s="21"/>
      <c r="G203" s="21"/>
      <c r="H203" s="21"/>
      <c r="I203" s="87"/>
      <c r="J203" s="98"/>
    </row>
    <row r="204" spans="1:10" s="95" customFormat="1" ht="20.100000000000001" customHeight="1">
      <c r="A204" s="99"/>
      <c r="B204" s="99"/>
      <c r="C204" s="99"/>
      <c r="D204" s="99"/>
      <c r="E204" s="88"/>
      <c r="F204" s="21"/>
      <c r="G204" s="21"/>
      <c r="H204" s="21"/>
      <c r="I204" s="87"/>
      <c r="J204" s="98"/>
    </row>
    <row r="205" spans="1:10" s="95" customFormat="1" ht="20.100000000000001" customHeight="1">
      <c r="A205" s="99"/>
      <c r="B205" s="99"/>
      <c r="C205" s="99"/>
      <c r="D205" s="99"/>
      <c r="E205" s="88"/>
      <c r="F205" s="21"/>
      <c r="G205" s="21"/>
      <c r="H205" s="21"/>
      <c r="I205" s="87"/>
      <c r="J205" s="98"/>
    </row>
    <row r="206" spans="1:10" s="95" customFormat="1" ht="20.100000000000001" customHeight="1">
      <c r="A206" s="99"/>
      <c r="B206" s="99"/>
      <c r="C206" s="99"/>
      <c r="D206" s="99"/>
      <c r="E206" s="88"/>
      <c r="F206" s="21"/>
      <c r="G206" s="21"/>
      <c r="H206" s="21"/>
      <c r="I206" s="87"/>
      <c r="J206" s="98"/>
    </row>
    <row r="207" spans="1:10" s="95" customFormat="1" ht="20.100000000000001" customHeight="1">
      <c r="A207" s="99"/>
      <c r="B207" s="99"/>
      <c r="C207" s="99"/>
      <c r="D207" s="99"/>
      <c r="E207" s="88"/>
      <c r="F207" s="21"/>
      <c r="G207" s="21"/>
      <c r="H207" s="21"/>
      <c r="I207" s="87"/>
      <c r="J207" s="98"/>
    </row>
    <row r="208" spans="1:10" s="95" customFormat="1" ht="20.100000000000001" customHeight="1">
      <c r="A208" s="99"/>
      <c r="B208" s="99"/>
      <c r="C208" s="99"/>
      <c r="D208" s="99"/>
      <c r="E208" s="88"/>
      <c r="F208" s="21"/>
      <c r="G208" s="21"/>
      <c r="H208" s="21"/>
      <c r="I208" s="87"/>
      <c r="J208" s="98"/>
    </row>
    <row r="209" spans="1:10" s="95" customFormat="1" ht="20.100000000000001" customHeight="1">
      <c r="A209" s="99"/>
      <c r="B209" s="99"/>
      <c r="C209" s="99"/>
      <c r="D209" s="99"/>
      <c r="E209" s="88"/>
      <c r="F209" s="21"/>
      <c r="G209" s="21"/>
      <c r="H209" s="21"/>
      <c r="I209" s="87"/>
      <c r="J209" s="98"/>
    </row>
    <row r="210" spans="1:10" s="95" customFormat="1" ht="20.100000000000001" customHeight="1">
      <c r="A210" s="99"/>
      <c r="B210" s="99"/>
      <c r="C210" s="99"/>
      <c r="D210" s="99"/>
      <c r="E210" s="88"/>
      <c r="F210" s="21"/>
      <c r="G210" s="21"/>
      <c r="H210" s="21"/>
      <c r="I210" s="87"/>
      <c r="J210" s="98"/>
    </row>
    <row r="211" spans="1:10" s="95" customFormat="1" ht="20.100000000000001" customHeight="1">
      <c r="A211" s="99"/>
      <c r="B211" s="99"/>
      <c r="C211" s="99"/>
      <c r="D211" s="99"/>
      <c r="E211" s="88"/>
      <c r="F211" s="21"/>
      <c r="G211" s="21"/>
      <c r="H211" s="21"/>
      <c r="I211" s="87"/>
      <c r="J211" s="98"/>
    </row>
    <row r="212" spans="1:10" s="95" customFormat="1" ht="20.100000000000001" customHeight="1">
      <c r="A212" s="99"/>
      <c r="B212" s="99"/>
      <c r="C212" s="99"/>
      <c r="D212" s="99"/>
      <c r="E212" s="88"/>
      <c r="F212" s="21"/>
      <c r="G212" s="21"/>
      <c r="H212" s="21"/>
      <c r="I212" s="87"/>
      <c r="J212" s="98"/>
    </row>
    <row r="213" spans="1:10" s="95" customFormat="1" ht="20.100000000000001" customHeight="1">
      <c r="A213" s="99"/>
      <c r="B213" s="99"/>
      <c r="C213" s="99"/>
      <c r="D213" s="99"/>
      <c r="E213" s="88"/>
      <c r="F213" s="21"/>
      <c r="G213" s="21"/>
      <c r="H213" s="21"/>
      <c r="I213" s="87"/>
      <c r="J213" s="98"/>
    </row>
    <row r="214" spans="1:10" s="95" customFormat="1" ht="20.100000000000001" customHeight="1">
      <c r="A214" s="99"/>
      <c r="B214" s="99"/>
      <c r="C214" s="99"/>
      <c r="D214" s="99"/>
      <c r="E214" s="88"/>
      <c r="F214" s="21"/>
      <c r="G214" s="21"/>
      <c r="H214" s="21"/>
      <c r="I214" s="87"/>
      <c r="J214" s="98"/>
    </row>
    <row r="215" spans="1:10" s="95" customFormat="1" ht="20.100000000000001" customHeight="1">
      <c r="A215" s="99"/>
      <c r="B215" s="99"/>
      <c r="C215" s="99"/>
      <c r="D215" s="99"/>
      <c r="E215" s="88"/>
      <c r="F215" s="21"/>
      <c r="G215" s="21"/>
      <c r="H215" s="21"/>
      <c r="I215" s="87"/>
      <c r="J215" s="98"/>
    </row>
    <row r="216" spans="1:10" s="95" customFormat="1" ht="20.100000000000001" customHeight="1">
      <c r="A216" s="99"/>
      <c r="B216" s="99"/>
      <c r="C216" s="99"/>
      <c r="D216" s="99"/>
      <c r="E216" s="88"/>
      <c r="F216" s="21"/>
      <c r="G216" s="21"/>
      <c r="H216" s="21"/>
      <c r="I216" s="87"/>
      <c r="J216" s="98"/>
    </row>
    <row r="217" spans="1:10" s="95" customFormat="1" ht="20.100000000000001" customHeight="1">
      <c r="A217" s="99"/>
      <c r="B217" s="99"/>
      <c r="C217" s="99"/>
      <c r="D217" s="99"/>
      <c r="E217" s="88"/>
      <c r="F217" s="21"/>
      <c r="G217" s="21"/>
      <c r="H217" s="21"/>
      <c r="I217" s="87"/>
      <c r="J217" s="98"/>
    </row>
    <row r="218" spans="1:10" s="95" customFormat="1" ht="20.100000000000001" customHeight="1">
      <c r="A218" s="99"/>
      <c r="B218" s="99"/>
      <c r="C218" s="99"/>
      <c r="D218" s="99"/>
      <c r="E218" s="88"/>
      <c r="F218" s="21"/>
      <c r="G218" s="21"/>
      <c r="H218" s="21"/>
      <c r="I218" s="87"/>
      <c r="J218" s="98"/>
    </row>
    <row r="219" spans="1:10" s="95" customFormat="1" ht="20.100000000000001" customHeight="1">
      <c r="A219" s="99"/>
      <c r="B219" s="99"/>
      <c r="C219" s="99"/>
      <c r="D219" s="99"/>
      <c r="E219" s="88"/>
      <c r="F219" s="21"/>
      <c r="G219" s="21"/>
      <c r="H219" s="21"/>
      <c r="I219" s="87"/>
      <c r="J219" s="98"/>
    </row>
    <row r="220" spans="1:10" s="95" customFormat="1" ht="20.100000000000001" customHeight="1">
      <c r="A220" s="99"/>
      <c r="B220" s="99"/>
      <c r="C220" s="99"/>
      <c r="D220" s="99"/>
      <c r="E220" s="88"/>
      <c r="F220" s="21"/>
      <c r="G220" s="21"/>
      <c r="H220" s="21"/>
      <c r="I220" s="87"/>
      <c r="J220" s="98"/>
    </row>
    <row r="221" spans="1:10" s="95" customFormat="1" ht="20.100000000000001" customHeight="1">
      <c r="A221" s="99"/>
      <c r="B221" s="99"/>
      <c r="C221" s="99"/>
      <c r="D221" s="99"/>
      <c r="E221" s="88"/>
      <c r="F221" s="21"/>
      <c r="G221" s="21"/>
      <c r="H221" s="21"/>
      <c r="I221" s="87"/>
      <c r="J221" s="98"/>
    </row>
    <row r="222" spans="1:10" s="95" customFormat="1" ht="20.100000000000001" customHeight="1">
      <c r="A222" s="99"/>
      <c r="B222" s="99"/>
      <c r="C222" s="99"/>
      <c r="D222" s="99"/>
      <c r="E222" s="88"/>
      <c r="F222" s="21"/>
      <c r="G222" s="21"/>
      <c r="H222" s="21"/>
      <c r="I222" s="87"/>
      <c r="J222" s="98"/>
    </row>
    <row r="223" spans="1:10" s="95" customFormat="1" ht="20.100000000000001" customHeight="1">
      <c r="A223" s="99"/>
      <c r="B223" s="99"/>
      <c r="C223" s="99"/>
      <c r="D223" s="99"/>
      <c r="E223" s="88"/>
      <c r="F223" s="21"/>
      <c r="G223" s="21"/>
      <c r="H223" s="21"/>
      <c r="I223" s="87"/>
      <c r="J223" s="98"/>
    </row>
    <row r="224" spans="1:10" s="95" customFormat="1" ht="20.100000000000001" customHeight="1">
      <c r="A224" s="99"/>
      <c r="B224" s="99"/>
      <c r="C224" s="99"/>
      <c r="D224" s="99"/>
      <c r="E224" s="88"/>
      <c r="F224" s="21"/>
      <c r="G224" s="21"/>
      <c r="H224" s="21"/>
      <c r="I224" s="87"/>
      <c r="J224" s="98"/>
    </row>
    <row r="225" spans="1:10" s="95" customFormat="1" ht="20.100000000000001" customHeight="1">
      <c r="A225" s="99"/>
      <c r="B225" s="99"/>
      <c r="C225" s="99"/>
      <c r="D225" s="99"/>
      <c r="E225" s="88"/>
      <c r="F225" s="21"/>
      <c r="G225" s="21"/>
      <c r="H225" s="21"/>
      <c r="I225" s="87"/>
      <c r="J225" s="98"/>
    </row>
    <row r="226" spans="1:10" s="95" customFormat="1" ht="20.100000000000001" customHeight="1">
      <c r="A226" s="99"/>
      <c r="B226" s="99"/>
      <c r="C226" s="99"/>
      <c r="D226" s="99"/>
      <c r="E226" s="88"/>
      <c r="F226" s="21"/>
      <c r="G226" s="21"/>
      <c r="H226" s="21"/>
      <c r="I226" s="87"/>
      <c r="J226" s="98"/>
    </row>
    <row r="227" spans="1:10" s="95" customFormat="1" ht="20.100000000000001" customHeight="1">
      <c r="A227" s="99"/>
      <c r="B227" s="99"/>
      <c r="C227" s="99"/>
      <c r="D227" s="99"/>
      <c r="E227" s="88"/>
      <c r="F227" s="21"/>
      <c r="G227" s="21"/>
      <c r="H227" s="21"/>
      <c r="I227" s="87"/>
      <c r="J227" s="98"/>
    </row>
    <row r="228" spans="1:10" s="95" customFormat="1" ht="20.100000000000001" customHeight="1">
      <c r="A228" s="99"/>
      <c r="B228" s="99"/>
      <c r="C228" s="99"/>
      <c r="D228" s="99"/>
      <c r="E228" s="88"/>
      <c r="F228" s="21"/>
      <c r="G228" s="21"/>
      <c r="H228" s="21"/>
      <c r="I228" s="87"/>
      <c r="J228" s="98"/>
    </row>
    <row r="229" spans="1:10" s="95" customFormat="1" ht="20.100000000000001" customHeight="1">
      <c r="A229" s="99"/>
      <c r="B229" s="99"/>
      <c r="C229" s="99"/>
      <c r="D229" s="99"/>
      <c r="E229" s="88"/>
      <c r="F229" s="21"/>
      <c r="G229" s="21"/>
      <c r="H229" s="21"/>
      <c r="I229" s="87"/>
      <c r="J229" s="98"/>
    </row>
    <row r="230" spans="1:10" s="95" customFormat="1" ht="20.100000000000001" customHeight="1">
      <c r="A230" s="99"/>
      <c r="B230" s="99"/>
      <c r="C230" s="99"/>
      <c r="D230" s="99"/>
      <c r="E230" s="88"/>
      <c r="F230" s="21"/>
      <c r="G230" s="21"/>
      <c r="H230" s="21"/>
      <c r="I230" s="87"/>
      <c r="J230" s="98"/>
    </row>
    <row r="231" spans="1:10" s="95" customFormat="1" ht="20.100000000000001" customHeight="1">
      <c r="A231" s="99"/>
      <c r="B231" s="99"/>
      <c r="C231" s="99"/>
      <c r="D231" s="99"/>
      <c r="E231" s="88"/>
      <c r="F231" s="21"/>
      <c r="G231" s="21"/>
      <c r="H231" s="21"/>
      <c r="I231" s="87"/>
      <c r="J231" s="98"/>
    </row>
    <row r="232" spans="1:10" s="95" customFormat="1" ht="20.100000000000001" customHeight="1">
      <c r="A232" s="99"/>
      <c r="B232" s="99"/>
      <c r="C232" s="99"/>
      <c r="D232" s="99"/>
      <c r="E232" s="88"/>
      <c r="F232" s="21"/>
      <c r="G232" s="21"/>
      <c r="H232" s="21"/>
      <c r="I232" s="87"/>
      <c r="J232" s="98"/>
    </row>
    <row r="233" spans="1:10" s="95" customFormat="1" ht="20.100000000000001" customHeight="1">
      <c r="A233" s="99"/>
      <c r="B233" s="99"/>
      <c r="C233" s="99"/>
      <c r="D233" s="99"/>
      <c r="E233" s="88"/>
      <c r="F233" s="21"/>
      <c r="G233" s="21"/>
      <c r="H233" s="21"/>
      <c r="I233" s="87"/>
      <c r="J233" s="98"/>
    </row>
    <row r="234" spans="1:10" s="95" customFormat="1" ht="20.100000000000001" customHeight="1">
      <c r="A234" s="99"/>
      <c r="B234" s="99"/>
      <c r="C234" s="99"/>
      <c r="D234" s="99"/>
      <c r="E234" s="88"/>
      <c r="F234" s="21"/>
      <c r="G234" s="21"/>
      <c r="H234" s="21"/>
      <c r="I234" s="87"/>
      <c r="J234" s="98"/>
    </row>
    <row r="235" spans="1:10" s="95" customFormat="1" ht="20.100000000000001" customHeight="1">
      <c r="A235" s="99"/>
      <c r="B235" s="99"/>
      <c r="C235" s="99"/>
      <c r="D235" s="99"/>
      <c r="E235" s="88"/>
      <c r="F235" s="21"/>
      <c r="G235" s="21"/>
      <c r="H235" s="21"/>
      <c r="I235" s="87"/>
      <c r="J235" s="98"/>
    </row>
    <row r="236" spans="1:10" s="95" customFormat="1" ht="20.100000000000001" customHeight="1">
      <c r="A236" s="99"/>
      <c r="B236" s="99"/>
      <c r="C236" s="99"/>
      <c r="D236" s="99"/>
      <c r="E236" s="88"/>
      <c r="F236" s="21"/>
      <c r="G236" s="21"/>
      <c r="H236" s="21"/>
      <c r="I236" s="87"/>
      <c r="J236" s="98"/>
    </row>
    <row r="237" spans="1:10" s="95" customFormat="1" ht="20.100000000000001" customHeight="1">
      <c r="A237" s="99"/>
      <c r="B237" s="99"/>
      <c r="C237" s="99"/>
      <c r="D237" s="99"/>
      <c r="E237" s="88"/>
      <c r="F237" s="21"/>
      <c r="G237" s="21"/>
      <c r="H237" s="21"/>
      <c r="I237" s="87"/>
      <c r="J237" s="98"/>
    </row>
    <row r="238" spans="1:10" s="95" customFormat="1" ht="20.100000000000001" customHeight="1">
      <c r="A238" s="99"/>
      <c r="B238" s="99"/>
      <c r="C238" s="99"/>
      <c r="D238" s="99"/>
      <c r="E238" s="88"/>
      <c r="F238" s="21"/>
      <c r="G238" s="21"/>
      <c r="H238" s="21"/>
      <c r="I238" s="87"/>
      <c r="J238" s="98"/>
    </row>
    <row r="239" spans="1:10" s="95" customFormat="1" ht="20.100000000000001" customHeight="1">
      <c r="A239" s="99"/>
      <c r="B239" s="99"/>
      <c r="C239" s="99"/>
      <c r="D239" s="99"/>
      <c r="E239" s="88"/>
      <c r="F239" s="21"/>
      <c r="G239" s="21"/>
      <c r="H239" s="21"/>
      <c r="I239" s="87"/>
      <c r="J239" s="98"/>
    </row>
    <row r="240" spans="1:10" s="95" customFormat="1" ht="20.100000000000001" customHeight="1">
      <c r="A240" s="99"/>
      <c r="B240" s="99"/>
      <c r="C240" s="99"/>
      <c r="D240" s="99"/>
      <c r="E240" s="88"/>
      <c r="F240" s="21"/>
      <c r="G240" s="21"/>
      <c r="H240" s="21"/>
      <c r="I240" s="87"/>
      <c r="J240" s="98"/>
    </row>
    <row r="241" spans="1:10" s="95" customFormat="1" ht="20.100000000000001" customHeight="1">
      <c r="A241" s="99"/>
      <c r="B241" s="99"/>
      <c r="C241" s="99"/>
      <c r="D241" s="99"/>
      <c r="E241" s="88"/>
      <c r="F241" s="21"/>
      <c r="G241" s="21"/>
      <c r="H241" s="21"/>
      <c r="I241" s="87"/>
      <c r="J241" s="98"/>
    </row>
    <row r="242" spans="1:10" s="95" customFormat="1" ht="20.100000000000001" customHeight="1">
      <c r="A242" s="99"/>
      <c r="B242" s="99"/>
      <c r="C242" s="99"/>
      <c r="D242" s="99"/>
      <c r="E242" s="88"/>
      <c r="F242" s="21"/>
      <c r="G242" s="21"/>
      <c r="H242" s="21"/>
      <c r="I242" s="87"/>
      <c r="J242" s="98"/>
    </row>
    <row r="243" spans="1:10" s="95" customFormat="1" ht="20.100000000000001" customHeight="1">
      <c r="A243" s="99"/>
      <c r="B243" s="99"/>
      <c r="C243" s="99"/>
      <c r="D243" s="99"/>
      <c r="E243" s="88"/>
      <c r="F243" s="21"/>
      <c r="G243" s="21"/>
      <c r="H243" s="21"/>
      <c r="I243" s="87"/>
      <c r="J243" s="98"/>
    </row>
    <row r="244" spans="1:10" s="95" customFormat="1" ht="20.100000000000001" customHeight="1">
      <c r="A244" s="99"/>
      <c r="B244" s="99"/>
      <c r="C244" s="99"/>
      <c r="D244" s="99"/>
      <c r="E244" s="88"/>
      <c r="F244" s="21"/>
      <c r="G244" s="21"/>
      <c r="H244" s="21"/>
      <c r="I244" s="87"/>
      <c r="J244" s="98"/>
    </row>
    <row r="245" spans="1:10" s="95" customFormat="1" ht="20.100000000000001" customHeight="1">
      <c r="A245" s="99"/>
      <c r="B245" s="99"/>
      <c r="C245" s="99"/>
      <c r="D245" s="99"/>
      <c r="E245" s="88"/>
      <c r="F245" s="21"/>
      <c r="G245" s="21"/>
      <c r="H245" s="21"/>
      <c r="I245" s="87"/>
      <c r="J245" s="98"/>
    </row>
    <row r="246" spans="1:10" s="95" customFormat="1" ht="20.100000000000001" customHeight="1">
      <c r="A246" s="99"/>
      <c r="B246" s="99"/>
      <c r="C246" s="99"/>
      <c r="D246" s="99"/>
      <c r="E246" s="88"/>
      <c r="F246" s="21"/>
      <c r="G246" s="21"/>
      <c r="H246" s="21"/>
      <c r="I246" s="87"/>
      <c r="J246" s="98"/>
    </row>
    <row r="247" spans="1:10" s="95" customFormat="1" ht="20.100000000000001" customHeight="1">
      <c r="A247" s="99"/>
      <c r="B247" s="99"/>
      <c r="C247" s="99"/>
      <c r="D247" s="99"/>
      <c r="E247" s="88"/>
      <c r="F247" s="21"/>
      <c r="G247" s="21"/>
      <c r="H247" s="21"/>
      <c r="I247" s="87"/>
      <c r="J247" s="98"/>
    </row>
    <row r="248" spans="1:10" s="95" customFormat="1" ht="20.100000000000001" customHeight="1">
      <c r="A248" s="99"/>
      <c r="B248" s="99"/>
      <c r="C248" s="99"/>
      <c r="D248" s="99"/>
      <c r="E248" s="88"/>
      <c r="F248" s="21"/>
      <c r="G248" s="21"/>
      <c r="H248" s="21"/>
      <c r="I248" s="87"/>
      <c r="J248" s="98"/>
    </row>
    <row r="249" spans="1:10" s="95" customFormat="1" ht="20.100000000000001" customHeight="1">
      <c r="A249" s="99"/>
      <c r="B249" s="99"/>
      <c r="C249" s="99"/>
      <c r="D249" s="99"/>
      <c r="E249" s="88"/>
      <c r="F249" s="21"/>
      <c r="G249" s="21"/>
      <c r="H249" s="21"/>
      <c r="I249" s="87"/>
      <c r="J249" s="98"/>
    </row>
    <row r="250" spans="1:10" s="95" customFormat="1" ht="20.100000000000001" customHeight="1">
      <c r="A250" s="99"/>
      <c r="B250" s="99"/>
      <c r="C250" s="99"/>
      <c r="D250" s="99"/>
      <c r="E250" s="88"/>
      <c r="F250" s="21"/>
      <c r="G250" s="21"/>
      <c r="H250" s="21"/>
      <c r="I250" s="87"/>
      <c r="J250" s="98"/>
    </row>
    <row r="251" spans="1:10" s="95" customFormat="1" ht="20.100000000000001" customHeight="1">
      <c r="A251" s="99"/>
      <c r="B251" s="99"/>
      <c r="C251" s="99"/>
      <c r="D251" s="99"/>
      <c r="E251" s="88"/>
      <c r="F251" s="21"/>
      <c r="G251" s="21"/>
      <c r="H251" s="21"/>
      <c r="I251" s="87"/>
      <c r="J251" s="98"/>
    </row>
    <row r="252" spans="1:10" s="95" customFormat="1" ht="20.100000000000001" customHeight="1">
      <c r="A252" s="99"/>
      <c r="B252" s="99"/>
      <c r="C252" s="99"/>
      <c r="D252" s="99"/>
      <c r="E252" s="88"/>
      <c r="F252" s="21"/>
      <c r="G252" s="21"/>
      <c r="H252" s="21"/>
      <c r="I252" s="87"/>
      <c r="J252" s="98"/>
    </row>
    <row r="253" spans="1:10" s="95" customFormat="1" ht="20.100000000000001" customHeight="1">
      <c r="A253" s="99"/>
      <c r="B253" s="99"/>
      <c r="C253" s="99"/>
      <c r="D253" s="99"/>
      <c r="E253" s="88"/>
      <c r="F253" s="21"/>
      <c r="G253" s="21"/>
      <c r="H253" s="21"/>
      <c r="I253" s="87"/>
      <c r="J253" s="98"/>
    </row>
    <row r="254" spans="1:10" s="95" customFormat="1" ht="20.100000000000001" customHeight="1">
      <c r="A254" s="99"/>
      <c r="B254" s="99"/>
      <c r="C254" s="99"/>
      <c r="D254" s="99"/>
      <c r="E254" s="88"/>
      <c r="F254" s="21"/>
      <c r="G254" s="21"/>
      <c r="H254" s="21"/>
      <c r="I254" s="87"/>
      <c r="J254" s="98"/>
    </row>
    <row r="255" spans="1:10" s="95" customFormat="1" ht="20.100000000000001" customHeight="1">
      <c r="A255" s="99"/>
      <c r="B255" s="99"/>
      <c r="C255" s="99"/>
      <c r="D255" s="99"/>
      <c r="E255" s="88"/>
      <c r="F255" s="21"/>
      <c r="G255" s="21"/>
      <c r="H255" s="21"/>
      <c r="I255" s="87"/>
      <c r="J255" s="98"/>
    </row>
    <row r="256" spans="1:10" s="95" customFormat="1" ht="20.100000000000001" customHeight="1">
      <c r="A256" s="99"/>
      <c r="B256" s="99"/>
      <c r="C256" s="99"/>
      <c r="D256" s="99"/>
      <c r="E256" s="88"/>
      <c r="F256" s="21"/>
      <c r="G256" s="21"/>
      <c r="H256" s="21"/>
      <c r="I256" s="87"/>
      <c r="J256" s="98"/>
    </row>
    <row r="257" spans="1:10" s="95" customFormat="1" ht="20.100000000000001" customHeight="1">
      <c r="A257" s="99"/>
      <c r="B257" s="99"/>
      <c r="C257" s="99"/>
      <c r="D257" s="99"/>
      <c r="E257" s="88"/>
      <c r="F257" s="21"/>
      <c r="G257" s="21"/>
      <c r="H257" s="21"/>
      <c r="I257" s="87"/>
      <c r="J257" s="98"/>
    </row>
    <row r="258" spans="1:10" s="95" customFormat="1" ht="20.100000000000001" customHeight="1">
      <c r="A258" s="99"/>
      <c r="B258" s="99"/>
      <c r="C258" s="99"/>
      <c r="D258" s="99"/>
      <c r="E258" s="88"/>
      <c r="F258" s="21"/>
      <c r="G258" s="21"/>
      <c r="H258" s="21"/>
      <c r="I258" s="87"/>
      <c r="J258" s="98"/>
    </row>
    <row r="259" spans="1:10" s="95" customFormat="1" ht="20.100000000000001" customHeight="1">
      <c r="A259" s="99"/>
      <c r="B259" s="99"/>
      <c r="C259" s="99"/>
      <c r="D259" s="99"/>
      <c r="E259" s="88"/>
      <c r="F259" s="21"/>
      <c r="G259" s="21"/>
      <c r="H259" s="21"/>
      <c r="I259" s="87"/>
      <c r="J259" s="98"/>
    </row>
    <row r="260" spans="1:10" s="95" customFormat="1" ht="20.100000000000001" customHeight="1">
      <c r="A260" s="99"/>
      <c r="B260" s="99"/>
      <c r="C260" s="99"/>
      <c r="D260" s="99"/>
      <c r="E260" s="88"/>
      <c r="F260" s="21"/>
      <c r="G260" s="21"/>
      <c r="H260" s="21"/>
      <c r="I260" s="87"/>
      <c r="J260" s="98"/>
    </row>
    <row r="261" spans="1:10" s="95" customFormat="1" ht="20.100000000000001" customHeight="1">
      <c r="A261" s="99"/>
      <c r="B261" s="99"/>
      <c r="C261" s="99"/>
      <c r="D261" s="99"/>
      <c r="E261" s="88"/>
      <c r="F261" s="21"/>
      <c r="G261" s="21"/>
      <c r="H261" s="21"/>
      <c r="I261" s="87"/>
      <c r="J261" s="98"/>
    </row>
    <row r="262" spans="1:10" s="95" customFormat="1" ht="20.100000000000001" customHeight="1">
      <c r="A262" s="99"/>
      <c r="B262" s="99"/>
      <c r="C262" s="99"/>
      <c r="D262" s="99"/>
      <c r="E262" s="88"/>
      <c r="F262" s="21"/>
      <c r="G262" s="21"/>
      <c r="H262" s="21"/>
      <c r="I262" s="87"/>
      <c r="J262" s="98"/>
    </row>
    <row r="263" spans="1:10" s="95" customFormat="1" ht="20.100000000000001" customHeight="1">
      <c r="A263" s="99"/>
      <c r="B263" s="99"/>
      <c r="C263" s="99"/>
      <c r="D263" s="99"/>
      <c r="E263" s="88"/>
      <c r="F263" s="21"/>
      <c r="G263" s="21"/>
      <c r="H263" s="21"/>
      <c r="I263" s="87"/>
      <c r="J263" s="98"/>
    </row>
    <row r="264" spans="1:10" s="95" customFormat="1" ht="20.100000000000001" customHeight="1">
      <c r="A264" s="99"/>
      <c r="B264" s="99"/>
      <c r="C264" s="99"/>
      <c r="D264" s="99"/>
      <c r="E264" s="88"/>
      <c r="F264" s="21"/>
      <c r="G264" s="21"/>
      <c r="H264" s="21"/>
      <c r="I264" s="87"/>
      <c r="J264" s="98"/>
    </row>
    <row r="265" spans="1:10" s="95" customFormat="1" ht="20.100000000000001" customHeight="1">
      <c r="A265" s="99"/>
      <c r="B265" s="99"/>
      <c r="C265" s="99"/>
      <c r="D265" s="99"/>
      <c r="E265" s="88"/>
      <c r="F265" s="21"/>
      <c r="G265" s="21"/>
      <c r="H265" s="21"/>
      <c r="I265" s="87"/>
      <c r="J265" s="98"/>
    </row>
    <row r="266" spans="1:10" s="95" customFormat="1" ht="20.100000000000001" customHeight="1">
      <c r="A266" s="99"/>
      <c r="B266" s="99"/>
      <c r="C266" s="99"/>
      <c r="D266" s="99"/>
      <c r="E266" s="88"/>
      <c r="F266" s="21"/>
      <c r="G266" s="21"/>
      <c r="H266" s="21"/>
      <c r="I266" s="87"/>
      <c r="J266" s="98"/>
    </row>
    <row r="267" spans="1:10" s="95" customFormat="1" ht="20.100000000000001" customHeight="1">
      <c r="A267" s="99"/>
      <c r="B267" s="99"/>
      <c r="C267" s="99"/>
      <c r="D267" s="99"/>
      <c r="E267" s="88"/>
      <c r="F267" s="21"/>
      <c r="G267" s="21"/>
      <c r="H267" s="21"/>
      <c r="I267" s="87"/>
      <c r="J267" s="98"/>
    </row>
    <row r="268" spans="1:10" s="95" customFormat="1" ht="20.100000000000001" customHeight="1">
      <c r="A268" s="99"/>
      <c r="B268" s="99"/>
      <c r="C268" s="99"/>
      <c r="D268" s="99"/>
      <c r="E268" s="88"/>
      <c r="F268" s="21"/>
      <c r="G268" s="21"/>
      <c r="H268" s="21"/>
      <c r="I268" s="87"/>
      <c r="J268" s="98"/>
    </row>
    <row r="269" spans="1:10" s="95" customFormat="1" ht="20.100000000000001" customHeight="1">
      <c r="A269" s="99"/>
      <c r="B269" s="99"/>
      <c r="C269" s="99"/>
      <c r="D269" s="99"/>
      <c r="E269" s="88"/>
      <c r="F269" s="21"/>
      <c r="G269" s="21"/>
      <c r="H269" s="21"/>
      <c r="I269" s="87"/>
      <c r="J269" s="98"/>
    </row>
    <row r="270" spans="1:10" s="95" customFormat="1" ht="20.100000000000001" customHeight="1">
      <c r="A270" s="99"/>
      <c r="B270" s="99"/>
      <c r="C270" s="99"/>
      <c r="D270" s="99"/>
      <c r="E270" s="88"/>
      <c r="F270" s="21"/>
      <c r="G270" s="21"/>
      <c r="H270" s="21"/>
      <c r="I270" s="87"/>
      <c r="J270" s="98"/>
    </row>
    <row r="271" spans="1:10" s="95" customFormat="1" ht="20.100000000000001" customHeight="1">
      <c r="A271" s="99"/>
      <c r="B271" s="99"/>
      <c r="C271" s="99"/>
      <c r="D271" s="99"/>
      <c r="E271" s="88"/>
      <c r="F271" s="21"/>
      <c r="G271" s="21"/>
      <c r="H271" s="21"/>
      <c r="I271" s="87"/>
      <c r="J271" s="98"/>
    </row>
    <row r="272" spans="1:10" s="95" customFormat="1" ht="20.100000000000001" customHeight="1">
      <c r="A272" s="99"/>
      <c r="B272" s="99"/>
      <c r="C272" s="99"/>
      <c r="D272" s="99"/>
      <c r="E272" s="88"/>
      <c r="F272" s="21"/>
      <c r="G272" s="21"/>
      <c r="H272" s="21"/>
      <c r="I272" s="87"/>
      <c r="J272" s="98"/>
    </row>
    <row r="273" spans="1:10" s="95" customFormat="1" ht="20.100000000000001" customHeight="1">
      <c r="A273" s="99"/>
      <c r="B273" s="99"/>
      <c r="C273" s="99"/>
      <c r="D273" s="99"/>
      <c r="E273" s="88"/>
      <c r="F273" s="21"/>
      <c r="G273" s="21"/>
      <c r="H273" s="21"/>
      <c r="I273" s="87"/>
      <c r="J273" s="98"/>
    </row>
    <row r="274" spans="1:10" s="95" customFormat="1" ht="20.100000000000001" customHeight="1">
      <c r="A274" s="99"/>
      <c r="B274" s="99"/>
      <c r="C274" s="99"/>
      <c r="D274" s="99"/>
      <c r="E274" s="88"/>
      <c r="F274" s="21"/>
      <c r="G274" s="21"/>
      <c r="H274" s="21"/>
      <c r="I274" s="87"/>
      <c r="J274" s="98"/>
    </row>
    <row r="275" spans="1:10" s="95" customFormat="1" ht="20.100000000000001" customHeight="1">
      <c r="A275" s="99"/>
      <c r="B275" s="99"/>
      <c r="C275" s="99"/>
      <c r="D275" s="99"/>
      <c r="E275" s="88"/>
      <c r="F275" s="21"/>
      <c r="G275" s="21"/>
      <c r="H275" s="21"/>
      <c r="I275" s="87"/>
      <c r="J275" s="98"/>
    </row>
    <row r="276" spans="1:10" s="95" customFormat="1" ht="20.100000000000001" customHeight="1">
      <c r="A276" s="99"/>
      <c r="B276" s="99"/>
      <c r="C276" s="99"/>
      <c r="D276" s="99"/>
      <c r="E276" s="88"/>
      <c r="F276" s="21"/>
      <c r="G276" s="21"/>
      <c r="H276" s="21"/>
      <c r="I276" s="87"/>
      <c r="J276" s="98"/>
    </row>
    <row r="277" spans="1:10" s="95" customFormat="1" ht="20.100000000000001" customHeight="1">
      <c r="A277" s="99"/>
      <c r="B277" s="99"/>
      <c r="C277" s="99"/>
      <c r="D277" s="99"/>
      <c r="E277" s="88"/>
      <c r="F277" s="21"/>
      <c r="G277" s="21"/>
      <c r="H277" s="21"/>
      <c r="I277" s="87"/>
      <c r="J277" s="98"/>
    </row>
    <row r="278" spans="1:10" s="95" customFormat="1" ht="20.100000000000001" customHeight="1">
      <c r="A278" s="99"/>
      <c r="B278" s="99"/>
      <c r="C278" s="99"/>
      <c r="D278" s="99"/>
      <c r="E278" s="88"/>
      <c r="F278" s="21"/>
      <c r="G278" s="21"/>
      <c r="H278" s="21"/>
      <c r="I278" s="87"/>
      <c r="J278" s="98"/>
    </row>
    <row r="279" spans="1:10" s="95" customFormat="1" ht="20.100000000000001" customHeight="1">
      <c r="A279" s="99"/>
      <c r="B279" s="99"/>
      <c r="C279" s="99"/>
      <c r="D279" s="99"/>
      <c r="E279" s="88"/>
      <c r="F279" s="21"/>
      <c r="G279" s="21"/>
      <c r="H279" s="21"/>
      <c r="I279" s="87"/>
      <c r="J279" s="98"/>
    </row>
    <row r="280" spans="1:10" s="95" customFormat="1" ht="20.100000000000001" customHeight="1">
      <c r="A280" s="99"/>
      <c r="B280" s="99"/>
      <c r="C280" s="99"/>
      <c r="D280" s="99"/>
      <c r="E280" s="88"/>
      <c r="F280" s="21"/>
      <c r="G280" s="21"/>
      <c r="H280" s="21"/>
      <c r="I280" s="87"/>
      <c r="J280" s="98"/>
    </row>
    <row r="281" spans="1:10" s="95" customFormat="1" ht="20.100000000000001" customHeight="1">
      <c r="A281" s="99"/>
      <c r="B281" s="99"/>
      <c r="C281" s="99"/>
      <c r="D281" s="99"/>
      <c r="E281" s="88"/>
      <c r="F281" s="21"/>
      <c r="G281" s="21"/>
      <c r="H281" s="21"/>
      <c r="I281" s="87"/>
      <c r="J281" s="98"/>
    </row>
    <row r="282" spans="1:10" s="95" customFormat="1" ht="20.100000000000001" customHeight="1">
      <c r="A282" s="99"/>
      <c r="B282" s="99"/>
      <c r="C282" s="99"/>
      <c r="D282" s="99"/>
      <c r="E282" s="88"/>
      <c r="F282" s="21"/>
      <c r="G282" s="21"/>
      <c r="H282" s="21"/>
      <c r="I282" s="87"/>
      <c r="J282" s="98"/>
    </row>
    <row r="283" spans="1:10" s="95" customFormat="1" ht="20.100000000000001" customHeight="1">
      <c r="A283" s="99"/>
      <c r="B283" s="99"/>
      <c r="C283" s="99"/>
      <c r="D283" s="99"/>
      <c r="E283" s="88"/>
      <c r="F283" s="21"/>
      <c r="G283" s="21"/>
      <c r="H283" s="21"/>
      <c r="I283" s="87"/>
      <c r="J283" s="98"/>
    </row>
    <row r="284" spans="1:10" s="95" customFormat="1" ht="20.100000000000001" customHeight="1">
      <c r="A284" s="99"/>
      <c r="B284" s="99"/>
      <c r="C284" s="99"/>
      <c r="D284" s="99"/>
      <c r="E284" s="88"/>
      <c r="F284" s="21"/>
      <c r="G284" s="21"/>
      <c r="H284" s="21"/>
      <c r="I284" s="87"/>
      <c r="J284" s="98"/>
    </row>
    <row r="285" spans="1:10" s="95" customFormat="1" ht="20.100000000000001" customHeight="1">
      <c r="A285" s="99"/>
      <c r="B285" s="99"/>
      <c r="C285" s="99"/>
      <c r="D285" s="99"/>
      <c r="E285" s="88"/>
      <c r="F285" s="21"/>
      <c r="G285" s="21"/>
      <c r="H285" s="21"/>
      <c r="I285" s="87"/>
      <c r="J285" s="98"/>
    </row>
    <row r="286" spans="1:10" s="95" customFormat="1" ht="20.100000000000001" customHeight="1">
      <c r="A286" s="99"/>
      <c r="B286" s="99"/>
      <c r="C286" s="99"/>
      <c r="D286" s="99"/>
      <c r="E286" s="88"/>
      <c r="F286" s="21"/>
      <c r="G286" s="21"/>
      <c r="H286" s="21"/>
      <c r="I286" s="87"/>
      <c r="J286" s="98"/>
    </row>
    <row r="287" spans="1:10" s="95" customFormat="1" ht="20.100000000000001" customHeight="1">
      <c r="A287" s="99"/>
      <c r="B287" s="99"/>
      <c r="C287" s="99"/>
      <c r="D287" s="99"/>
      <c r="E287" s="88"/>
      <c r="F287" s="21"/>
      <c r="G287" s="21"/>
      <c r="H287" s="21"/>
      <c r="I287" s="87"/>
      <c r="J287" s="98"/>
    </row>
    <row r="288" spans="1:10" s="95" customFormat="1" ht="20.100000000000001" customHeight="1">
      <c r="A288" s="99"/>
      <c r="B288" s="99"/>
      <c r="C288" s="99"/>
      <c r="D288" s="99"/>
      <c r="E288" s="88"/>
      <c r="F288" s="21"/>
      <c r="G288" s="21"/>
      <c r="H288" s="21"/>
      <c r="I288" s="87"/>
      <c r="J288" s="98"/>
    </row>
    <row r="289" spans="1:10" s="95" customFormat="1" ht="20.100000000000001" customHeight="1">
      <c r="A289" s="99"/>
      <c r="B289" s="99"/>
      <c r="C289" s="99"/>
      <c r="D289" s="99"/>
      <c r="E289" s="88"/>
      <c r="F289" s="21"/>
      <c r="G289" s="21"/>
      <c r="H289" s="21"/>
      <c r="I289" s="87"/>
      <c r="J289" s="98"/>
    </row>
    <row r="290" spans="1:10" s="95" customFormat="1" ht="20.100000000000001" customHeight="1">
      <c r="A290" s="99"/>
      <c r="B290" s="99"/>
      <c r="C290" s="99"/>
      <c r="D290" s="99"/>
      <c r="E290" s="88"/>
      <c r="F290" s="21"/>
      <c r="G290" s="21"/>
      <c r="H290" s="21"/>
      <c r="I290" s="87"/>
      <c r="J290" s="98"/>
    </row>
    <row r="291" spans="1:10" s="95" customFormat="1" ht="20.100000000000001" customHeight="1">
      <c r="A291" s="99"/>
      <c r="B291" s="99"/>
      <c r="C291" s="99"/>
      <c r="D291" s="99"/>
      <c r="E291" s="88"/>
      <c r="F291" s="21"/>
      <c r="G291" s="21"/>
      <c r="H291" s="21"/>
      <c r="I291" s="87"/>
      <c r="J291" s="98"/>
    </row>
    <row r="292" spans="1:10" s="95" customFormat="1" ht="20.100000000000001" customHeight="1">
      <c r="A292" s="99"/>
      <c r="B292" s="99"/>
      <c r="C292" s="99"/>
      <c r="D292" s="99"/>
      <c r="E292" s="88"/>
      <c r="F292" s="21"/>
      <c r="G292" s="21"/>
      <c r="H292" s="21"/>
      <c r="I292" s="87"/>
      <c r="J292" s="98"/>
    </row>
    <row r="293" spans="1:10" s="95" customFormat="1" ht="20.100000000000001" customHeight="1">
      <c r="A293" s="99"/>
      <c r="B293" s="99"/>
      <c r="C293" s="99"/>
      <c r="D293" s="99"/>
      <c r="E293" s="88"/>
      <c r="F293" s="21"/>
      <c r="G293" s="21"/>
      <c r="H293" s="21"/>
      <c r="I293" s="87"/>
      <c r="J293" s="98"/>
    </row>
    <row r="294" spans="1:10" s="95" customFormat="1" ht="20.100000000000001" customHeight="1">
      <c r="A294" s="99"/>
      <c r="B294" s="99"/>
      <c r="C294" s="99"/>
      <c r="D294" s="99"/>
      <c r="E294" s="88"/>
      <c r="F294" s="21"/>
      <c r="G294" s="21"/>
      <c r="H294" s="21"/>
      <c r="I294" s="87"/>
      <c r="J294" s="98"/>
    </row>
    <row r="295" spans="1:10" s="95" customFormat="1" ht="20.100000000000001" customHeight="1">
      <c r="A295" s="99"/>
      <c r="B295" s="99"/>
      <c r="C295" s="99"/>
      <c r="D295" s="99"/>
      <c r="E295" s="88"/>
      <c r="F295" s="21"/>
      <c r="G295" s="21"/>
      <c r="H295" s="21"/>
      <c r="I295" s="87"/>
      <c r="J295" s="98"/>
    </row>
    <row r="296" spans="1:10" s="95" customFormat="1" ht="20.100000000000001" customHeight="1">
      <c r="A296" s="99"/>
      <c r="B296" s="99"/>
      <c r="C296" s="99"/>
      <c r="D296" s="99"/>
      <c r="E296" s="88"/>
      <c r="F296" s="21"/>
      <c r="G296" s="21"/>
      <c r="H296" s="21"/>
      <c r="I296" s="87"/>
      <c r="J296" s="98"/>
    </row>
    <row r="297" spans="1:10" s="95" customFormat="1" ht="20.100000000000001" customHeight="1">
      <c r="A297" s="99"/>
      <c r="B297" s="99"/>
      <c r="C297" s="99"/>
      <c r="D297" s="99"/>
      <c r="E297" s="88"/>
      <c r="F297" s="21"/>
      <c r="G297" s="21"/>
      <c r="H297" s="21"/>
      <c r="I297" s="87"/>
      <c r="J297" s="98"/>
    </row>
    <row r="298" spans="1:10" s="95" customFormat="1" ht="20.100000000000001" customHeight="1">
      <c r="A298" s="99"/>
      <c r="B298" s="99"/>
      <c r="C298" s="99"/>
      <c r="D298" s="99"/>
      <c r="E298" s="88"/>
      <c r="F298" s="21"/>
      <c r="G298" s="21"/>
      <c r="H298" s="21"/>
      <c r="I298" s="87"/>
      <c r="J298" s="98"/>
    </row>
    <row r="299" spans="1:10" s="95" customFormat="1" ht="20.100000000000001" customHeight="1">
      <c r="A299" s="99"/>
      <c r="B299" s="99"/>
      <c r="C299" s="99"/>
      <c r="D299" s="99"/>
      <c r="E299" s="88"/>
      <c r="F299" s="21"/>
      <c r="G299" s="21"/>
      <c r="H299" s="21"/>
      <c r="I299" s="87"/>
      <c r="J299" s="98"/>
    </row>
    <row r="300" spans="1:10" s="95" customFormat="1" ht="20.100000000000001" customHeight="1">
      <c r="A300" s="99"/>
      <c r="B300" s="99"/>
      <c r="C300" s="99"/>
      <c r="D300" s="99"/>
      <c r="E300" s="88"/>
      <c r="F300" s="21"/>
      <c r="G300" s="21"/>
      <c r="H300" s="21"/>
      <c r="I300" s="87"/>
      <c r="J300" s="98"/>
    </row>
    <row r="301" spans="1:10" s="95" customFormat="1" ht="20.100000000000001" customHeight="1">
      <c r="A301" s="99"/>
      <c r="B301" s="99"/>
      <c r="C301" s="99"/>
      <c r="D301" s="99"/>
      <c r="E301" s="88"/>
      <c r="F301" s="21"/>
      <c r="G301" s="21"/>
      <c r="H301" s="21"/>
      <c r="I301" s="87"/>
      <c r="J301" s="98"/>
    </row>
    <row r="302" spans="1:10" s="95" customFormat="1" ht="20.100000000000001" customHeight="1">
      <c r="A302" s="99"/>
      <c r="B302" s="99"/>
      <c r="C302" s="99"/>
      <c r="D302" s="99"/>
      <c r="E302" s="88"/>
      <c r="F302" s="21"/>
      <c r="G302" s="21"/>
      <c r="H302" s="21"/>
      <c r="I302" s="87"/>
      <c r="J302" s="98"/>
    </row>
    <row r="303" spans="1:10" s="95" customFormat="1" ht="20.100000000000001" customHeight="1">
      <c r="A303" s="99"/>
      <c r="B303" s="99"/>
      <c r="C303" s="99"/>
      <c r="D303" s="99"/>
      <c r="E303" s="88"/>
      <c r="F303" s="21"/>
      <c r="G303" s="21"/>
      <c r="H303" s="21"/>
      <c r="I303" s="87"/>
      <c r="J303" s="98"/>
    </row>
    <row r="304" spans="1:10" s="95" customFormat="1" ht="20.100000000000001" customHeight="1">
      <c r="A304" s="99"/>
      <c r="B304" s="99"/>
      <c r="C304" s="99"/>
      <c r="D304" s="99"/>
      <c r="E304" s="88"/>
      <c r="F304" s="21"/>
      <c r="G304" s="21"/>
      <c r="H304" s="21"/>
      <c r="I304" s="87"/>
      <c r="J304" s="98"/>
    </row>
    <row r="305" spans="1:10" s="95" customFormat="1" ht="20.100000000000001" customHeight="1">
      <c r="A305" s="99"/>
      <c r="B305" s="99"/>
      <c r="C305" s="99"/>
      <c r="D305" s="99"/>
      <c r="E305" s="88"/>
      <c r="F305" s="21"/>
      <c r="G305" s="21"/>
      <c r="H305" s="21"/>
      <c r="I305" s="87"/>
      <c r="J305" s="98"/>
    </row>
    <row r="306" spans="1:10" s="95" customFormat="1" ht="20.100000000000001" customHeight="1">
      <c r="A306" s="99"/>
      <c r="B306" s="99"/>
      <c r="C306" s="99"/>
      <c r="D306" s="99"/>
      <c r="E306" s="88"/>
      <c r="F306" s="21"/>
      <c r="G306" s="21"/>
      <c r="H306" s="21"/>
      <c r="I306" s="87"/>
      <c r="J306" s="98"/>
    </row>
    <row r="307" spans="1:10" s="95" customFormat="1" ht="20.100000000000001" customHeight="1">
      <c r="A307" s="99"/>
      <c r="B307" s="99"/>
      <c r="C307" s="99"/>
      <c r="D307" s="99"/>
      <c r="E307" s="88"/>
      <c r="F307" s="21"/>
      <c r="G307" s="21"/>
      <c r="H307" s="21"/>
      <c r="I307" s="87"/>
      <c r="J307" s="98"/>
    </row>
    <row r="308" spans="1:10" s="95" customFormat="1" ht="20.100000000000001" customHeight="1">
      <c r="A308" s="99"/>
      <c r="B308" s="99"/>
      <c r="C308" s="99"/>
      <c r="D308" s="99"/>
      <c r="E308" s="88"/>
      <c r="F308" s="21"/>
      <c r="G308" s="21"/>
      <c r="H308" s="21"/>
      <c r="I308" s="87"/>
      <c r="J308" s="98"/>
    </row>
    <row r="309" spans="1:10" s="95" customFormat="1" ht="20.100000000000001" customHeight="1">
      <c r="A309" s="99"/>
      <c r="B309" s="99"/>
      <c r="C309" s="99"/>
      <c r="D309" s="99"/>
      <c r="E309" s="88"/>
      <c r="F309" s="21"/>
      <c r="G309" s="21"/>
      <c r="H309" s="21"/>
      <c r="I309" s="87"/>
      <c r="J309" s="98"/>
    </row>
    <row r="310" spans="1:10" s="95" customFormat="1" ht="20.100000000000001" customHeight="1">
      <c r="A310" s="99"/>
      <c r="B310" s="99"/>
      <c r="C310" s="99"/>
      <c r="D310" s="99"/>
      <c r="E310" s="88"/>
      <c r="F310" s="21"/>
      <c r="G310" s="21"/>
      <c r="H310" s="21"/>
      <c r="I310" s="87"/>
      <c r="J310" s="98"/>
    </row>
    <row r="311" spans="1:10" s="95" customFormat="1" ht="20.100000000000001" customHeight="1">
      <c r="A311" s="99"/>
      <c r="B311" s="99"/>
      <c r="C311" s="99"/>
      <c r="D311" s="99"/>
      <c r="E311" s="88"/>
      <c r="F311" s="21"/>
      <c r="G311" s="21"/>
      <c r="H311" s="21"/>
      <c r="I311" s="87"/>
      <c r="J311" s="98"/>
    </row>
    <row r="312" spans="1:10" s="95" customFormat="1" ht="20.100000000000001" customHeight="1">
      <c r="A312" s="99"/>
      <c r="B312" s="99"/>
      <c r="C312" s="99"/>
      <c r="D312" s="99"/>
      <c r="E312" s="88"/>
      <c r="F312" s="21"/>
      <c r="G312" s="21"/>
      <c r="H312" s="21"/>
      <c r="I312" s="87"/>
      <c r="J312" s="98"/>
    </row>
    <row r="313" spans="1:10" s="95" customFormat="1" ht="20.100000000000001" customHeight="1">
      <c r="A313" s="99"/>
      <c r="B313" s="99"/>
      <c r="C313" s="99"/>
      <c r="D313" s="99"/>
      <c r="E313" s="88"/>
      <c r="F313" s="21"/>
      <c r="G313" s="21"/>
      <c r="H313" s="21"/>
      <c r="I313" s="87"/>
      <c r="J313" s="98"/>
    </row>
    <row r="314" spans="1:10" s="95" customFormat="1" ht="20.100000000000001" customHeight="1">
      <c r="A314" s="99"/>
      <c r="B314" s="99"/>
      <c r="C314" s="99"/>
      <c r="D314" s="99"/>
      <c r="E314" s="88"/>
      <c r="F314" s="21"/>
      <c r="G314" s="21"/>
      <c r="H314" s="21"/>
      <c r="I314" s="87"/>
      <c r="J314" s="98"/>
    </row>
    <row r="315" spans="1:10" s="95" customFormat="1" ht="20.100000000000001" customHeight="1">
      <c r="A315" s="99"/>
      <c r="B315" s="99"/>
      <c r="C315" s="99"/>
      <c r="D315" s="99"/>
      <c r="E315" s="88"/>
      <c r="F315" s="21"/>
      <c r="G315" s="21"/>
      <c r="H315" s="21"/>
      <c r="I315" s="87"/>
      <c r="J315" s="98"/>
    </row>
    <row r="316" spans="1:10" s="95" customFormat="1" ht="20.100000000000001" customHeight="1">
      <c r="A316" s="99"/>
      <c r="B316" s="99"/>
      <c r="C316" s="99"/>
      <c r="D316" s="99"/>
      <c r="E316" s="88"/>
      <c r="F316" s="21"/>
      <c r="G316" s="21"/>
      <c r="H316" s="21"/>
      <c r="I316" s="87"/>
      <c r="J316" s="98"/>
    </row>
    <row r="317" spans="1:10" s="95" customFormat="1" ht="20.100000000000001" customHeight="1">
      <c r="A317" s="99"/>
      <c r="B317" s="99"/>
      <c r="C317" s="99"/>
      <c r="D317" s="99"/>
      <c r="E317" s="88"/>
      <c r="F317" s="21"/>
      <c r="G317" s="21"/>
      <c r="H317" s="21"/>
      <c r="I317" s="87"/>
      <c r="J317" s="98"/>
    </row>
    <row r="318" spans="1:10" s="95" customFormat="1" ht="20.100000000000001" customHeight="1">
      <c r="A318" s="99"/>
      <c r="B318" s="99"/>
      <c r="C318" s="99"/>
      <c r="D318" s="99"/>
      <c r="E318" s="88"/>
      <c r="F318" s="21"/>
      <c r="G318" s="21"/>
      <c r="H318" s="21"/>
      <c r="I318" s="87"/>
      <c r="J318" s="98"/>
    </row>
    <row r="319" spans="1:10" s="95" customFormat="1" ht="20.100000000000001" customHeight="1">
      <c r="A319" s="99"/>
      <c r="B319" s="99"/>
      <c r="C319" s="99"/>
      <c r="D319" s="99"/>
      <c r="E319" s="88"/>
      <c r="F319" s="21"/>
      <c r="G319" s="21"/>
      <c r="H319" s="21"/>
      <c r="I319" s="87"/>
      <c r="J319" s="98"/>
    </row>
    <row r="320" spans="1:10" s="95" customFormat="1" ht="20.100000000000001" customHeight="1">
      <c r="A320" s="99"/>
      <c r="B320" s="99"/>
      <c r="C320" s="99"/>
      <c r="D320" s="99"/>
      <c r="E320" s="88"/>
      <c r="F320" s="21"/>
      <c r="G320" s="21"/>
      <c r="H320" s="21"/>
      <c r="I320" s="87"/>
      <c r="J320" s="98"/>
    </row>
    <row r="321" spans="1:10" s="95" customFormat="1" ht="20.100000000000001" customHeight="1">
      <c r="A321" s="99"/>
      <c r="B321" s="99"/>
      <c r="C321" s="99"/>
      <c r="D321" s="99"/>
      <c r="E321" s="88"/>
      <c r="F321" s="21"/>
      <c r="G321" s="21"/>
      <c r="H321" s="21"/>
      <c r="I321" s="87"/>
      <c r="J321" s="98"/>
    </row>
    <row r="322" spans="1:10" s="95" customFormat="1" ht="20.100000000000001" customHeight="1">
      <c r="A322" s="99"/>
      <c r="B322" s="99"/>
      <c r="C322" s="99"/>
      <c r="D322" s="99"/>
      <c r="E322" s="88"/>
      <c r="F322" s="21"/>
      <c r="G322" s="21"/>
      <c r="H322" s="21"/>
      <c r="I322" s="87"/>
      <c r="J322" s="98"/>
    </row>
    <row r="323" spans="1:10" s="95" customFormat="1" ht="20.100000000000001" customHeight="1">
      <c r="A323" s="99"/>
      <c r="B323" s="99"/>
      <c r="C323" s="99"/>
      <c r="D323" s="99"/>
      <c r="E323" s="88"/>
      <c r="F323" s="21"/>
      <c r="G323" s="21"/>
      <c r="H323" s="21"/>
      <c r="I323" s="87"/>
      <c r="J323" s="98"/>
    </row>
    <row r="324" spans="1:10" s="95" customFormat="1" ht="20.100000000000001" customHeight="1">
      <c r="A324" s="99"/>
      <c r="B324" s="99"/>
      <c r="C324" s="99"/>
      <c r="D324" s="99"/>
      <c r="E324" s="88"/>
      <c r="F324" s="21"/>
      <c r="G324" s="21"/>
      <c r="H324" s="21"/>
      <c r="I324" s="87"/>
      <c r="J324" s="98"/>
    </row>
    <row r="325" spans="1:10" s="95" customFormat="1" ht="20.100000000000001" customHeight="1">
      <c r="A325" s="99"/>
      <c r="B325" s="99"/>
      <c r="C325" s="99"/>
      <c r="D325" s="99"/>
      <c r="E325" s="88"/>
      <c r="F325" s="21"/>
      <c r="G325" s="21"/>
      <c r="H325" s="21"/>
      <c r="I325" s="87"/>
      <c r="J325" s="98"/>
    </row>
    <row r="326" spans="1:10" s="95" customFormat="1" ht="20.100000000000001" customHeight="1">
      <c r="A326" s="99"/>
      <c r="B326" s="99"/>
      <c r="C326" s="99"/>
      <c r="D326" s="99"/>
      <c r="E326" s="88"/>
      <c r="F326" s="21"/>
      <c r="G326" s="21"/>
      <c r="H326" s="21"/>
      <c r="I326" s="87"/>
      <c r="J326" s="98"/>
    </row>
    <row r="327" spans="1:10" s="95" customFormat="1" ht="20.100000000000001" customHeight="1">
      <c r="A327" s="99"/>
      <c r="B327" s="99"/>
      <c r="C327" s="99"/>
      <c r="D327" s="99"/>
      <c r="E327" s="88"/>
      <c r="F327" s="21"/>
      <c r="G327" s="21"/>
      <c r="H327" s="21"/>
      <c r="I327" s="87"/>
      <c r="J327" s="98"/>
    </row>
    <row r="328" spans="1:10" s="95" customFormat="1" ht="20.100000000000001" customHeight="1">
      <c r="A328" s="99"/>
      <c r="B328" s="99"/>
      <c r="C328" s="99"/>
      <c r="D328" s="99"/>
      <c r="E328" s="88"/>
      <c r="F328" s="21"/>
      <c r="G328" s="21"/>
      <c r="H328" s="21"/>
      <c r="I328" s="87"/>
      <c r="J328" s="98"/>
    </row>
    <row r="329" spans="1:10" s="95" customFormat="1" ht="20.100000000000001" customHeight="1">
      <c r="A329" s="99"/>
      <c r="B329" s="99"/>
      <c r="C329" s="99"/>
      <c r="D329" s="99"/>
      <c r="E329" s="88"/>
      <c r="F329" s="21"/>
      <c r="G329" s="21"/>
      <c r="H329" s="21"/>
      <c r="I329" s="87"/>
      <c r="J329" s="98"/>
    </row>
    <row r="330" spans="1:10" s="95" customFormat="1" ht="20.100000000000001" customHeight="1">
      <c r="A330" s="99"/>
      <c r="B330" s="99"/>
      <c r="C330" s="99"/>
      <c r="D330" s="99"/>
      <c r="E330" s="88"/>
      <c r="F330" s="21"/>
      <c r="G330" s="21"/>
      <c r="H330" s="21"/>
      <c r="I330" s="87"/>
      <c r="J330" s="98"/>
    </row>
    <row r="331" spans="1:10" s="95" customFormat="1" ht="20.100000000000001" customHeight="1">
      <c r="A331" s="99"/>
      <c r="B331" s="99"/>
      <c r="C331" s="99"/>
      <c r="D331" s="99"/>
      <c r="E331" s="88"/>
      <c r="F331" s="21"/>
      <c r="G331" s="21"/>
      <c r="H331" s="21"/>
      <c r="I331" s="87"/>
      <c r="J331" s="98"/>
    </row>
    <row r="332" spans="1:10" s="95" customFormat="1" ht="20.100000000000001" customHeight="1">
      <c r="A332" s="99"/>
      <c r="B332" s="99"/>
      <c r="C332" s="99"/>
      <c r="D332" s="99"/>
      <c r="E332" s="88"/>
      <c r="F332" s="21"/>
      <c r="G332" s="21"/>
      <c r="H332" s="21"/>
      <c r="I332" s="87"/>
      <c r="J332" s="98"/>
    </row>
    <row r="333" spans="1:10" s="95" customFormat="1" ht="20.100000000000001" customHeight="1">
      <c r="A333" s="99"/>
      <c r="B333" s="99"/>
      <c r="C333" s="99"/>
      <c r="D333" s="99"/>
      <c r="E333" s="88"/>
      <c r="F333" s="21"/>
      <c r="G333" s="21"/>
      <c r="H333" s="21"/>
      <c r="I333" s="87"/>
      <c r="J333" s="98"/>
    </row>
    <row r="334" spans="1:10" s="95" customFormat="1" ht="20.100000000000001" customHeight="1">
      <c r="A334" s="99"/>
      <c r="B334" s="99"/>
      <c r="C334" s="99"/>
      <c r="D334" s="99"/>
      <c r="E334" s="88"/>
      <c r="F334" s="21"/>
      <c r="G334" s="21"/>
      <c r="H334" s="21"/>
      <c r="I334" s="87"/>
      <c r="J334" s="98"/>
    </row>
    <row r="335" spans="1:10" s="95" customFormat="1" ht="20.100000000000001" customHeight="1">
      <c r="A335" s="99"/>
      <c r="B335" s="99"/>
      <c r="C335" s="99"/>
      <c r="D335" s="99"/>
      <c r="E335" s="88"/>
      <c r="F335" s="21"/>
      <c r="G335" s="21"/>
      <c r="H335" s="21"/>
      <c r="I335" s="87"/>
      <c r="J335" s="98"/>
    </row>
    <row r="336" spans="1:10" s="95" customFormat="1" ht="20.100000000000001" customHeight="1">
      <c r="A336" s="99"/>
      <c r="B336" s="99"/>
      <c r="C336" s="99"/>
      <c r="D336" s="99"/>
      <c r="E336" s="88"/>
      <c r="F336" s="21"/>
      <c r="G336" s="21"/>
      <c r="H336" s="21"/>
      <c r="I336" s="87"/>
      <c r="J336" s="98"/>
    </row>
    <row r="337" spans="1:10" s="95" customFormat="1" ht="20.100000000000001" customHeight="1">
      <c r="A337" s="99"/>
      <c r="B337" s="99"/>
      <c r="C337" s="99"/>
      <c r="D337" s="99"/>
      <c r="E337" s="88"/>
      <c r="F337" s="21"/>
      <c r="G337" s="21"/>
      <c r="H337" s="21"/>
      <c r="I337" s="87"/>
      <c r="J337" s="98"/>
    </row>
    <row r="338" spans="1:10" s="95" customFormat="1" ht="20.100000000000001" customHeight="1">
      <c r="A338" s="99"/>
      <c r="B338" s="99"/>
      <c r="C338" s="99"/>
      <c r="D338" s="99"/>
      <c r="E338" s="88"/>
      <c r="F338" s="21"/>
      <c r="G338" s="21"/>
      <c r="H338" s="21"/>
      <c r="I338" s="87"/>
      <c r="J338" s="98"/>
    </row>
    <row r="339" spans="1:10" s="95" customFormat="1" ht="20.100000000000001" customHeight="1">
      <c r="A339" s="99"/>
      <c r="B339" s="99"/>
      <c r="C339" s="99"/>
      <c r="D339" s="99"/>
      <c r="E339" s="88"/>
      <c r="F339" s="21"/>
      <c r="G339" s="21"/>
      <c r="H339" s="21"/>
      <c r="I339" s="87"/>
      <c r="J339" s="98"/>
    </row>
    <row r="340" spans="1:10" s="95" customFormat="1" ht="20.100000000000001" customHeight="1">
      <c r="A340" s="99"/>
      <c r="B340" s="99"/>
      <c r="C340" s="99"/>
      <c r="D340" s="99"/>
      <c r="E340" s="88"/>
      <c r="F340" s="21"/>
      <c r="G340" s="21"/>
      <c r="H340" s="21"/>
      <c r="I340" s="87"/>
      <c r="J340" s="98"/>
    </row>
    <row r="341" spans="1:10" s="95" customFormat="1" ht="20.100000000000001" customHeight="1">
      <c r="A341" s="99"/>
      <c r="B341" s="99"/>
      <c r="C341" s="99"/>
      <c r="D341" s="99"/>
      <c r="E341" s="88"/>
      <c r="F341" s="21"/>
      <c r="G341" s="21"/>
      <c r="H341" s="21"/>
      <c r="I341" s="87"/>
      <c r="J341" s="98"/>
    </row>
    <row r="342" spans="1:10" s="95" customFormat="1" ht="20.100000000000001" customHeight="1">
      <c r="A342" s="99"/>
      <c r="B342" s="99"/>
      <c r="C342" s="99"/>
      <c r="D342" s="99"/>
      <c r="E342" s="88"/>
      <c r="F342" s="21"/>
      <c r="G342" s="21"/>
      <c r="H342" s="21"/>
      <c r="I342" s="87"/>
      <c r="J342" s="98"/>
    </row>
    <row r="343" spans="1:10" s="95" customFormat="1" ht="20.100000000000001" customHeight="1">
      <c r="A343" s="99"/>
      <c r="B343" s="99"/>
      <c r="C343" s="99"/>
      <c r="D343" s="99"/>
      <c r="E343" s="88"/>
      <c r="F343" s="21"/>
      <c r="G343" s="21"/>
      <c r="H343" s="21"/>
      <c r="I343" s="87"/>
      <c r="J343" s="98"/>
    </row>
    <row r="344" spans="1:10" s="95" customFormat="1" ht="20.100000000000001" customHeight="1">
      <c r="A344" s="99"/>
      <c r="B344" s="99"/>
      <c r="C344" s="99"/>
      <c r="D344" s="99"/>
      <c r="E344" s="88"/>
      <c r="F344" s="21"/>
      <c r="G344" s="21"/>
      <c r="H344" s="21"/>
      <c r="I344" s="87"/>
      <c r="J344" s="98"/>
    </row>
    <row r="345" spans="1:10" s="95" customFormat="1" ht="20.100000000000001" customHeight="1">
      <c r="A345" s="99"/>
      <c r="B345" s="99"/>
      <c r="C345" s="99"/>
      <c r="D345" s="99"/>
      <c r="E345" s="88"/>
      <c r="F345" s="21"/>
      <c r="G345" s="21"/>
      <c r="H345" s="21"/>
      <c r="I345" s="87"/>
      <c r="J345" s="98"/>
    </row>
    <row r="346" spans="1:10" s="95" customFormat="1" ht="20.100000000000001" customHeight="1">
      <c r="A346" s="99"/>
      <c r="B346" s="99"/>
      <c r="C346" s="99"/>
      <c r="D346" s="99"/>
      <c r="E346" s="88"/>
      <c r="F346" s="21"/>
      <c r="G346" s="21"/>
      <c r="H346" s="21"/>
      <c r="I346" s="87"/>
      <c r="J346" s="98"/>
    </row>
    <row r="347" spans="1:10" s="95" customFormat="1" ht="20.100000000000001" customHeight="1">
      <c r="A347" s="99"/>
      <c r="B347" s="99"/>
      <c r="C347" s="99"/>
      <c r="D347" s="99"/>
      <c r="E347" s="88"/>
      <c r="F347" s="21"/>
      <c r="G347" s="21"/>
      <c r="H347" s="21"/>
      <c r="I347" s="87"/>
      <c r="J347" s="98"/>
    </row>
    <row r="348" spans="1:10" s="95" customFormat="1" ht="20.100000000000001" customHeight="1">
      <c r="A348" s="99"/>
      <c r="B348" s="99"/>
      <c r="C348" s="99"/>
      <c r="D348" s="99"/>
      <c r="E348" s="88"/>
      <c r="F348" s="21"/>
      <c r="G348" s="21"/>
      <c r="H348" s="21"/>
      <c r="I348" s="87"/>
      <c r="J348" s="98"/>
    </row>
    <row r="349" spans="1:10" s="95" customFormat="1" ht="20.100000000000001" customHeight="1">
      <c r="A349" s="99"/>
      <c r="B349" s="99"/>
      <c r="C349" s="99"/>
      <c r="D349" s="99"/>
      <c r="E349" s="88"/>
      <c r="F349" s="21"/>
      <c r="G349" s="21"/>
      <c r="H349" s="21"/>
      <c r="I349" s="87"/>
      <c r="J349" s="98"/>
    </row>
    <row r="350" spans="1:10" s="95" customFormat="1" ht="20.100000000000001" customHeight="1">
      <c r="A350" s="99"/>
      <c r="B350" s="99"/>
      <c r="C350" s="99"/>
      <c r="D350" s="99"/>
      <c r="E350" s="88"/>
      <c r="F350" s="21"/>
      <c r="G350" s="21"/>
      <c r="H350" s="21"/>
      <c r="I350" s="87"/>
      <c r="J350" s="98"/>
    </row>
    <row r="351" spans="1:10" s="95" customFormat="1" ht="20.100000000000001" customHeight="1">
      <c r="A351" s="99"/>
      <c r="B351" s="99"/>
      <c r="C351" s="99"/>
      <c r="D351" s="99"/>
      <c r="E351" s="88"/>
      <c r="F351" s="21"/>
      <c r="G351" s="21"/>
      <c r="H351" s="21"/>
      <c r="I351" s="87"/>
      <c r="J351" s="98"/>
    </row>
    <row r="352" spans="1:10" s="95" customFormat="1" ht="20.100000000000001" customHeight="1">
      <c r="A352" s="99"/>
      <c r="B352" s="99"/>
      <c r="C352" s="99"/>
      <c r="D352" s="99"/>
      <c r="E352" s="88"/>
      <c r="F352" s="21"/>
      <c r="G352" s="21"/>
      <c r="H352" s="21"/>
      <c r="I352" s="87"/>
      <c r="J352" s="98"/>
    </row>
    <row r="353" spans="1:10" s="95" customFormat="1" ht="20.100000000000001" customHeight="1">
      <c r="A353" s="99"/>
      <c r="B353" s="99"/>
      <c r="C353" s="99"/>
      <c r="D353" s="99"/>
      <c r="E353" s="88"/>
      <c r="F353" s="21"/>
      <c r="G353" s="21"/>
      <c r="H353" s="21"/>
      <c r="I353" s="87"/>
      <c r="J353" s="98"/>
    </row>
    <row r="354" spans="1:10" s="95" customFormat="1" ht="20.100000000000001" customHeight="1">
      <c r="A354" s="99"/>
      <c r="B354" s="99"/>
      <c r="C354" s="99"/>
      <c r="D354" s="99"/>
      <c r="E354" s="88"/>
      <c r="F354" s="21"/>
      <c r="G354" s="21"/>
      <c r="H354" s="21"/>
      <c r="I354" s="87"/>
      <c r="J354" s="98"/>
    </row>
    <row r="355" spans="1:10" s="95" customFormat="1" ht="20.100000000000001" customHeight="1">
      <c r="A355" s="99"/>
      <c r="B355" s="99"/>
      <c r="C355" s="99"/>
      <c r="D355" s="99"/>
      <c r="E355" s="88"/>
      <c r="F355" s="21"/>
      <c r="G355" s="21"/>
      <c r="H355" s="21"/>
      <c r="I355" s="87"/>
      <c r="J355" s="98"/>
    </row>
    <row r="356" spans="1:10" s="95" customFormat="1" ht="20.100000000000001" customHeight="1">
      <c r="A356" s="99"/>
      <c r="B356" s="99"/>
      <c r="C356" s="99"/>
      <c r="D356" s="99"/>
      <c r="E356" s="88"/>
      <c r="F356" s="21"/>
      <c r="G356" s="21"/>
      <c r="H356" s="21"/>
      <c r="I356" s="87"/>
      <c r="J356" s="98"/>
    </row>
    <row r="357" spans="1:10" s="95" customFormat="1" ht="20.100000000000001" customHeight="1">
      <c r="A357" s="99"/>
      <c r="B357" s="99"/>
      <c r="C357" s="99"/>
      <c r="D357" s="99"/>
      <c r="E357" s="88"/>
      <c r="F357" s="21"/>
      <c r="G357" s="21"/>
      <c r="H357" s="21"/>
      <c r="I357" s="87"/>
      <c r="J357" s="98"/>
    </row>
    <row r="358" spans="1:10" s="95" customFormat="1" ht="20.100000000000001" customHeight="1">
      <c r="A358" s="99"/>
      <c r="B358" s="99"/>
      <c r="C358" s="99"/>
      <c r="D358" s="99"/>
      <c r="E358" s="88"/>
      <c r="F358" s="21"/>
      <c r="G358" s="21"/>
      <c r="H358" s="21"/>
      <c r="I358" s="87"/>
      <c r="J358" s="98"/>
    </row>
    <row r="359" spans="1:10" s="95" customFormat="1" ht="20.100000000000001" customHeight="1">
      <c r="A359" s="99"/>
      <c r="B359" s="99"/>
      <c r="C359" s="99"/>
      <c r="D359" s="99"/>
      <c r="E359" s="88"/>
      <c r="F359" s="21"/>
      <c r="G359" s="21"/>
      <c r="H359" s="21"/>
      <c r="I359" s="87"/>
      <c r="J359" s="98"/>
    </row>
    <row r="360" spans="1:10" s="95" customFormat="1" ht="20.100000000000001" customHeight="1">
      <c r="A360" s="99"/>
      <c r="B360" s="99"/>
      <c r="C360" s="99"/>
      <c r="D360" s="99"/>
      <c r="E360" s="88"/>
      <c r="F360" s="21"/>
      <c r="G360" s="21"/>
      <c r="H360" s="21"/>
      <c r="I360" s="87"/>
      <c r="J360" s="98"/>
    </row>
    <row r="361" spans="1:10" s="95" customFormat="1" ht="20.100000000000001" customHeight="1">
      <c r="A361" s="99"/>
      <c r="B361" s="99"/>
      <c r="C361" s="99"/>
      <c r="D361" s="99"/>
      <c r="E361" s="88"/>
      <c r="F361" s="21"/>
      <c r="G361" s="21"/>
      <c r="H361" s="21"/>
      <c r="I361" s="87"/>
      <c r="J361" s="98"/>
    </row>
    <row r="362" spans="1:10" s="95" customFormat="1" ht="20.100000000000001" customHeight="1">
      <c r="A362" s="99"/>
      <c r="B362" s="99"/>
      <c r="C362" s="99"/>
      <c r="D362" s="99"/>
      <c r="E362" s="88"/>
      <c r="F362" s="21"/>
      <c r="G362" s="21"/>
      <c r="H362" s="21"/>
      <c r="I362" s="87"/>
      <c r="J362" s="98"/>
    </row>
    <row r="363" spans="1:10" s="95" customFormat="1" ht="20.100000000000001" customHeight="1">
      <c r="A363" s="99"/>
      <c r="B363" s="99"/>
      <c r="C363" s="99"/>
      <c r="D363" s="99"/>
      <c r="E363" s="88"/>
      <c r="F363" s="21"/>
      <c r="G363" s="21"/>
      <c r="H363" s="21"/>
      <c r="I363" s="87"/>
      <c r="J363" s="98"/>
    </row>
    <row r="364" spans="1:10" s="95" customFormat="1" ht="20.100000000000001" customHeight="1">
      <c r="A364" s="99"/>
      <c r="B364" s="99"/>
      <c r="C364" s="99"/>
      <c r="D364" s="99"/>
      <c r="E364" s="88"/>
      <c r="F364" s="21"/>
      <c r="G364" s="21"/>
      <c r="H364" s="21"/>
      <c r="I364" s="87"/>
      <c r="J364" s="98"/>
    </row>
    <row r="365" spans="1:10" s="95" customFormat="1" ht="20.100000000000001" customHeight="1">
      <c r="A365" s="99"/>
      <c r="B365" s="99"/>
      <c r="C365" s="99"/>
      <c r="D365" s="99"/>
      <c r="E365" s="88"/>
      <c r="F365" s="21"/>
      <c r="G365" s="21"/>
      <c r="H365" s="21"/>
      <c r="I365" s="87"/>
      <c r="J365" s="98"/>
    </row>
    <row r="366" spans="1:10" s="95" customFormat="1" ht="20.100000000000001" customHeight="1">
      <c r="A366" s="99"/>
      <c r="B366" s="99"/>
      <c r="C366" s="99"/>
      <c r="D366" s="99"/>
      <c r="E366" s="88"/>
      <c r="F366" s="21"/>
      <c r="G366" s="21"/>
      <c r="H366" s="21"/>
      <c r="I366" s="87"/>
      <c r="J366" s="98"/>
    </row>
    <row r="367" spans="1:10" s="95" customFormat="1" ht="20.100000000000001" customHeight="1">
      <c r="A367" s="99"/>
      <c r="B367" s="99"/>
      <c r="C367" s="99"/>
      <c r="D367" s="99"/>
      <c r="E367" s="88"/>
      <c r="F367" s="21"/>
      <c r="G367" s="21"/>
      <c r="H367" s="21"/>
      <c r="I367" s="87"/>
      <c r="J367" s="98"/>
    </row>
    <row r="368" spans="1:10" s="95" customFormat="1" ht="20.100000000000001" customHeight="1">
      <c r="A368" s="99"/>
      <c r="B368" s="99"/>
      <c r="C368" s="99"/>
      <c r="D368" s="99"/>
      <c r="E368" s="88"/>
      <c r="F368" s="21"/>
      <c r="G368" s="21"/>
      <c r="H368" s="21"/>
      <c r="I368" s="87"/>
      <c r="J368" s="98"/>
    </row>
    <row r="369" spans="1:10" s="95" customFormat="1" ht="20.100000000000001" customHeight="1">
      <c r="A369" s="99"/>
      <c r="B369" s="99"/>
      <c r="C369" s="99"/>
      <c r="D369" s="99"/>
      <c r="E369" s="88"/>
      <c r="F369" s="21"/>
      <c r="G369" s="21"/>
      <c r="H369" s="21"/>
      <c r="I369" s="87"/>
      <c r="J369" s="98"/>
    </row>
    <row r="370" spans="1:10" s="95" customFormat="1" ht="20.100000000000001" customHeight="1">
      <c r="A370" s="99"/>
      <c r="B370" s="99"/>
      <c r="C370" s="99"/>
      <c r="D370" s="99"/>
      <c r="E370" s="88"/>
      <c r="F370" s="21"/>
      <c r="G370" s="21"/>
      <c r="H370" s="21"/>
      <c r="I370" s="87"/>
      <c r="J370" s="98"/>
    </row>
    <row r="371" spans="1:10" s="95" customFormat="1" ht="20.100000000000001" customHeight="1">
      <c r="A371" s="99"/>
      <c r="B371" s="99"/>
      <c r="C371" s="99"/>
      <c r="D371" s="99"/>
      <c r="E371" s="88"/>
      <c r="F371" s="21"/>
      <c r="G371" s="21"/>
      <c r="H371" s="21"/>
      <c r="I371" s="87"/>
      <c r="J371" s="98"/>
    </row>
    <row r="372" spans="1:10" s="95" customFormat="1" ht="20.100000000000001" customHeight="1">
      <c r="A372" s="99"/>
      <c r="B372" s="99"/>
      <c r="C372" s="99"/>
      <c r="D372" s="99"/>
      <c r="E372" s="88"/>
      <c r="F372" s="21"/>
      <c r="G372" s="21"/>
      <c r="H372" s="21"/>
      <c r="I372" s="87"/>
      <c r="J372" s="98"/>
    </row>
    <row r="373" spans="1:10" s="95" customFormat="1" ht="20.100000000000001" customHeight="1">
      <c r="A373" s="99"/>
      <c r="B373" s="99"/>
      <c r="C373" s="99"/>
      <c r="D373" s="99"/>
      <c r="E373" s="88"/>
      <c r="F373" s="21"/>
      <c r="G373" s="21"/>
      <c r="H373" s="21"/>
      <c r="I373" s="87"/>
      <c r="J373" s="98"/>
    </row>
    <row r="374" spans="1:10" s="95" customFormat="1" ht="20.100000000000001" customHeight="1">
      <c r="A374" s="99"/>
      <c r="B374" s="99"/>
      <c r="C374" s="99"/>
      <c r="D374" s="99"/>
      <c r="E374" s="88"/>
      <c r="F374" s="21"/>
      <c r="G374" s="21"/>
      <c r="H374" s="21"/>
      <c r="I374" s="87"/>
      <c r="J374" s="98"/>
    </row>
    <row r="375" spans="1:10" s="95" customFormat="1" ht="20.100000000000001" customHeight="1">
      <c r="A375" s="99"/>
      <c r="B375" s="99"/>
      <c r="C375" s="99"/>
      <c r="D375" s="99"/>
      <c r="E375" s="88"/>
      <c r="F375" s="21"/>
      <c r="G375" s="21"/>
      <c r="H375" s="21"/>
      <c r="I375" s="87"/>
      <c r="J375" s="98"/>
    </row>
    <row r="376" spans="1:10" s="95" customFormat="1" ht="20.100000000000001" customHeight="1">
      <c r="A376" s="99"/>
      <c r="B376" s="99"/>
      <c r="C376" s="99"/>
      <c r="D376" s="99"/>
      <c r="E376" s="88"/>
      <c r="F376" s="21"/>
      <c r="G376" s="21"/>
      <c r="H376" s="21"/>
      <c r="I376" s="87"/>
      <c r="J376" s="98"/>
    </row>
    <row r="377" spans="1:10" s="95" customFormat="1" ht="20.100000000000001" customHeight="1">
      <c r="A377" s="99"/>
      <c r="B377" s="99"/>
      <c r="C377" s="99"/>
      <c r="D377" s="99"/>
      <c r="E377" s="88"/>
      <c r="F377" s="21"/>
      <c r="G377" s="21"/>
      <c r="H377" s="21"/>
      <c r="I377" s="87"/>
      <c r="J377" s="98"/>
    </row>
    <row r="378" spans="1:10" s="95" customFormat="1" ht="20.100000000000001" customHeight="1">
      <c r="A378" s="99"/>
      <c r="B378" s="99"/>
      <c r="C378" s="99"/>
      <c r="D378" s="99"/>
      <c r="E378" s="88"/>
      <c r="F378" s="21"/>
      <c r="G378" s="21"/>
      <c r="H378" s="21"/>
      <c r="I378" s="87"/>
      <c r="J378" s="98"/>
    </row>
    <row r="379" spans="1:10" s="95" customFormat="1" ht="20.100000000000001" customHeight="1">
      <c r="A379" s="99"/>
      <c r="B379" s="99"/>
      <c r="C379" s="99"/>
      <c r="D379" s="99"/>
      <c r="E379" s="88"/>
      <c r="F379" s="21"/>
      <c r="G379" s="21"/>
      <c r="H379" s="21"/>
      <c r="I379" s="87"/>
      <c r="J379" s="98"/>
    </row>
    <row r="380" spans="1:10" s="95" customFormat="1" ht="20.100000000000001" customHeight="1">
      <c r="A380" s="99"/>
      <c r="B380" s="99"/>
      <c r="C380" s="99"/>
      <c r="D380" s="99"/>
      <c r="E380" s="88"/>
      <c r="F380" s="21"/>
      <c r="G380" s="21"/>
      <c r="H380" s="21"/>
      <c r="I380" s="87"/>
      <c r="J380" s="98"/>
    </row>
    <row r="381" spans="1:10" s="95" customFormat="1" ht="20.100000000000001" customHeight="1">
      <c r="A381" s="99"/>
      <c r="B381" s="99"/>
      <c r="C381" s="99"/>
      <c r="D381" s="99"/>
      <c r="E381" s="88"/>
      <c r="F381" s="21"/>
      <c r="G381" s="21"/>
      <c r="H381" s="21"/>
      <c r="I381" s="87"/>
      <c r="J381" s="98"/>
    </row>
    <row r="382" spans="1:10" s="95" customFormat="1" ht="20.100000000000001" customHeight="1">
      <c r="A382" s="99"/>
      <c r="B382" s="99"/>
      <c r="C382" s="99"/>
      <c r="D382" s="99"/>
      <c r="E382" s="88"/>
      <c r="F382" s="21"/>
      <c r="G382" s="21"/>
      <c r="H382" s="21"/>
      <c r="I382" s="87"/>
      <c r="J382" s="98"/>
    </row>
    <row r="383" spans="1:10" s="95" customFormat="1" ht="20.100000000000001" customHeight="1">
      <c r="A383" s="99"/>
      <c r="B383" s="99"/>
      <c r="C383" s="99"/>
      <c r="D383" s="99"/>
      <c r="E383" s="88"/>
      <c r="F383" s="21"/>
      <c r="G383" s="21"/>
      <c r="H383" s="21"/>
      <c r="I383" s="87"/>
      <c r="J383" s="98"/>
    </row>
    <row r="384" spans="1:10" s="95" customFormat="1" ht="20.100000000000001" customHeight="1">
      <c r="A384" s="99"/>
      <c r="B384" s="99"/>
      <c r="C384" s="99"/>
      <c r="D384" s="99"/>
      <c r="E384" s="88"/>
      <c r="F384" s="21"/>
      <c r="G384" s="21"/>
      <c r="H384" s="21"/>
      <c r="I384" s="87"/>
      <c r="J384" s="98"/>
    </row>
    <row r="385" spans="1:10" s="95" customFormat="1" ht="20.100000000000001" customHeight="1">
      <c r="A385" s="99"/>
      <c r="B385" s="99"/>
      <c r="C385" s="99"/>
      <c r="D385" s="99"/>
      <c r="E385" s="88"/>
      <c r="F385" s="21"/>
      <c r="G385" s="21"/>
      <c r="H385" s="21"/>
      <c r="I385" s="87"/>
      <c r="J385" s="98"/>
    </row>
    <row r="386" spans="1:10" s="95" customFormat="1" ht="20.100000000000001" customHeight="1">
      <c r="A386" s="99"/>
      <c r="B386" s="99"/>
      <c r="C386" s="99"/>
      <c r="D386" s="99"/>
      <c r="E386" s="88"/>
      <c r="F386" s="21"/>
      <c r="G386" s="21"/>
      <c r="H386" s="21"/>
      <c r="I386" s="87"/>
      <c r="J386" s="98"/>
    </row>
    <row r="387" spans="1:10" s="95" customFormat="1" ht="20.100000000000001" customHeight="1">
      <c r="A387" s="99"/>
      <c r="B387" s="99"/>
      <c r="C387" s="99"/>
      <c r="D387" s="99"/>
      <c r="E387" s="88"/>
      <c r="F387" s="21"/>
      <c r="G387" s="21"/>
      <c r="H387" s="21"/>
      <c r="I387" s="87"/>
      <c r="J387" s="98"/>
    </row>
    <row r="388" spans="1:10" s="95" customFormat="1" ht="20.100000000000001" customHeight="1">
      <c r="A388" s="99"/>
      <c r="B388" s="99"/>
      <c r="C388" s="99"/>
      <c r="D388" s="99"/>
      <c r="E388" s="88"/>
      <c r="F388" s="21"/>
      <c r="G388" s="21"/>
      <c r="H388" s="21"/>
      <c r="I388" s="87"/>
      <c r="J388" s="98"/>
    </row>
    <row r="389" spans="1:10" s="95" customFormat="1" ht="20.100000000000001" customHeight="1">
      <c r="A389" s="99"/>
      <c r="B389" s="99"/>
      <c r="C389" s="99"/>
      <c r="D389" s="99"/>
      <c r="E389" s="88"/>
      <c r="F389" s="21"/>
      <c r="G389" s="21"/>
      <c r="H389" s="21"/>
      <c r="I389" s="87"/>
      <c r="J389" s="98"/>
    </row>
    <row r="390" spans="1:10" s="95" customFormat="1" ht="20.100000000000001" customHeight="1">
      <c r="A390" s="99"/>
      <c r="B390" s="99"/>
      <c r="C390" s="99"/>
      <c r="D390" s="99"/>
      <c r="E390" s="88"/>
      <c r="F390" s="21"/>
      <c r="G390" s="21"/>
      <c r="H390" s="21"/>
      <c r="I390" s="87"/>
      <c r="J390" s="98"/>
    </row>
    <row r="391" spans="1:10" s="95" customFormat="1" ht="20.100000000000001" customHeight="1">
      <c r="A391" s="99"/>
      <c r="B391" s="99"/>
      <c r="C391" s="99"/>
      <c r="D391" s="99"/>
      <c r="E391" s="88"/>
      <c r="F391" s="21"/>
      <c r="G391" s="21"/>
      <c r="H391" s="21"/>
      <c r="I391" s="87"/>
      <c r="J391" s="98"/>
    </row>
    <row r="392" spans="1:10" s="95" customFormat="1" ht="20.100000000000001" customHeight="1">
      <c r="A392" s="99"/>
      <c r="B392" s="99"/>
      <c r="C392" s="99"/>
      <c r="D392" s="99"/>
      <c r="E392" s="88"/>
      <c r="F392" s="21"/>
      <c r="G392" s="21"/>
      <c r="H392" s="21"/>
      <c r="I392" s="87"/>
      <c r="J392" s="98"/>
    </row>
    <row r="393" spans="1:10" s="95" customFormat="1" ht="20.100000000000001" customHeight="1">
      <c r="A393" s="99"/>
      <c r="B393" s="99"/>
      <c r="C393" s="99"/>
      <c r="D393" s="99"/>
      <c r="E393" s="88"/>
      <c r="F393" s="21"/>
      <c r="G393" s="21"/>
      <c r="H393" s="21"/>
      <c r="I393" s="87"/>
      <c r="J393" s="98"/>
    </row>
    <row r="394" spans="1:10" s="95" customFormat="1" ht="20.100000000000001" customHeight="1">
      <c r="A394" s="99"/>
      <c r="B394" s="99"/>
      <c r="C394" s="99"/>
      <c r="D394" s="99"/>
      <c r="E394" s="88"/>
      <c r="F394" s="21"/>
      <c r="G394" s="21"/>
      <c r="H394" s="21"/>
      <c r="I394" s="87"/>
      <c r="J394" s="98"/>
    </row>
    <row r="395" spans="1:10" s="95" customFormat="1" ht="20.100000000000001" customHeight="1">
      <c r="A395" s="99"/>
      <c r="B395" s="99"/>
      <c r="C395" s="99"/>
      <c r="D395" s="99"/>
      <c r="E395" s="88"/>
      <c r="F395" s="21"/>
      <c r="G395" s="21"/>
      <c r="H395" s="21"/>
      <c r="I395" s="87"/>
      <c r="J395" s="98"/>
    </row>
    <row r="396" spans="1:10" s="95" customFormat="1" ht="20.100000000000001" customHeight="1">
      <c r="A396" s="99"/>
      <c r="B396" s="99"/>
      <c r="C396" s="99"/>
      <c r="D396" s="99"/>
      <c r="E396" s="88"/>
      <c r="F396" s="21"/>
      <c r="G396" s="21"/>
      <c r="H396" s="21"/>
      <c r="I396" s="87"/>
      <c r="J396" s="98"/>
    </row>
    <row r="397" spans="1:10" s="95" customFormat="1" ht="20.100000000000001" customHeight="1">
      <c r="A397" s="99"/>
      <c r="B397" s="99"/>
      <c r="C397" s="99"/>
      <c r="D397" s="99"/>
      <c r="E397" s="88"/>
      <c r="F397" s="21"/>
      <c r="G397" s="21"/>
      <c r="H397" s="21"/>
      <c r="I397" s="87"/>
      <c r="J397" s="98"/>
    </row>
    <row r="398" spans="1:10" s="95" customFormat="1" ht="20.100000000000001" customHeight="1">
      <c r="A398" s="99"/>
      <c r="B398" s="99"/>
      <c r="C398" s="99"/>
      <c r="D398" s="99"/>
      <c r="E398" s="88"/>
      <c r="F398" s="21"/>
      <c r="G398" s="21"/>
      <c r="H398" s="21"/>
      <c r="I398" s="87"/>
      <c r="J398" s="98"/>
    </row>
    <row r="399" spans="1:10" s="95" customFormat="1" ht="20.100000000000001" customHeight="1">
      <c r="A399" s="99"/>
      <c r="B399" s="99"/>
      <c r="C399" s="99"/>
      <c r="D399" s="99"/>
      <c r="E399" s="88"/>
      <c r="F399" s="21"/>
      <c r="G399" s="21"/>
      <c r="H399" s="21"/>
      <c r="I399" s="87"/>
      <c r="J399" s="98"/>
    </row>
    <row r="400" spans="1:10" s="95" customFormat="1" ht="20.100000000000001" customHeight="1">
      <c r="A400" s="99"/>
      <c r="B400" s="99"/>
      <c r="C400" s="99"/>
      <c r="D400" s="99"/>
      <c r="E400" s="88"/>
      <c r="F400" s="21"/>
      <c r="G400" s="21"/>
      <c r="H400" s="21"/>
      <c r="I400" s="87"/>
      <c r="J400" s="98"/>
    </row>
    <row r="401" spans="1:10" s="95" customFormat="1" ht="20.100000000000001" customHeight="1">
      <c r="A401" s="99"/>
      <c r="B401" s="99"/>
      <c r="C401" s="99"/>
      <c r="D401" s="99"/>
      <c r="E401" s="88"/>
      <c r="F401" s="21"/>
      <c r="G401" s="21"/>
      <c r="H401" s="21"/>
      <c r="I401" s="87"/>
      <c r="J401" s="98"/>
    </row>
    <row r="402" spans="1:10" s="95" customFormat="1" ht="20.100000000000001" customHeight="1">
      <c r="A402" s="99"/>
      <c r="B402" s="99"/>
      <c r="C402" s="99"/>
      <c r="D402" s="99"/>
      <c r="E402" s="88"/>
      <c r="F402" s="21"/>
      <c r="G402" s="21"/>
      <c r="H402" s="21"/>
      <c r="I402" s="87"/>
      <c r="J402" s="98"/>
    </row>
    <row r="403" spans="1:10" s="95" customFormat="1" ht="20.100000000000001" customHeight="1">
      <c r="A403" s="99"/>
      <c r="B403" s="99"/>
      <c r="C403" s="99"/>
      <c r="D403" s="99"/>
      <c r="E403" s="88"/>
      <c r="F403" s="21"/>
      <c r="G403" s="21"/>
      <c r="H403" s="21"/>
      <c r="I403" s="87"/>
      <c r="J403" s="98"/>
    </row>
    <row r="404" spans="1:10" s="95" customFormat="1" ht="20.100000000000001" customHeight="1">
      <c r="A404" s="99"/>
      <c r="B404" s="99"/>
      <c r="C404" s="99"/>
      <c r="D404" s="99"/>
      <c r="E404" s="88"/>
      <c r="F404" s="21"/>
      <c r="G404" s="21"/>
      <c r="H404" s="21"/>
      <c r="I404" s="87"/>
      <c r="J404" s="98"/>
    </row>
    <row r="405" spans="1:10" s="95" customFormat="1" ht="20.100000000000001" customHeight="1">
      <c r="A405" s="99"/>
      <c r="B405" s="99"/>
      <c r="C405" s="99"/>
      <c r="D405" s="99"/>
      <c r="E405" s="88"/>
      <c r="F405" s="21"/>
      <c r="G405" s="21"/>
      <c r="H405" s="21"/>
      <c r="I405" s="87"/>
      <c r="J405" s="98"/>
    </row>
    <row r="406" spans="1:10" s="95" customFormat="1" ht="20.100000000000001" customHeight="1">
      <c r="A406" s="99"/>
      <c r="B406" s="99"/>
      <c r="C406" s="99"/>
      <c r="D406" s="99"/>
      <c r="E406" s="88"/>
      <c r="F406" s="21"/>
      <c r="G406" s="21"/>
      <c r="H406" s="21"/>
      <c r="I406" s="87"/>
      <c r="J406" s="98"/>
    </row>
    <row r="407" spans="1:10" s="95" customFormat="1" ht="20.100000000000001" customHeight="1">
      <c r="A407" s="99"/>
      <c r="B407" s="99"/>
      <c r="C407" s="99"/>
      <c r="D407" s="99"/>
      <c r="E407" s="88"/>
      <c r="F407" s="21"/>
      <c r="G407" s="21"/>
      <c r="H407" s="21"/>
      <c r="I407" s="87"/>
      <c r="J407" s="98"/>
    </row>
    <row r="408" spans="1:10" s="95" customFormat="1" ht="20.100000000000001" customHeight="1">
      <c r="A408" s="99"/>
      <c r="B408" s="99"/>
      <c r="C408" s="99"/>
      <c r="D408" s="99"/>
      <c r="E408" s="88"/>
      <c r="F408" s="21"/>
      <c r="G408" s="21"/>
      <c r="H408" s="21"/>
      <c r="I408" s="87"/>
      <c r="J408" s="98"/>
    </row>
    <row r="409" spans="1:10" s="95" customFormat="1" ht="20.100000000000001" customHeight="1">
      <c r="A409" s="99"/>
      <c r="B409" s="99"/>
      <c r="C409" s="99"/>
      <c r="D409" s="99"/>
      <c r="E409" s="88"/>
      <c r="F409" s="21"/>
      <c r="G409" s="21"/>
      <c r="H409" s="21"/>
      <c r="I409" s="87"/>
      <c r="J409" s="98"/>
    </row>
    <row r="410" spans="1:10" s="95" customFormat="1" ht="20.100000000000001" customHeight="1">
      <c r="A410" s="99"/>
      <c r="B410" s="99"/>
      <c r="C410" s="99"/>
      <c r="D410" s="99"/>
      <c r="E410" s="88"/>
      <c r="F410" s="21"/>
      <c r="G410" s="21"/>
      <c r="H410" s="21"/>
      <c r="I410" s="87"/>
      <c r="J410" s="98"/>
    </row>
    <row r="411" spans="1:10" s="95" customFormat="1" ht="20.100000000000001" customHeight="1">
      <c r="A411" s="99"/>
      <c r="B411" s="99"/>
      <c r="C411" s="99"/>
      <c r="D411" s="99"/>
      <c r="E411" s="88"/>
      <c r="F411" s="21"/>
      <c r="G411" s="21"/>
      <c r="H411" s="21"/>
      <c r="I411" s="87"/>
      <c r="J411" s="98"/>
    </row>
    <row r="412" spans="1:10" s="95" customFormat="1" ht="20.100000000000001" customHeight="1">
      <c r="A412" s="99"/>
      <c r="B412" s="99"/>
      <c r="C412" s="99"/>
      <c r="D412" s="99"/>
      <c r="E412" s="88"/>
      <c r="F412" s="21"/>
      <c r="G412" s="21"/>
      <c r="H412" s="21"/>
      <c r="I412" s="87"/>
      <c r="J412" s="98"/>
    </row>
    <row r="413" spans="1:10" s="95" customFormat="1" ht="20.100000000000001" customHeight="1">
      <c r="A413" s="99"/>
      <c r="B413" s="99"/>
      <c r="C413" s="99"/>
      <c r="D413" s="99"/>
      <c r="E413" s="88"/>
      <c r="F413" s="21"/>
      <c r="G413" s="21"/>
      <c r="H413" s="21"/>
      <c r="I413" s="87"/>
      <c r="J413" s="98"/>
    </row>
    <row r="414" spans="1:10" s="95" customFormat="1" ht="20.100000000000001" customHeight="1">
      <c r="A414" s="99"/>
      <c r="B414" s="99"/>
      <c r="C414" s="99"/>
      <c r="D414" s="99"/>
      <c r="E414" s="88"/>
      <c r="F414" s="21"/>
      <c r="G414" s="21"/>
      <c r="H414" s="21"/>
      <c r="I414" s="87"/>
      <c r="J414" s="98"/>
    </row>
    <row r="415" spans="1:10" s="95" customFormat="1" ht="20.100000000000001" customHeight="1">
      <c r="A415" s="99"/>
      <c r="B415" s="99"/>
      <c r="C415" s="99"/>
      <c r="D415" s="99"/>
      <c r="E415" s="88"/>
      <c r="F415" s="21"/>
      <c r="G415" s="21"/>
      <c r="H415" s="21"/>
      <c r="I415" s="87"/>
      <c r="J415" s="98"/>
    </row>
    <row r="416" spans="1:10" s="95" customFormat="1" ht="20.100000000000001" customHeight="1">
      <c r="A416" s="99"/>
      <c r="B416" s="99"/>
      <c r="C416" s="99"/>
      <c r="D416" s="99"/>
      <c r="E416" s="88"/>
      <c r="F416" s="21"/>
      <c r="G416" s="21"/>
      <c r="H416" s="21"/>
      <c r="I416" s="87"/>
      <c r="J416" s="98"/>
    </row>
    <row r="417" spans="1:10" s="95" customFormat="1" ht="20.100000000000001" customHeight="1">
      <c r="A417" s="99"/>
      <c r="B417" s="99"/>
      <c r="C417" s="99"/>
      <c r="D417" s="99"/>
      <c r="E417" s="88"/>
      <c r="F417" s="21"/>
      <c r="G417" s="21"/>
      <c r="H417" s="21"/>
      <c r="I417" s="87"/>
      <c r="J417" s="98"/>
    </row>
    <row r="418" spans="1:10" s="95" customFormat="1" ht="20.100000000000001" customHeight="1">
      <c r="A418" s="99"/>
      <c r="B418" s="99"/>
      <c r="C418" s="99"/>
      <c r="D418" s="99"/>
      <c r="E418" s="88"/>
      <c r="F418" s="21"/>
      <c r="G418" s="21"/>
      <c r="H418" s="21"/>
      <c r="I418" s="87"/>
      <c r="J418" s="98"/>
    </row>
    <row r="419" spans="1:10" s="95" customFormat="1" ht="20.100000000000001" customHeight="1">
      <c r="A419" s="99"/>
      <c r="B419" s="99"/>
      <c r="C419" s="99"/>
      <c r="D419" s="99"/>
      <c r="E419" s="88"/>
      <c r="F419" s="21"/>
      <c r="G419" s="21"/>
      <c r="H419" s="21"/>
      <c r="I419" s="87"/>
      <c r="J419" s="98"/>
    </row>
    <row r="420" spans="1:10" s="95" customFormat="1" ht="20.100000000000001" customHeight="1">
      <c r="A420" s="99"/>
      <c r="B420" s="99"/>
      <c r="C420" s="99"/>
      <c r="D420" s="99"/>
      <c r="E420" s="88"/>
      <c r="F420" s="21"/>
      <c r="G420" s="21"/>
      <c r="H420" s="21"/>
      <c r="I420" s="87"/>
      <c r="J420" s="98"/>
    </row>
    <row r="421" spans="1:10" s="95" customFormat="1" ht="20.100000000000001" customHeight="1">
      <c r="A421" s="99"/>
      <c r="B421" s="99"/>
      <c r="C421" s="99"/>
      <c r="D421" s="99"/>
      <c r="E421" s="88"/>
      <c r="F421" s="21"/>
      <c r="G421" s="21"/>
      <c r="H421" s="21"/>
      <c r="I421" s="87"/>
      <c r="J421" s="98"/>
    </row>
    <row r="422" spans="1:10" s="95" customFormat="1" ht="20.100000000000001" customHeight="1">
      <c r="A422" s="99"/>
      <c r="B422" s="99"/>
      <c r="C422" s="99"/>
      <c r="D422" s="99"/>
      <c r="E422" s="88"/>
      <c r="F422" s="21"/>
      <c r="G422" s="21"/>
      <c r="H422" s="21"/>
      <c r="I422" s="87"/>
      <c r="J422" s="98"/>
    </row>
    <row r="423" spans="1:10" s="95" customFormat="1" ht="20.100000000000001" customHeight="1">
      <c r="A423" s="99"/>
      <c r="B423" s="99"/>
      <c r="C423" s="99"/>
      <c r="D423" s="99"/>
      <c r="E423" s="88"/>
      <c r="F423" s="21"/>
      <c r="G423" s="21"/>
      <c r="H423" s="21"/>
      <c r="I423" s="87"/>
      <c r="J423" s="98"/>
    </row>
    <row r="424" spans="1:10" s="95" customFormat="1" ht="20.100000000000001" customHeight="1">
      <c r="A424" s="99"/>
      <c r="B424" s="99"/>
      <c r="C424" s="99"/>
      <c r="D424" s="99"/>
      <c r="E424" s="88"/>
      <c r="F424" s="21"/>
      <c r="G424" s="21"/>
      <c r="H424" s="21"/>
      <c r="I424" s="87"/>
      <c r="J424" s="98"/>
    </row>
    <row r="425" spans="1:10" s="95" customFormat="1" ht="20.100000000000001" customHeight="1">
      <c r="A425" s="99"/>
      <c r="B425" s="99"/>
      <c r="C425" s="99"/>
      <c r="D425" s="99"/>
      <c r="E425" s="88"/>
      <c r="F425" s="21"/>
      <c r="G425" s="21"/>
      <c r="H425" s="21"/>
      <c r="I425" s="87"/>
      <c r="J425" s="98"/>
    </row>
    <row r="426" spans="1:10" s="95" customFormat="1" ht="20.100000000000001" customHeight="1">
      <c r="A426" s="99"/>
      <c r="B426" s="99"/>
      <c r="C426" s="99"/>
      <c r="D426" s="99"/>
      <c r="E426" s="88"/>
      <c r="F426" s="21"/>
      <c r="G426" s="21"/>
      <c r="H426" s="21"/>
      <c r="I426" s="87"/>
      <c r="J426" s="98"/>
    </row>
    <row r="427" spans="1:10" s="95" customFormat="1" ht="20.100000000000001" customHeight="1">
      <c r="A427" s="99"/>
      <c r="B427" s="99"/>
      <c r="C427" s="99"/>
      <c r="D427" s="99"/>
      <c r="E427" s="88"/>
      <c r="F427" s="21"/>
      <c r="G427" s="21"/>
      <c r="H427" s="21"/>
      <c r="I427" s="87"/>
      <c r="J427" s="98"/>
    </row>
    <row r="428" spans="1:10" s="95" customFormat="1" ht="20.100000000000001" customHeight="1">
      <c r="A428" s="99"/>
      <c r="B428" s="99"/>
      <c r="C428" s="99"/>
      <c r="D428" s="99"/>
      <c r="E428" s="88"/>
      <c r="F428" s="21"/>
      <c r="G428" s="21"/>
      <c r="H428" s="21"/>
      <c r="I428" s="87"/>
      <c r="J428" s="98"/>
    </row>
    <row r="429" spans="1:10" s="95" customFormat="1" ht="20.100000000000001" customHeight="1">
      <c r="A429" s="99"/>
      <c r="B429" s="99"/>
      <c r="C429" s="99"/>
      <c r="D429" s="99"/>
      <c r="E429" s="88"/>
      <c r="F429" s="21"/>
      <c r="G429" s="21"/>
      <c r="H429" s="21"/>
      <c r="I429" s="87"/>
      <c r="J429" s="98"/>
    </row>
    <row r="430" spans="1:10" s="95" customFormat="1" ht="20.100000000000001" customHeight="1">
      <c r="A430" s="99"/>
      <c r="B430" s="99"/>
      <c r="C430" s="99"/>
      <c r="D430" s="99"/>
      <c r="E430" s="88"/>
      <c r="F430" s="21"/>
      <c r="G430" s="21"/>
      <c r="H430" s="21"/>
      <c r="I430" s="87"/>
      <c r="J430" s="98"/>
    </row>
    <row r="431" spans="1:10" s="95" customFormat="1" ht="20.100000000000001" customHeight="1">
      <c r="A431" s="99"/>
      <c r="B431" s="99"/>
      <c r="C431" s="99"/>
      <c r="D431" s="99"/>
      <c r="E431" s="88"/>
      <c r="F431" s="21"/>
      <c r="G431" s="21"/>
      <c r="H431" s="21"/>
      <c r="I431" s="87"/>
      <c r="J431" s="98"/>
    </row>
    <row r="432" spans="1:10" s="95" customFormat="1" ht="20.100000000000001" customHeight="1">
      <c r="A432" s="99"/>
      <c r="B432" s="99"/>
      <c r="C432" s="99"/>
      <c r="D432" s="99"/>
      <c r="E432" s="88"/>
      <c r="F432" s="21"/>
      <c r="G432" s="21"/>
      <c r="H432" s="21"/>
      <c r="I432" s="87"/>
      <c r="J432" s="98"/>
    </row>
    <row r="433" spans="1:10" s="95" customFormat="1" ht="20.100000000000001" customHeight="1">
      <c r="A433" s="99"/>
      <c r="B433" s="99"/>
      <c r="C433" s="99"/>
      <c r="D433" s="99"/>
      <c r="E433" s="88"/>
      <c r="F433" s="21"/>
      <c r="G433" s="21"/>
      <c r="H433" s="21"/>
      <c r="I433" s="87"/>
      <c r="J433" s="98"/>
    </row>
    <row r="434" spans="1:10" s="95" customFormat="1" ht="20.100000000000001" customHeight="1">
      <c r="A434" s="99"/>
      <c r="B434" s="99"/>
      <c r="C434" s="99"/>
      <c r="D434" s="99"/>
      <c r="E434" s="88"/>
      <c r="F434" s="21"/>
      <c r="G434" s="21"/>
      <c r="H434" s="21"/>
      <c r="I434" s="87"/>
      <c r="J434" s="98"/>
    </row>
    <row r="435" spans="1:10" s="95" customFormat="1" ht="20.100000000000001" customHeight="1">
      <c r="A435" s="99"/>
      <c r="B435" s="99"/>
      <c r="C435" s="99"/>
      <c r="D435" s="99"/>
      <c r="E435" s="88"/>
      <c r="F435" s="21"/>
      <c r="G435" s="21"/>
      <c r="H435" s="21"/>
      <c r="I435" s="87"/>
      <c r="J435" s="98"/>
    </row>
    <row r="436" spans="1:10" s="95" customFormat="1" ht="20.100000000000001" customHeight="1">
      <c r="A436" s="99"/>
      <c r="B436" s="99"/>
      <c r="C436" s="99"/>
      <c r="D436" s="99"/>
      <c r="E436" s="88"/>
      <c r="F436" s="21"/>
      <c r="G436" s="21"/>
      <c r="H436" s="21"/>
      <c r="I436" s="87"/>
      <c r="J436" s="98"/>
    </row>
    <row r="437" spans="1:10" s="95" customFormat="1" ht="20.100000000000001" customHeight="1">
      <c r="A437" s="99"/>
      <c r="B437" s="99"/>
      <c r="C437" s="99"/>
      <c r="D437" s="99"/>
      <c r="E437" s="88"/>
      <c r="F437" s="21"/>
      <c r="G437" s="21"/>
      <c r="H437" s="21"/>
      <c r="I437" s="87"/>
      <c r="J437" s="98"/>
    </row>
    <row r="438" spans="1:10" s="95" customFormat="1" ht="20.100000000000001" customHeight="1">
      <c r="A438" s="99"/>
      <c r="B438" s="99"/>
      <c r="C438" s="99"/>
      <c r="D438" s="99"/>
      <c r="E438" s="88"/>
      <c r="F438" s="21"/>
      <c r="G438" s="21"/>
      <c r="H438" s="21"/>
      <c r="I438" s="87"/>
      <c r="J438" s="98"/>
    </row>
    <row r="439" spans="1:10" s="95" customFormat="1" ht="20.100000000000001" customHeight="1">
      <c r="A439" s="99"/>
      <c r="B439" s="99"/>
      <c r="C439" s="99"/>
      <c r="D439" s="99"/>
      <c r="E439" s="88"/>
      <c r="F439" s="21"/>
      <c r="G439" s="21"/>
      <c r="H439" s="21"/>
      <c r="I439" s="87"/>
      <c r="J439" s="98"/>
    </row>
    <row r="440" spans="1:10" s="95" customFormat="1" ht="20.100000000000001" customHeight="1">
      <c r="A440" s="99"/>
      <c r="B440" s="99"/>
      <c r="C440" s="99"/>
      <c r="D440" s="99"/>
      <c r="E440" s="88"/>
      <c r="F440" s="21"/>
      <c r="G440" s="21"/>
      <c r="H440" s="21"/>
      <c r="I440" s="87"/>
      <c r="J440" s="98"/>
    </row>
    <row r="441" spans="1:10" s="95" customFormat="1" ht="20.100000000000001" customHeight="1">
      <c r="A441" s="99"/>
      <c r="B441" s="99"/>
      <c r="C441" s="99"/>
      <c r="D441" s="99"/>
      <c r="E441" s="88"/>
      <c r="F441" s="21"/>
      <c r="G441" s="21"/>
      <c r="H441" s="21"/>
      <c r="I441" s="87"/>
      <c r="J441" s="98"/>
    </row>
    <row r="442" spans="1:10" s="95" customFormat="1" ht="20.100000000000001" customHeight="1">
      <c r="A442" s="99"/>
      <c r="B442" s="99"/>
      <c r="C442" s="99"/>
      <c r="D442" s="99"/>
      <c r="E442" s="88"/>
      <c r="F442" s="21"/>
      <c r="G442" s="21"/>
      <c r="H442" s="21"/>
      <c r="I442" s="87"/>
      <c r="J442" s="98"/>
    </row>
    <row r="443" spans="1:10" s="95" customFormat="1" ht="20.100000000000001" customHeight="1">
      <c r="A443" s="99"/>
      <c r="B443" s="99"/>
      <c r="C443" s="99"/>
      <c r="D443" s="99"/>
      <c r="E443" s="88"/>
      <c r="F443" s="21"/>
      <c r="G443" s="21"/>
      <c r="H443" s="21"/>
      <c r="I443" s="87"/>
      <c r="J443" s="98"/>
    </row>
    <row r="444" spans="1:10" s="95" customFormat="1" ht="20.100000000000001" customHeight="1">
      <c r="A444" s="99"/>
      <c r="B444" s="99"/>
      <c r="C444" s="99"/>
      <c r="D444" s="99"/>
      <c r="E444" s="88"/>
      <c r="F444" s="21"/>
      <c r="G444" s="21"/>
      <c r="H444" s="21"/>
      <c r="I444" s="87"/>
      <c r="J444" s="98"/>
    </row>
    <row r="445" spans="1:10" s="95" customFormat="1" ht="20.100000000000001" customHeight="1">
      <c r="A445" s="99"/>
      <c r="B445" s="99"/>
      <c r="C445" s="99"/>
      <c r="D445" s="99"/>
      <c r="E445" s="88"/>
      <c r="F445" s="21"/>
      <c r="G445" s="21"/>
      <c r="H445" s="21"/>
      <c r="I445" s="87"/>
      <c r="J445" s="98"/>
    </row>
    <row r="446" spans="1:10" s="95" customFormat="1" ht="20.100000000000001" customHeight="1">
      <c r="A446" s="99"/>
      <c r="B446" s="99"/>
      <c r="C446" s="99"/>
      <c r="D446" s="99"/>
      <c r="E446" s="88"/>
      <c r="F446" s="21"/>
      <c r="G446" s="21"/>
      <c r="H446" s="21"/>
      <c r="I446" s="87"/>
      <c r="J446" s="98"/>
    </row>
    <row r="447" spans="1:10" s="95" customFormat="1" ht="20.100000000000001" customHeight="1">
      <c r="A447" s="99"/>
      <c r="B447" s="99"/>
      <c r="C447" s="99"/>
      <c r="D447" s="99"/>
      <c r="E447" s="88"/>
      <c r="F447" s="21"/>
      <c r="G447" s="21"/>
      <c r="H447" s="21"/>
      <c r="I447" s="87"/>
      <c r="J447" s="98"/>
    </row>
    <row r="448" spans="1:10" s="95" customFormat="1" ht="20.100000000000001" customHeight="1">
      <c r="A448" s="99"/>
      <c r="B448" s="99"/>
      <c r="C448" s="99"/>
      <c r="D448" s="99"/>
      <c r="E448" s="88"/>
      <c r="F448" s="21"/>
      <c r="G448" s="21"/>
      <c r="H448" s="21"/>
      <c r="I448" s="87"/>
      <c r="J448" s="98"/>
    </row>
    <row r="449" spans="1:11" s="95" customFormat="1" ht="20.100000000000001" customHeight="1">
      <c r="A449" s="99"/>
      <c r="B449" s="99"/>
      <c r="C449" s="99"/>
      <c r="D449" s="99"/>
      <c r="E449" s="88"/>
      <c r="F449" s="21"/>
      <c r="G449" s="21"/>
      <c r="H449" s="21"/>
      <c r="I449" s="87"/>
      <c r="J449" s="98"/>
    </row>
    <row r="450" spans="1:11" s="95" customFormat="1" ht="20.100000000000001" customHeight="1">
      <c r="A450" s="99"/>
      <c r="B450" s="99"/>
      <c r="C450" s="99"/>
      <c r="D450" s="99"/>
      <c r="E450" s="88"/>
      <c r="F450" s="21"/>
      <c r="G450" s="21"/>
      <c r="H450" s="21"/>
      <c r="I450" s="87"/>
      <c r="J450" s="98"/>
    </row>
    <row r="451" spans="1:11" s="95" customFormat="1" ht="20.100000000000001" customHeight="1">
      <c r="A451" s="99"/>
      <c r="B451" s="99"/>
      <c r="C451" s="99"/>
      <c r="D451" s="99"/>
      <c r="E451" s="88"/>
      <c r="F451" s="21"/>
      <c r="G451" s="21"/>
      <c r="H451" s="21"/>
      <c r="I451" s="87"/>
      <c r="J451" s="98"/>
    </row>
    <row r="452" spans="1:11" s="95" customFormat="1" ht="20.100000000000001" customHeight="1">
      <c r="A452" s="99"/>
      <c r="B452" s="99"/>
      <c r="C452" s="99"/>
      <c r="D452" s="99"/>
      <c r="E452" s="88"/>
      <c r="F452" s="21"/>
      <c r="G452" s="21"/>
      <c r="H452" s="21"/>
      <c r="I452" s="87"/>
      <c r="J452" s="98"/>
    </row>
    <row r="453" spans="1:11" s="95" customFormat="1" ht="20.100000000000001" customHeight="1">
      <c r="A453" s="99"/>
      <c r="B453" s="99"/>
      <c r="C453" s="99"/>
      <c r="D453" s="99"/>
      <c r="E453" s="88"/>
      <c r="F453" s="21"/>
      <c r="G453" s="21"/>
      <c r="H453" s="21"/>
      <c r="I453" s="87"/>
      <c r="J453" s="98"/>
    </row>
    <row r="454" spans="1:11" s="95" customFormat="1" ht="20.100000000000001" customHeight="1">
      <c r="A454" s="99"/>
      <c r="B454" s="99"/>
      <c r="C454" s="99"/>
      <c r="D454" s="99"/>
      <c r="E454" s="88"/>
      <c r="F454" s="21"/>
      <c r="G454" s="21"/>
      <c r="H454" s="21"/>
      <c r="I454" s="87"/>
      <c r="J454" s="98"/>
    </row>
    <row r="455" spans="1:11" s="95" customFormat="1" ht="20.100000000000001" customHeight="1">
      <c r="A455" s="99"/>
      <c r="B455" s="99"/>
      <c r="C455" s="99"/>
      <c r="D455" s="99"/>
      <c r="E455" s="88"/>
      <c r="F455" s="21"/>
      <c r="G455" s="21"/>
      <c r="H455" s="21"/>
      <c r="I455" s="87"/>
      <c r="J455" s="98"/>
    </row>
    <row r="456" spans="1:11" s="95" customFormat="1" ht="20.100000000000001" customHeight="1">
      <c r="A456" s="99"/>
      <c r="B456" s="99"/>
      <c r="C456" s="99"/>
      <c r="D456" s="99"/>
      <c r="E456" s="88"/>
      <c r="F456" s="21"/>
      <c r="G456" s="21"/>
      <c r="H456" s="21"/>
      <c r="I456" s="87"/>
      <c r="J456" s="98"/>
    </row>
    <row r="457" spans="1:11" s="95" customFormat="1" ht="20.100000000000001" customHeight="1">
      <c r="A457" s="99"/>
      <c r="B457" s="99"/>
      <c r="C457" s="99"/>
      <c r="D457" s="99"/>
      <c r="E457" s="88"/>
      <c r="F457" s="21"/>
      <c r="G457" s="21"/>
      <c r="H457" s="21"/>
      <c r="I457" s="87"/>
      <c r="J457" s="98"/>
    </row>
    <row r="458" spans="1:11" s="95" customFormat="1" ht="20.100000000000001" customHeight="1">
      <c r="A458" s="99"/>
      <c r="B458" s="99"/>
      <c r="C458" s="99"/>
      <c r="D458" s="99"/>
      <c r="E458" s="88"/>
      <c r="F458" s="21"/>
      <c r="G458" s="21"/>
      <c r="H458" s="21"/>
      <c r="I458" s="87"/>
      <c r="J458" s="98"/>
    </row>
    <row r="459" spans="1:11" s="95" customFormat="1" ht="20.100000000000001" customHeight="1">
      <c r="A459" s="99"/>
      <c r="B459" s="99"/>
      <c r="C459" s="99"/>
      <c r="D459" s="99"/>
      <c r="E459" s="88"/>
      <c r="F459" s="21"/>
      <c r="G459" s="21"/>
      <c r="H459" s="21"/>
      <c r="I459" s="87"/>
      <c r="J459" s="98"/>
    </row>
    <row r="460" spans="1:11" s="95" customFormat="1" ht="20.100000000000001" customHeight="1">
      <c r="A460" s="99"/>
      <c r="B460" s="99"/>
      <c r="C460" s="99"/>
      <c r="D460" s="99"/>
      <c r="E460" s="88"/>
      <c r="F460" s="21"/>
      <c r="G460" s="21"/>
      <c r="H460" s="21"/>
      <c r="I460" s="87"/>
      <c r="J460" s="98"/>
    </row>
    <row r="461" spans="1:11" s="102" customFormat="1" ht="20.100000000000001" customHeight="1">
      <c r="A461" s="99"/>
      <c r="B461" s="99"/>
      <c r="C461" s="99"/>
      <c r="D461" s="99"/>
      <c r="E461" s="88"/>
      <c r="F461" s="21"/>
      <c r="G461" s="21"/>
      <c r="H461" s="21"/>
      <c r="I461" s="100"/>
      <c r="J461" s="98"/>
      <c r="K461" s="101"/>
    </row>
    <row r="462" spans="1:11" s="102" customFormat="1" ht="20.100000000000001" customHeight="1">
      <c r="A462" s="99"/>
      <c r="B462" s="99"/>
      <c r="C462" s="99"/>
      <c r="D462" s="99"/>
      <c r="E462" s="88"/>
      <c r="F462" s="21"/>
      <c r="G462" s="21"/>
      <c r="H462" s="21"/>
      <c r="I462" s="100"/>
      <c r="J462" s="98"/>
      <c r="K462" s="101"/>
    </row>
    <row r="463" spans="1:11" s="95" customFormat="1" ht="20.100000000000001" customHeight="1">
      <c r="A463" s="99"/>
      <c r="B463" s="99"/>
      <c r="C463" s="99"/>
      <c r="D463" s="99"/>
      <c r="E463" s="88"/>
      <c r="F463" s="21"/>
      <c r="G463" s="21"/>
      <c r="H463" s="21"/>
      <c r="I463" s="87"/>
      <c r="J463" s="98"/>
    </row>
    <row r="464" spans="1:11" s="95" customFormat="1" ht="20.100000000000001" customHeight="1">
      <c r="A464" s="99"/>
      <c r="B464" s="99"/>
      <c r="C464" s="99"/>
      <c r="D464" s="99"/>
      <c r="E464" s="88"/>
      <c r="F464" s="21"/>
      <c r="G464" s="21"/>
      <c r="H464" s="21"/>
      <c r="I464" s="87"/>
      <c r="J464" s="98"/>
    </row>
    <row r="465" spans="1:10" s="95" customFormat="1" ht="20.100000000000001" customHeight="1">
      <c r="A465" s="99"/>
      <c r="B465" s="99"/>
      <c r="C465" s="99"/>
      <c r="D465" s="99"/>
      <c r="E465" s="88"/>
      <c r="F465" s="21"/>
      <c r="G465" s="21"/>
      <c r="H465" s="21"/>
      <c r="I465" s="87"/>
      <c r="J465" s="98"/>
    </row>
    <row r="466" spans="1:10" s="95" customFormat="1" ht="20.100000000000001" customHeight="1">
      <c r="A466" s="99"/>
      <c r="B466" s="99"/>
      <c r="C466" s="99"/>
      <c r="D466" s="99"/>
      <c r="E466" s="88"/>
      <c r="F466" s="21"/>
      <c r="G466" s="21"/>
      <c r="H466" s="21"/>
      <c r="I466" s="87"/>
      <c r="J466" s="98"/>
    </row>
    <row r="467" spans="1:10" s="95" customFormat="1" ht="20.100000000000001" customHeight="1">
      <c r="A467" s="99"/>
      <c r="B467" s="99"/>
      <c r="C467" s="99"/>
      <c r="D467" s="99"/>
      <c r="E467" s="88"/>
      <c r="F467" s="21"/>
      <c r="G467" s="21"/>
      <c r="H467" s="21"/>
      <c r="I467" s="87"/>
      <c r="J467" s="98"/>
    </row>
    <row r="468" spans="1:10" s="95" customFormat="1" ht="20.100000000000001" customHeight="1">
      <c r="A468" s="99"/>
      <c r="B468" s="99"/>
      <c r="C468" s="99"/>
      <c r="D468" s="99"/>
      <c r="E468" s="88"/>
      <c r="F468" s="21"/>
      <c r="G468" s="21"/>
      <c r="H468" s="21"/>
      <c r="I468" s="87"/>
      <c r="J468" s="98"/>
    </row>
    <row r="469" spans="1:10" s="95" customFormat="1" ht="20.100000000000001" customHeight="1">
      <c r="A469" s="99"/>
      <c r="B469" s="99"/>
      <c r="C469" s="99"/>
      <c r="D469" s="99"/>
      <c r="E469" s="88"/>
      <c r="F469" s="21"/>
      <c r="G469" s="21"/>
      <c r="H469" s="21"/>
      <c r="I469" s="87"/>
      <c r="J469" s="98"/>
    </row>
    <row r="470" spans="1:10" s="95" customFormat="1" ht="20.100000000000001" customHeight="1">
      <c r="A470" s="99"/>
      <c r="B470" s="99"/>
      <c r="C470" s="99"/>
      <c r="D470" s="99"/>
      <c r="E470" s="88"/>
      <c r="F470" s="21"/>
      <c r="G470" s="21"/>
      <c r="H470" s="21"/>
      <c r="I470" s="87"/>
      <c r="J470" s="98"/>
    </row>
    <row r="471" spans="1:10" s="95" customFormat="1" ht="20.100000000000001" customHeight="1">
      <c r="A471" s="99"/>
      <c r="B471" s="99"/>
      <c r="C471" s="99"/>
      <c r="D471" s="99"/>
      <c r="E471" s="88"/>
      <c r="F471" s="21"/>
      <c r="G471" s="21"/>
      <c r="H471" s="21"/>
      <c r="I471" s="87"/>
      <c r="J471" s="98"/>
    </row>
    <row r="472" spans="1:10" s="95" customFormat="1" ht="20.100000000000001" customHeight="1">
      <c r="A472" s="99"/>
      <c r="B472" s="99"/>
      <c r="C472" s="99"/>
      <c r="D472" s="99"/>
      <c r="E472" s="88"/>
      <c r="F472" s="21"/>
      <c r="G472" s="21"/>
      <c r="H472" s="21"/>
      <c r="I472" s="87"/>
      <c r="J472" s="98"/>
    </row>
    <row r="473" spans="1:10" s="95" customFormat="1" ht="20.100000000000001" customHeight="1">
      <c r="A473" s="99"/>
      <c r="B473" s="99"/>
      <c r="C473" s="99"/>
      <c r="D473" s="99"/>
      <c r="E473" s="88"/>
      <c r="F473" s="21"/>
      <c r="G473" s="21"/>
      <c r="H473" s="21"/>
      <c r="I473" s="87"/>
      <c r="J473" s="98"/>
    </row>
    <row r="474" spans="1:10" s="95" customFormat="1" ht="20.100000000000001" customHeight="1">
      <c r="A474" s="99"/>
      <c r="B474" s="99"/>
      <c r="C474" s="99"/>
      <c r="D474" s="99"/>
      <c r="E474" s="88"/>
      <c r="F474" s="21"/>
      <c r="G474" s="21"/>
      <c r="H474" s="21"/>
      <c r="I474" s="87"/>
      <c r="J474" s="98"/>
    </row>
    <row r="475" spans="1:10" s="95" customFormat="1" ht="20.100000000000001" customHeight="1">
      <c r="A475" s="99"/>
      <c r="B475" s="99"/>
      <c r="C475" s="99"/>
      <c r="D475" s="99"/>
      <c r="E475" s="88"/>
      <c r="F475" s="21"/>
      <c r="G475" s="21"/>
      <c r="H475" s="21"/>
      <c r="I475" s="87"/>
      <c r="J475" s="98"/>
    </row>
    <row r="476" spans="1:10" s="95" customFormat="1" ht="20.100000000000001" customHeight="1">
      <c r="A476" s="99"/>
      <c r="B476" s="99"/>
      <c r="C476" s="99"/>
      <c r="D476" s="99"/>
      <c r="E476" s="88"/>
      <c r="F476" s="21"/>
      <c r="G476" s="21"/>
      <c r="H476" s="21"/>
      <c r="I476" s="87"/>
      <c r="J476" s="98"/>
    </row>
    <row r="477" spans="1:10" s="95" customFormat="1" ht="20.100000000000001" customHeight="1">
      <c r="A477" s="99"/>
      <c r="B477" s="99"/>
      <c r="C477" s="99"/>
      <c r="D477" s="99"/>
      <c r="E477" s="88"/>
      <c r="F477" s="21"/>
      <c r="G477" s="21"/>
      <c r="H477" s="21"/>
      <c r="I477" s="87"/>
      <c r="J477" s="98"/>
    </row>
    <row r="478" spans="1:10" s="95" customFormat="1" ht="20.100000000000001" customHeight="1">
      <c r="A478" s="99"/>
      <c r="B478" s="99"/>
      <c r="C478" s="99"/>
      <c r="D478" s="99"/>
      <c r="E478" s="88"/>
      <c r="F478" s="21"/>
      <c r="G478" s="21"/>
      <c r="H478" s="21"/>
      <c r="I478" s="87"/>
      <c r="J478" s="98"/>
    </row>
    <row r="479" spans="1:10" s="95" customFormat="1" ht="20.100000000000001" customHeight="1">
      <c r="A479" s="99"/>
      <c r="B479" s="99"/>
      <c r="C479" s="99"/>
      <c r="D479" s="99"/>
      <c r="E479" s="88"/>
      <c r="F479" s="21"/>
      <c r="G479" s="21"/>
      <c r="H479" s="21"/>
      <c r="I479" s="87"/>
      <c r="J479" s="98"/>
    </row>
    <row r="480" spans="1:10" s="95" customFormat="1" ht="20.100000000000001" customHeight="1">
      <c r="A480" s="99"/>
      <c r="B480" s="99"/>
      <c r="C480" s="99"/>
      <c r="D480" s="99"/>
      <c r="E480" s="88"/>
      <c r="F480" s="21"/>
      <c r="G480" s="21"/>
      <c r="H480" s="21"/>
      <c r="I480" s="87"/>
      <c r="J480" s="98"/>
    </row>
    <row r="481" spans="1:10" s="95" customFormat="1" ht="20.100000000000001" customHeight="1">
      <c r="A481" s="99"/>
      <c r="B481" s="99"/>
      <c r="C481" s="99"/>
      <c r="D481" s="99"/>
      <c r="E481" s="88"/>
      <c r="F481" s="21"/>
      <c r="G481" s="21"/>
      <c r="H481" s="21"/>
      <c r="I481" s="87"/>
      <c r="J481" s="98"/>
    </row>
    <row r="482" spans="1:10" s="95" customFormat="1" ht="20.100000000000001" customHeight="1">
      <c r="A482" s="99"/>
      <c r="B482" s="99"/>
      <c r="C482" s="99"/>
      <c r="D482" s="99"/>
      <c r="E482" s="88"/>
      <c r="F482" s="21"/>
      <c r="G482" s="21"/>
      <c r="H482" s="21"/>
      <c r="I482" s="87"/>
      <c r="J482" s="98"/>
    </row>
    <row r="483" spans="1:10" s="95" customFormat="1" ht="20.100000000000001" customHeight="1">
      <c r="A483" s="99"/>
      <c r="B483" s="99"/>
      <c r="C483" s="99"/>
      <c r="D483" s="99"/>
      <c r="E483" s="88"/>
      <c r="F483" s="21"/>
      <c r="G483" s="21"/>
      <c r="H483" s="21"/>
      <c r="I483" s="87"/>
      <c r="J483" s="98"/>
    </row>
    <row r="484" spans="1:10" s="95" customFormat="1" ht="20.100000000000001" customHeight="1">
      <c r="A484" s="99"/>
      <c r="B484" s="99"/>
      <c r="C484" s="99"/>
      <c r="D484" s="99"/>
      <c r="E484" s="88"/>
      <c r="F484" s="21"/>
      <c r="G484" s="21"/>
      <c r="H484" s="21"/>
      <c r="I484" s="87"/>
      <c r="J484" s="98"/>
    </row>
    <row r="485" spans="1:10" s="95" customFormat="1" ht="20.100000000000001" customHeight="1">
      <c r="E485" s="88"/>
      <c r="F485" s="21"/>
      <c r="G485" s="21"/>
      <c r="H485" s="21"/>
      <c r="I485" s="87"/>
      <c r="J485" s="98"/>
    </row>
    <row r="486" spans="1:10" s="95" customFormat="1" ht="20.100000000000001" customHeight="1">
      <c r="E486" s="88"/>
      <c r="F486" s="21"/>
      <c r="G486" s="21"/>
      <c r="H486" s="21"/>
      <c r="I486" s="87"/>
      <c r="J486" s="98"/>
    </row>
    <row r="487" spans="1:10" s="95" customFormat="1" ht="20.100000000000001" customHeight="1">
      <c r="E487" s="88"/>
      <c r="F487" s="21"/>
      <c r="G487" s="21"/>
      <c r="H487" s="21"/>
      <c r="I487" s="87"/>
      <c r="J487" s="98"/>
    </row>
    <row r="488" spans="1:10" s="95" customFormat="1" ht="20.100000000000001" customHeight="1">
      <c r="E488" s="88"/>
      <c r="F488" s="21"/>
      <c r="G488" s="21"/>
      <c r="H488" s="21"/>
      <c r="I488" s="87"/>
      <c r="J488" s="98"/>
    </row>
    <row r="489" spans="1:10" s="95" customFormat="1" ht="20.100000000000001" customHeight="1">
      <c r="E489" s="88"/>
      <c r="F489" s="21"/>
      <c r="G489" s="21"/>
      <c r="H489" s="21"/>
      <c r="I489" s="87"/>
      <c r="J489" s="98"/>
    </row>
    <row r="490" spans="1:10" s="95" customFormat="1" ht="20.100000000000001" customHeight="1">
      <c r="E490" s="88"/>
      <c r="F490" s="21"/>
      <c r="G490" s="21"/>
      <c r="H490" s="21"/>
      <c r="I490" s="87"/>
      <c r="J490" s="98"/>
    </row>
    <row r="491" spans="1:10" s="95" customFormat="1" ht="20.100000000000001" customHeight="1">
      <c r="E491" s="88"/>
      <c r="F491" s="21"/>
      <c r="G491" s="21"/>
      <c r="H491" s="21"/>
      <c r="I491" s="87"/>
      <c r="J491" s="98"/>
    </row>
    <row r="492" spans="1:10" s="95" customFormat="1" ht="20.100000000000001" customHeight="1">
      <c r="E492" s="88"/>
      <c r="F492" s="21"/>
      <c r="G492" s="21"/>
      <c r="H492" s="21"/>
      <c r="I492" s="87"/>
      <c r="J492" s="98"/>
    </row>
    <row r="493" spans="1:10" s="95" customFormat="1" ht="20.100000000000001" customHeight="1">
      <c r="E493" s="88"/>
      <c r="F493" s="21"/>
      <c r="G493" s="21"/>
      <c r="H493" s="21"/>
      <c r="I493" s="87"/>
      <c r="J493" s="98"/>
    </row>
    <row r="494" spans="1:10" s="95" customFormat="1" ht="20.100000000000001" customHeight="1">
      <c r="E494" s="88"/>
      <c r="F494" s="21"/>
      <c r="G494" s="21"/>
      <c r="H494" s="21"/>
      <c r="I494" s="87"/>
      <c r="J494" s="98"/>
    </row>
    <row r="495" spans="1:10" s="95" customFormat="1" ht="20.100000000000001" customHeight="1">
      <c r="E495" s="88"/>
      <c r="F495" s="21"/>
      <c r="G495" s="21"/>
      <c r="H495" s="21"/>
      <c r="I495" s="87"/>
      <c r="J495" s="98"/>
    </row>
    <row r="496" spans="1:10" s="95" customFormat="1" ht="20.100000000000001" customHeight="1">
      <c r="E496" s="88"/>
      <c r="F496" s="21"/>
      <c r="G496" s="21"/>
      <c r="H496" s="21"/>
      <c r="I496" s="87"/>
      <c r="J496" s="98"/>
    </row>
    <row r="497" spans="5:10" s="95" customFormat="1" ht="20.100000000000001" customHeight="1">
      <c r="E497" s="88"/>
      <c r="F497" s="21"/>
      <c r="G497" s="21"/>
      <c r="H497" s="21"/>
      <c r="I497" s="87"/>
      <c r="J497" s="98"/>
    </row>
    <row r="498" spans="5:10" s="95" customFormat="1" ht="20.100000000000001" customHeight="1">
      <c r="E498" s="88"/>
      <c r="F498" s="21"/>
      <c r="G498" s="21"/>
      <c r="H498" s="21"/>
      <c r="I498" s="87"/>
      <c r="J498" s="98"/>
    </row>
    <row r="499" spans="5:10" s="95" customFormat="1" ht="20.100000000000001" customHeight="1">
      <c r="E499" s="88"/>
      <c r="F499" s="21"/>
      <c r="G499" s="21"/>
      <c r="H499" s="21"/>
      <c r="I499" s="87"/>
      <c r="J499" s="98"/>
    </row>
    <row r="500" spans="5:10" s="95" customFormat="1" ht="20.100000000000001" customHeight="1">
      <c r="E500" s="88"/>
      <c r="F500" s="21"/>
      <c r="G500" s="21"/>
      <c r="H500" s="21"/>
      <c r="I500" s="87"/>
      <c r="J500" s="98"/>
    </row>
    <row r="501" spans="5:10" s="95" customFormat="1" ht="20.100000000000001" customHeight="1">
      <c r="E501" s="88"/>
      <c r="F501" s="21"/>
      <c r="G501" s="21"/>
      <c r="H501" s="21"/>
      <c r="I501" s="87"/>
      <c r="J501" s="98"/>
    </row>
    <row r="502" spans="5:10" s="95" customFormat="1" ht="20.100000000000001" customHeight="1">
      <c r="E502" s="88"/>
      <c r="F502" s="21"/>
      <c r="G502" s="21"/>
      <c r="H502" s="21"/>
      <c r="I502" s="87"/>
      <c r="J502" s="98"/>
    </row>
    <row r="503" spans="5:10" s="95" customFormat="1" ht="20.100000000000001" customHeight="1">
      <c r="E503" s="88"/>
      <c r="F503" s="21"/>
      <c r="G503" s="21"/>
      <c r="H503" s="21"/>
      <c r="I503" s="87"/>
      <c r="J503" s="98"/>
    </row>
    <row r="504" spans="5:10" s="95" customFormat="1" ht="20.100000000000001" customHeight="1">
      <c r="E504" s="88"/>
      <c r="F504" s="21"/>
      <c r="G504" s="21"/>
      <c r="H504" s="21"/>
      <c r="I504" s="87"/>
      <c r="J504" s="98"/>
    </row>
    <row r="505" spans="5:10" s="95" customFormat="1" ht="20.100000000000001" customHeight="1">
      <c r="E505" s="88"/>
      <c r="F505" s="21"/>
      <c r="G505" s="21"/>
      <c r="H505" s="21"/>
      <c r="I505" s="87"/>
      <c r="J505" s="98"/>
    </row>
    <row r="506" spans="5:10" s="95" customFormat="1" ht="20.100000000000001" customHeight="1">
      <c r="E506" s="88"/>
      <c r="F506" s="21"/>
      <c r="G506" s="21"/>
      <c r="H506" s="21"/>
      <c r="I506" s="87"/>
      <c r="J506" s="98"/>
    </row>
    <row r="507" spans="5:10" s="95" customFormat="1" ht="20.100000000000001" customHeight="1">
      <c r="E507" s="88"/>
      <c r="F507" s="21"/>
      <c r="G507" s="21"/>
      <c r="H507" s="21"/>
      <c r="I507" s="87"/>
      <c r="J507" s="98"/>
    </row>
    <row r="508" spans="5:10" s="95" customFormat="1" ht="20.100000000000001" customHeight="1">
      <c r="E508" s="88"/>
      <c r="F508" s="21"/>
      <c r="G508" s="21"/>
      <c r="H508" s="21"/>
      <c r="I508" s="87"/>
      <c r="J508" s="98"/>
    </row>
    <row r="509" spans="5:10" s="95" customFormat="1" ht="20.100000000000001" customHeight="1">
      <c r="E509" s="88"/>
      <c r="F509" s="87"/>
      <c r="G509" s="87"/>
      <c r="H509" s="87"/>
      <c r="I509" s="87"/>
      <c r="J509" s="98"/>
    </row>
    <row r="510" spans="5:10" s="95" customFormat="1" ht="20.100000000000001" customHeight="1">
      <c r="E510" s="88"/>
      <c r="F510" s="87"/>
      <c r="G510" s="87"/>
      <c r="H510" s="87"/>
      <c r="I510" s="87"/>
      <c r="J510" s="98"/>
    </row>
    <row r="511" spans="5:10" s="95" customFormat="1" ht="20.100000000000001" customHeight="1">
      <c r="E511" s="88"/>
      <c r="F511" s="87"/>
      <c r="G511" s="87"/>
      <c r="H511" s="87"/>
      <c r="I511" s="87"/>
      <c r="J511" s="98"/>
    </row>
    <row r="512" spans="5:10" s="95" customFormat="1" ht="20.100000000000001" customHeight="1">
      <c r="E512" s="88"/>
      <c r="F512" s="87"/>
      <c r="G512" s="87"/>
      <c r="H512" s="87"/>
      <c r="I512" s="87"/>
      <c r="J512" s="98"/>
    </row>
    <row r="513" spans="5:10" s="95" customFormat="1" ht="20.100000000000001" customHeight="1">
      <c r="E513" s="88"/>
      <c r="F513" s="87"/>
      <c r="G513" s="87"/>
      <c r="H513" s="87"/>
      <c r="I513" s="87"/>
      <c r="J513" s="98"/>
    </row>
    <row r="514" spans="5:10" s="95" customFormat="1" ht="20.100000000000001" customHeight="1">
      <c r="E514" s="88"/>
      <c r="F514" s="87"/>
      <c r="G514" s="87"/>
      <c r="H514" s="87"/>
      <c r="I514" s="87"/>
      <c r="J514" s="98"/>
    </row>
    <row r="515" spans="5:10" s="95" customFormat="1" ht="20.100000000000001" customHeight="1">
      <c r="E515" s="88"/>
      <c r="F515" s="87"/>
      <c r="G515" s="87"/>
      <c r="H515" s="87"/>
      <c r="I515" s="87"/>
      <c r="J515" s="98"/>
    </row>
    <row r="516" spans="5:10" s="95" customFormat="1" ht="20.100000000000001" customHeight="1">
      <c r="E516" s="88"/>
      <c r="F516" s="87"/>
      <c r="G516" s="87"/>
      <c r="H516" s="87"/>
      <c r="I516" s="87"/>
      <c r="J516" s="98"/>
    </row>
    <row r="517" spans="5:10" s="95" customFormat="1" ht="20.100000000000001" customHeight="1">
      <c r="E517" s="88"/>
      <c r="F517" s="87"/>
      <c r="G517" s="87"/>
      <c r="H517" s="87"/>
      <c r="I517" s="87"/>
      <c r="J517" s="98"/>
    </row>
    <row r="518" spans="5:10" s="95" customFormat="1" ht="20.100000000000001" customHeight="1">
      <c r="E518" s="88"/>
      <c r="F518" s="87"/>
      <c r="G518" s="87"/>
      <c r="H518" s="87"/>
      <c r="I518" s="87"/>
      <c r="J518" s="98"/>
    </row>
    <row r="519" spans="5:10" s="95" customFormat="1" ht="20.100000000000001" customHeight="1">
      <c r="E519" s="88"/>
      <c r="F519" s="87"/>
      <c r="G519" s="87"/>
      <c r="H519" s="87"/>
      <c r="I519" s="87"/>
      <c r="J519" s="98"/>
    </row>
    <row r="520" spans="5:10" s="95" customFormat="1" ht="20.100000000000001" customHeight="1">
      <c r="E520" s="88"/>
      <c r="F520" s="87"/>
      <c r="G520" s="87"/>
      <c r="H520" s="87"/>
      <c r="I520" s="87"/>
      <c r="J520" s="98"/>
    </row>
    <row r="521" spans="5:10" s="95" customFormat="1" ht="20.100000000000001" customHeight="1">
      <c r="E521" s="88"/>
      <c r="F521" s="87"/>
      <c r="G521" s="87"/>
      <c r="H521" s="87"/>
      <c r="I521" s="87"/>
      <c r="J521" s="98"/>
    </row>
    <row r="522" spans="5:10" s="95" customFormat="1" ht="20.100000000000001" customHeight="1">
      <c r="E522" s="88"/>
      <c r="F522" s="87"/>
      <c r="G522" s="87"/>
      <c r="H522" s="87"/>
      <c r="I522" s="87"/>
      <c r="J522" s="98"/>
    </row>
    <row r="523" spans="5:10" s="95" customFormat="1" ht="20.100000000000001" customHeight="1">
      <c r="E523" s="88"/>
      <c r="F523" s="87"/>
      <c r="G523" s="87"/>
      <c r="H523" s="87"/>
      <c r="I523" s="87"/>
      <c r="J523" s="98"/>
    </row>
    <row r="524" spans="5:10" s="95" customFormat="1" ht="20.100000000000001" customHeight="1">
      <c r="E524" s="88"/>
      <c r="F524" s="87"/>
      <c r="G524" s="87"/>
      <c r="H524" s="87"/>
      <c r="I524" s="87"/>
      <c r="J524" s="98"/>
    </row>
    <row r="525" spans="5:10" s="95" customFormat="1" ht="20.100000000000001" customHeight="1">
      <c r="E525" s="88"/>
      <c r="F525" s="87"/>
      <c r="G525" s="87"/>
      <c r="H525" s="87"/>
      <c r="I525" s="87"/>
      <c r="J525" s="98"/>
    </row>
    <row r="526" spans="5:10" s="95" customFormat="1" ht="20.100000000000001" customHeight="1">
      <c r="E526" s="88"/>
      <c r="F526" s="87"/>
      <c r="G526" s="87"/>
      <c r="H526" s="87"/>
      <c r="I526" s="87"/>
      <c r="J526" s="98"/>
    </row>
    <row r="527" spans="5:10" s="95" customFormat="1" ht="20.100000000000001" customHeight="1">
      <c r="E527" s="88"/>
      <c r="F527" s="87"/>
      <c r="G527" s="87"/>
      <c r="H527" s="87"/>
      <c r="I527" s="87"/>
      <c r="J527" s="98"/>
    </row>
    <row r="528" spans="5:10" s="95" customFormat="1" ht="20.100000000000001" customHeight="1">
      <c r="E528" s="88"/>
      <c r="F528" s="87"/>
      <c r="G528" s="87"/>
      <c r="H528" s="87"/>
      <c r="I528" s="87"/>
      <c r="J528" s="98"/>
    </row>
    <row r="529" spans="5:10" s="95" customFormat="1" ht="20.100000000000001" customHeight="1">
      <c r="E529" s="88"/>
      <c r="F529" s="87"/>
      <c r="G529" s="87"/>
      <c r="H529" s="87"/>
      <c r="I529" s="87"/>
      <c r="J529" s="98"/>
    </row>
    <row r="530" spans="5:10" s="95" customFormat="1" ht="20.100000000000001" customHeight="1">
      <c r="E530" s="88"/>
      <c r="F530" s="87"/>
      <c r="G530" s="87"/>
      <c r="H530" s="87"/>
      <c r="I530" s="87"/>
      <c r="J530" s="98"/>
    </row>
    <row r="531" spans="5:10" s="95" customFormat="1" ht="20.100000000000001" customHeight="1">
      <c r="E531" s="88"/>
      <c r="F531" s="87"/>
      <c r="G531" s="87"/>
      <c r="H531" s="87"/>
      <c r="I531" s="87"/>
      <c r="J531" s="98"/>
    </row>
    <row r="532" spans="5:10" s="95" customFormat="1" ht="20.100000000000001" customHeight="1">
      <c r="E532" s="88"/>
      <c r="F532" s="87"/>
      <c r="G532" s="87"/>
      <c r="H532" s="87"/>
      <c r="I532" s="87"/>
      <c r="J532" s="98"/>
    </row>
    <row r="533" spans="5:10" s="95" customFormat="1" ht="20.100000000000001" customHeight="1">
      <c r="E533" s="88"/>
      <c r="F533" s="87"/>
      <c r="G533" s="87"/>
      <c r="H533" s="87"/>
      <c r="I533" s="87"/>
      <c r="J533" s="98"/>
    </row>
    <row r="534" spans="5:10" s="95" customFormat="1" ht="20.100000000000001" customHeight="1">
      <c r="E534" s="88"/>
      <c r="F534" s="87"/>
      <c r="G534" s="87"/>
      <c r="H534" s="87"/>
      <c r="I534" s="87"/>
      <c r="J534" s="98"/>
    </row>
    <row r="535" spans="5:10" s="95" customFormat="1" ht="20.100000000000001" customHeight="1">
      <c r="E535" s="88"/>
      <c r="F535" s="87"/>
      <c r="G535" s="87"/>
      <c r="H535" s="87"/>
      <c r="I535" s="87"/>
      <c r="J535" s="98"/>
    </row>
    <row r="536" spans="5:10" s="95" customFormat="1" ht="20.100000000000001" customHeight="1">
      <c r="E536" s="88"/>
      <c r="F536" s="87"/>
      <c r="G536" s="87"/>
      <c r="H536" s="87"/>
      <c r="I536" s="87"/>
      <c r="J536" s="98"/>
    </row>
    <row r="537" spans="5:10" s="95" customFormat="1" ht="20.100000000000001" customHeight="1">
      <c r="E537" s="88"/>
      <c r="F537" s="87"/>
      <c r="G537" s="87"/>
      <c r="H537" s="87"/>
      <c r="I537" s="87"/>
      <c r="J537" s="98"/>
    </row>
    <row r="538" spans="5:10" s="95" customFormat="1" ht="20.100000000000001" customHeight="1">
      <c r="E538" s="88"/>
      <c r="F538" s="87"/>
      <c r="G538" s="87"/>
      <c r="H538" s="87"/>
      <c r="I538" s="87"/>
      <c r="J538" s="98"/>
    </row>
    <row r="539" spans="5:10" s="95" customFormat="1" ht="20.100000000000001" customHeight="1">
      <c r="E539" s="88"/>
      <c r="F539" s="87"/>
      <c r="G539" s="87"/>
      <c r="H539" s="87"/>
      <c r="I539" s="87"/>
      <c r="J539" s="98"/>
    </row>
    <row r="540" spans="5:10" s="95" customFormat="1" ht="20.100000000000001" customHeight="1">
      <c r="E540" s="88"/>
      <c r="F540" s="87"/>
      <c r="G540" s="87"/>
      <c r="H540" s="87"/>
      <c r="I540" s="87"/>
      <c r="J540" s="98"/>
    </row>
    <row r="541" spans="5:10" s="95" customFormat="1" ht="20.100000000000001" customHeight="1">
      <c r="E541" s="88"/>
      <c r="F541" s="87"/>
      <c r="G541" s="87"/>
      <c r="H541" s="87"/>
      <c r="I541" s="87"/>
      <c r="J541" s="98"/>
    </row>
    <row r="542" spans="5:10" s="95" customFormat="1" ht="20.100000000000001" customHeight="1">
      <c r="E542" s="88"/>
      <c r="F542" s="87"/>
      <c r="G542" s="87"/>
      <c r="H542" s="87"/>
      <c r="I542" s="87"/>
      <c r="J542" s="98"/>
    </row>
    <row r="543" spans="5:10" s="95" customFormat="1" ht="20.100000000000001" customHeight="1">
      <c r="E543" s="88"/>
      <c r="F543" s="87"/>
      <c r="G543" s="87"/>
      <c r="H543" s="87"/>
      <c r="I543" s="87"/>
      <c r="J543" s="98"/>
    </row>
    <row r="544" spans="5:10" s="95" customFormat="1" ht="20.100000000000001" customHeight="1">
      <c r="E544" s="88"/>
      <c r="F544" s="87"/>
      <c r="G544" s="87"/>
      <c r="H544" s="87"/>
      <c r="I544" s="87"/>
      <c r="J544" s="98"/>
    </row>
    <row r="545" spans="5:10" s="95" customFormat="1" ht="20.100000000000001" customHeight="1">
      <c r="E545" s="88"/>
      <c r="F545" s="87"/>
      <c r="G545" s="87"/>
      <c r="H545" s="87"/>
      <c r="I545" s="87"/>
      <c r="J545" s="98"/>
    </row>
    <row r="546" spans="5:10" s="95" customFormat="1" ht="20.100000000000001" customHeight="1">
      <c r="E546" s="88"/>
      <c r="F546" s="87"/>
      <c r="G546" s="87"/>
      <c r="H546" s="87"/>
      <c r="I546" s="87"/>
      <c r="J546" s="98"/>
    </row>
    <row r="547" spans="5:10" s="95" customFormat="1" ht="20.100000000000001" customHeight="1">
      <c r="E547" s="88"/>
      <c r="F547" s="87"/>
      <c r="G547" s="87"/>
      <c r="H547" s="87"/>
      <c r="I547" s="87"/>
      <c r="J547" s="98"/>
    </row>
    <row r="548" spans="5:10" s="95" customFormat="1" ht="20.100000000000001" customHeight="1">
      <c r="E548" s="88"/>
      <c r="F548" s="87"/>
      <c r="G548" s="87"/>
      <c r="H548" s="87"/>
      <c r="I548" s="87"/>
      <c r="J548" s="98"/>
    </row>
    <row r="549" spans="5:10" s="95" customFormat="1" ht="20.100000000000001" customHeight="1">
      <c r="E549" s="88"/>
      <c r="F549" s="87"/>
      <c r="G549" s="87"/>
      <c r="H549" s="87"/>
      <c r="I549" s="87"/>
      <c r="J549" s="98"/>
    </row>
    <row r="550" spans="5:10" s="95" customFormat="1" ht="20.100000000000001" customHeight="1">
      <c r="E550" s="88"/>
      <c r="F550" s="87"/>
      <c r="G550" s="87"/>
      <c r="H550" s="87"/>
      <c r="I550" s="87"/>
      <c r="J550" s="98"/>
    </row>
    <row r="551" spans="5:10" s="95" customFormat="1" ht="20.100000000000001" customHeight="1">
      <c r="E551" s="88"/>
      <c r="F551" s="87"/>
      <c r="G551" s="87"/>
      <c r="H551" s="87"/>
      <c r="I551" s="87"/>
      <c r="J551" s="98"/>
    </row>
    <row r="552" spans="5:10" s="95" customFormat="1" ht="20.100000000000001" customHeight="1">
      <c r="E552" s="88"/>
      <c r="F552" s="87"/>
      <c r="G552" s="87"/>
      <c r="H552" s="87"/>
      <c r="I552" s="87"/>
      <c r="J552" s="98"/>
    </row>
    <row r="553" spans="5:10" s="95" customFormat="1" ht="20.100000000000001" customHeight="1">
      <c r="E553" s="88"/>
      <c r="F553" s="87"/>
      <c r="G553" s="87"/>
      <c r="H553" s="87"/>
      <c r="I553" s="87"/>
      <c r="J553" s="98"/>
    </row>
    <row r="554" spans="5:10" s="95" customFormat="1" ht="20.100000000000001" customHeight="1">
      <c r="E554" s="88"/>
      <c r="F554" s="87"/>
      <c r="G554" s="87"/>
      <c r="H554" s="87"/>
      <c r="I554" s="87"/>
      <c r="J554" s="98"/>
    </row>
    <row r="555" spans="5:10" s="95" customFormat="1" ht="20.100000000000001" customHeight="1">
      <c r="E555" s="88"/>
      <c r="F555" s="87"/>
      <c r="G555" s="87"/>
      <c r="H555" s="87"/>
      <c r="I555" s="87"/>
      <c r="J555" s="98"/>
    </row>
    <row r="556" spans="5:10" s="95" customFormat="1" ht="20.100000000000001" customHeight="1">
      <c r="E556" s="88"/>
      <c r="F556" s="87"/>
      <c r="G556" s="87"/>
      <c r="H556" s="87"/>
      <c r="I556" s="87"/>
      <c r="J556" s="98"/>
    </row>
    <row r="557" spans="5:10" s="95" customFormat="1" ht="20.100000000000001" customHeight="1">
      <c r="E557" s="88"/>
      <c r="F557" s="87"/>
      <c r="G557" s="87"/>
      <c r="H557" s="87"/>
      <c r="I557" s="87"/>
      <c r="J557" s="98"/>
    </row>
    <row r="558" spans="5:10" s="95" customFormat="1" ht="20.100000000000001" customHeight="1">
      <c r="E558" s="88"/>
      <c r="F558" s="87"/>
      <c r="G558" s="87"/>
      <c r="H558" s="87"/>
      <c r="I558" s="87"/>
      <c r="J558" s="98"/>
    </row>
    <row r="559" spans="5:10" s="95" customFormat="1" ht="20.100000000000001" customHeight="1">
      <c r="E559" s="88"/>
      <c r="F559" s="87"/>
      <c r="G559" s="87"/>
      <c r="H559" s="87"/>
      <c r="I559" s="87"/>
      <c r="J559" s="98"/>
    </row>
    <row r="560" spans="5:10" s="95" customFormat="1" ht="20.100000000000001" customHeight="1">
      <c r="E560" s="88"/>
      <c r="F560" s="87"/>
      <c r="G560" s="87"/>
      <c r="H560" s="87"/>
      <c r="I560" s="87"/>
      <c r="J560" s="98"/>
    </row>
    <row r="561" spans="5:10" s="95" customFormat="1" ht="20.100000000000001" customHeight="1">
      <c r="E561" s="88"/>
      <c r="F561" s="87"/>
      <c r="G561" s="87"/>
      <c r="H561" s="87"/>
      <c r="I561" s="87"/>
      <c r="J561" s="98"/>
    </row>
    <row r="562" spans="5:10" s="95" customFormat="1" ht="20.100000000000001" customHeight="1">
      <c r="E562" s="88"/>
      <c r="F562" s="87"/>
      <c r="G562" s="87"/>
      <c r="H562" s="87"/>
      <c r="I562" s="87"/>
      <c r="J562" s="98"/>
    </row>
    <row r="563" spans="5:10" s="95" customFormat="1" ht="20.100000000000001" customHeight="1">
      <c r="E563" s="88"/>
      <c r="F563" s="87"/>
      <c r="G563" s="87"/>
      <c r="H563" s="87"/>
      <c r="I563" s="87"/>
      <c r="J563" s="98"/>
    </row>
    <row r="564" spans="5:10" s="95" customFormat="1" ht="20.100000000000001" customHeight="1">
      <c r="E564" s="88"/>
      <c r="F564" s="87"/>
      <c r="G564" s="87"/>
      <c r="H564" s="87"/>
      <c r="I564" s="87"/>
      <c r="J564" s="98"/>
    </row>
    <row r="565" spans="5:10" s="95" customFormat="1" ht="20.100000000000001" customHeight="1">
      <c r="E565" s="88"/>
      <c r="F565" s="87"/>
      <c r="G565" s="87"/>
      <c r="H565" s="87"/>
      <c r="I565" s="87"/>
      <c r="J565" s="98"/>
    </row>
    <row r="566" spans="5:10" s="95" customFormat="1" ht="20.100000000000001" customHeight="1">
      <c r="E566" s="88"/>
      <c r="F566" s="87"/>
      <c r="G566" s="87"/>
      <c r="H566" s="87"/>
      <c r="I566" s="87"/>
      <c r="J566" s="98"/>
    </row>
    <row r="567" spans="5:10" s="95" customFormat="1" ht="20.100000000000001" customHeight="1">
      <c r="E567" s="88"/>
      <c r="F567" s="87"/>
      <c r="G567" s="87"/>
      <c r="H567" s="87"/>
      <c r="I567" s="87"/>
      <c r="J567" s="98"/>
    </row>
    <row r="568" spans="5:10" s="95" customFormat="1" ht="20.100000000000001" customHeight="1">
      <c r="E568" s="88"/>
      <c r="F568" s="87"/>
      <c r="G568" s="87"/>
      <c r="H568" s="87"/>
      <c r="I568" s="87"/>
      <c r="J568" s="98"/>
    </row>
    <row r="569" spans="5:10" s="95" customFormat="1" ht="20.100000000000001" customHeight="1">
      <c r="E569" s="88"/>
      <c r="F569" s="87"/>
      <c r="G569" s="87"/>
      <c r="H569" s="87"/>
      <c r="I569" s="87"/>
      <c r="J569" s="98"/>
    </row>
    <row r="570" spans="5:10" s="95" customFormat="1" ht="20.100000000000001" customHeight="1">
      <c r="E570" s="88"/>
      <c r="F570" s="87"/>
      <c r="G570" s="87"/>
      <c r="H570" s="87"/>
      <c r="I570" s="87"/>
      <c r="J570" s="98"/>
    </row>
    <row r="571" spans="5:10" s="95" customFormat="1" ht="20.100000000000001" customHeight="1">
      <c r="E571" s="88"/>
      <c r="F571" s="87"/>
      <c r="G571" s="87"/>
      <c r="H571" s="87"/>
      <c r="I571" s="87"/>
      <c r="J571" s="98"/>
    </row>
    <row r="572" spans="5:10" s="95" customFormat="1" ht="20.100000000000001" customHeight="1">
      <c r="E572" s="88"/>
      <c r="F572" s="87"/>
      <c r="G572" s="87"/>
      <c r="H572" s="87"/>
      <c r="I572" s="87"/>
      <c r="J572" s="98"/>
    </row>
    <row r="573" spans="5:10" s="95" customFormat="1" ht="20.100000000000001" customHeight="1">
      <c r="E573" s="88"/>
      <c r="F573" s="87"/>
      <c r="G573" s="87"/>
      <c r="H573" s="87"/>
      <c r="I573" s="87"/>
      <c r="J573" s="98"/>
    </row>
    <row r="574" spans="5:10" s="95" customFormat="1" ht="20.100000000000001" customHeight="1">
      <c r="E574" s="88"/>
      <c r="F574" s="87"/>
      <c r="G574" s="87"/>
      <c r="H574" s="87"/>
      <c r="I574" s="87"/>
      <c r="J574" s="98"/>
    </row>
    <row r="575" spans="5:10" s="95" customFormat="1" ht="20.100000000000001" customHeight="1">
      <c r="E575" s="88"/>
      <c r="F575" s="87"/>
      <c r="G575" s="87"/>
      <c r="H575" s="87"/>
      <c r="I575" s="87"/>
      <c r="J575" s="98"/>
    </row>
    <row r="576" spans="5:10" s="95" customFormat="1" ht="20.100000000000001" customHeight="1">
      <c r="E576" s="88"/>
      <c r="F576" s="87"/>
      <c r="G576" s="87"/>
      <c r="H576" s="87"/>
      <c r="I576" s="87"/>
      <c r="J576" s="98"/>
    </row>
    <row r="577" spans="5:10" s="95" customFormat="1" ht="20.100000000000001" customHeight="1">
      <c r="E577" s="88"/>
      <c r="F577" s="87"/>
      <c r="G577" s="87"/>
      <c r="H577" s="87"/>
      <c r="I577" s="87"/>
      <c r="J577" s="98"/>
    </row>
    <row r="578" spans="5:10" s="95" customFormat="1" ht="20.100000000000001" customHeight="1">
      <c r="E578" s="88"/>
      <c r="F578" s="87"/>
      <c r="G578" s="87"/>
      <c r="H578" s="87"/>
      <c r="I578" s="87"/>
      <c r="J578" s="98"/>
    </row>
    <row r="579" spans="5:10" s="95" customFormat="1" ht="20.100000000000001" customHeight="1">
      <c r="E579" s="88"/>
      <c r="F579" s="87"/>
      <c r="G579" s="87"/>
      <c r="H579" s="87"/>
      <c r="I579" s="87"/>
      <c r="J579" s="98"/>
    </row>
    <row r="580" spans="5:10" s="95" customFormat="1" ht="20.100000000000001" customHeight="1">
      <c r="E580" s="88"/>
      <c r="F580" s="87"/>
      <c r="G580" s="87"/>
      <c r="H580" s="87"/>
      <c r="I580" s="87"/>
      <c r="J580" s="98"/>
    </row>
    <row r="581" spans="5:10" s="95" customFormat="1" ht="20.100000000000001" customHeight="1">
      <c r="E581" s="88"/>
      <c r="F581" s="87"/>
      <c r="G581" s="87"/>
      <c r="H581" s="87"/>
      <c r="I581" s="87"/>
      <c r="J581" s="98"/>
    </row>
    <row r="582" spans="5:10" s="95" customFormat="1" ht="20.100000000000001" customHeight="1">
      <c r="E582" s="88"/>
      <c r="F582" s="87"/>
      <c r="G582" s="87"/>
      <c r="H582" s="87"/>
      <c r="I582" s="87"/>
      <c r="J582" s="98"/>
    </row>
    <row r="583" spans="5:10" s="95" customFormat="1" ht="20.100000000000001" customHeight="1">
      <c r="E583" s="88"/>
      <c r="F583" s="87"/>
      <c r="G583" s="87"/>
      <c r="H583" s="87"/>
      <c r="I583" s="87"/>
      <c r="J583" s="98"/>
    </row>
    <row r="584" spans="5:10" s="95" customFormat="1" ht="20.100000000000001" customHeight="1">
      <c r="E584" s="88"/>
      <c r="F584" s="87"/>
      <c r="G584" s="87"/>
      <c r="H584" s="87"/>
      <c r="I584" s="87"/>
      <c r="J584" s="98"/>
    </row>
    <row r="585" spans="5:10" s="95" customFormat="1" ht="20.100000000000001" customHeight="1">
      <c r="E585" s="88"/>
      <c r="F585" s="87"/>
      <c r="G585" s="87"/>
      <c r="H585" s="87"/>
      <c r="I585" s="87"/>
      <c r="J585" s="98"/>
    </row>
    <row r="586" spans="5:10" s="95" customFormat="1" ht="20.100000000000001" customHeight="1">
      <c r="E586" s="88"/>
      <c r="F586" s="87"/>
      <c r="G586" s="87"/>
      <c r="H586" s="87"/>
      <c r="I586" s="87"/>
      <c r="J586" s="98"/>
    </row>
    <row r="587" spans="5:10" s="95" customFormat="1" ht="20.100000000000001" customHeight="1">
      <c r="E587" s="88"/>
      <c r="F587" s="87"/>
      <c r="G587" s="87"/>
      <c r="H587" s="87"/>
      <c r="I587" s="87"/>
      <c r="J587" s="98"/>
    </row>
    <row r="588" spans="5:10" s="95" customFormat="1" ht="20.100000000000001" customHeight="1">
      <c r="E588" s="88"/>
      <c r="F588" s="87"/>
      <c r="G588" s="87"/>
      <c r="H588" s="87"/>
      <c r="I588" s="87"/>
      <c r="J588" s="98"/>
    </row>
    <row r="589" spans="5:10" s="95" customFormat="1" ht="20.100000000000001" customHeight="1">
      <c r="E589" s="88"/>
      <c r="F589" s="87"/>
      <c r="G589" s="87"/>
      <c r="H589" s="87"/>
      <c r="I589" s="87"/>
      <c r="J589" s="98"/>
    </row>
    <row r="590" spans="5:10" s="95" customFormat="1" ht="20.100000000000001" customHeight="1">
      <c r="E590" s="88"/>
      <c r="F590" s="87"/>
      <c r="G590" s="87"/>
      <c r="H590" s="87"/>
      <c r="I590" s="87"/>
      <c r="J590" s="98"/>
    </row>
    <row r="591" spans="5:10" s="95" customFormat="1" ht="20.100000000000001" customHeight="1">
      <c r="E591" s="88"/>
      <c r="F591" s="87"/>
      <c r="G591" s="87"/>
      <c r="H591" s="87"/>
      <c r="I591" s="87"/>
      <c r="J591" s="98"/>
    </row>
    <row r="592" spans="5:10" s="95" customFormat="1" ht="20.100000000000001" customHeight="1">
      <c r="E592" s="88"/>
      <c r="F592" s="87"/>
      <c r="G592" s="87"/>
      <c r="H592" s="87"/>
      <c r="I592" s="87"/>
      <c r="J592" s="98"/>
    </row>
    <row r="593" spans="5:10" s="95" customFormat="1" ht="20.100000000000001" customHeight="1">
      <c r="E593" s="88"/>
      <c r="F593" s="87"/>
      <c r="G593" s="87"/>
      <c r="H593" s="87"/>
      <c r="I593" s="87"/>
      <c r="J593" s="98"/>
    </row>
    <row r="594" spans="5:10" s="95" customFormat="1" ht="20.100000000000001" customHeight="1">
      <c r="E594" s="88"/>
      <c r="F594" s="87"/>
      <c r="G594" s="87"/>
      <c r="H594" s="87"/>
      <c r="I594" s="87"/>
      <c r="J594" s="98"/>
    </row>
    <row r="595" spans="5:10" s="95" customFormat="1" ht="20.100000000000001" customHeight="1">
      <c r="E595" s="88"/>
      <c r="F595" s="87"/>
      <c r="G595" s="87"/>
      <c r="H595" s="87"/>
      <c r="I595" s="87"/>
      <c r="J595" s="98"/>
    </row>
    <row r="596" spans="5:10" s="95" customFormat="1" ht="20.100000000000001" customHeight="1">
      <c r="E596" s="88"/>
      <c r="F596" s="87"/>
      <c r="G596" s="87"/>
      <c r="H596" s="87"/>
      <c r="I596" s="87"/>
      <c r="J596" s="98"/>
    </row>
    <row r="597" spans="5:10" s="95" customFormat="1" ht="20.100000000000001" customHeight="1">
      <c r="E597" s="88"/>
      <c r="F597" s="87"/>
      <c r="G597" s="87"/>
      <c r="H597" s="87"/>
      <c r="I597" s="87"/>
      <c r="J597" s="98"/>
    </row>
    <row r="598" spans="5:10" s="95" customFormat="1" ht="20.100000000000001" customHeight="1">
      <c r="E598" s="88"/>
      <c r="F598" s="87"/>
      <c r="G598" s="87"/>
      <c r="H598" s="87"/>
      <c r="I598" s="87"/>
      <c r="J598" s="98"/>
    </row>
    <row r="599" spans="5:10" s="95" customFormat="1" ht="20.100000000000001" customHeight="1">
      <c r="E599" s="88"/>
      <c r="F599" s="87"/>
      <c r="G599" s="87"/>
      <c r="H599" s="87"/>
      <c r="I599" s="87"/>
      <c r="J599" s="98"/>
    </row>
    <row r="600" spans="5:10" s="95" customFormat="1" ht="20.100000000000001" customHeight="1">
      <c r="E600" s="88"/>
      <c r="F600" s="87"/>
      <c r="G600" s="87"/>
      <c r="H600" s="87"/>
      <c r="I600" s="87"/>
      <c r="J600" s="98"/>
    </row>
    <row r="601" spans="5:10" s="95" customFormat="1" ht="20.100000000000001" customHeight="1">
      <c r="E601" s="88"/>
      <c r="F601" s="87"/>
      <c r="G601" s="87"/>
      <c r="H601" s="87"/>
      <c r="I601" s="87"/>
      <c r="J601" s="98"/>
    </row>
    <row r="602" spans="5:10" s="95" customFormat="1" ht="20.100000000000001" customHeight="1">
      <c r="E602" s="88"/>
      <c r="F602" s="87"/>
      <c r="G602" s="87"/>
      <c r="H602" s="87"/>
      <c r="I602" s="87"/>
      <c r="J602" s="98"/>
    </row>
    <row r="603" spans="5:10" s="95" customFormat="1" ht="20.100000000000001" customHeight="1">
      <c r="E603" s="88"/>
      <c r="F603" s="87"/>
      <c r="G603" s="87"/>
      <c r="H603" s="87"/>
      <c r="I603" s="87"/>
      <c r="J603" s="98"/>
    </row>
    <row r="604" spans="5:10" s="95" customFormat="1" ht="20.100000000000001" customHeight="1">
      <c r="E604" s="88"/>
      <c r="F604" s="87"/>
      <c r="G604" s="87"/>
      <c r="H604" s="87"/>
      <c r="I604" s="87"/>
      <c r="J604" s="98"/>
    </row>
    <row r="605" spans="5:10" s="95" customFormat="1" ht="20.100000000000001" customHeight="1">
      <c r="E605" s="88"/>
      <c r="F605" s="87"/>
      <c r="G605" s="87"/>
      <c r="H605" s="87"/>
      <c r="I605" s="87"/>
      <c r="J605" s="98"/>
    </row>
    <row r="606" spans="5:10" s="95" customFormat="1" ht="20.100000000000001" customHeight="1">
      <c r="E606" s="88"/>
      <c r="F606" s="87"/>
      <c r="G606" s="87"/>
      <c r="H606" s="87"/>
      <c r="I606" s="87"/>
      <c r="J606" s="98"/>
    </row>
    <row r="607" spans="5:10" s="95" customFormat="1" ht="20.100000000000001" customHeight="1">
      <c r="E607" s="88"/>
      <c r="F607" s="87"/>
      <c r="G607" s="87"/>
      <c r="H607" s="87"/>
      <c r="I607" s="87"/>
      <c r="J607" s="98"/>
    </row>
    <row r="608" spans="5:10" s="95" customFormat="1" ht="20.100000000000001" customHeight="1">
      <c r="E608" s="88"/>
      <c r="F608" s="87"/>
      <c r="G608" s="87"/>
      <c r="H608" s="87"/>
      <c r="I608" s="87"/>
      <c r="J608" s="98"/>
    </row>
    <row r="609" spans="5:10" s="95" customFormat="1" ht="20.100000000000001" customHeight="1">
      <c r="E609" s="88"/>
      <c r="F609" s="87"/>
      <c r="G609" s="87"/>
      <c r="H609" s="87"/>
      <c r="I609" s="87"/>
      <c r="J609" s="98"/>
    </row>
    <row r="610" spans="5:10" s="95" customFormat="1" ht="20.100000000000001" customHeight="1">
      <c r="E610" s="88"/>
      <c r="F610" s="87"/>
      <c r="G610" s="87"/>
      <c r="H610" s="87"/>
      <c r="I610" s="87"/>
      <c r="J610" s="98"/>
    </row>
    <row r="611" spans="5:10" s="95" customFormat="1" ht="20.100000000000001" customHeight="1">
      <c r="E611" s="88"/>
      <c r="F611" s="87"/>
      <c r="G611" s="87"/>
      <c r="H611" s="87"/>
      <c r="I611" s="87"/>
      <c r="J611" s="98"/>
    </row>
    <row r="612" spans="5:10" s="95" customFormat="1" ht="20.100000000000001" customHeight="1">
      <c r="E612" s="88"/>
      <c r="F612" s="87"/>
      <c r="G612" s="87"/>
      <c r="H612" s="87"/>
      <c r="I612" s="87"/>
      <c r="J612" s="98"/>
    </row>
    <row r="613" spans="5:10" s="95" customFormat="1" ht="20.100000000000001" customHeight="1">
      <c r="E613" s="88"/>
      <c r="F613" s="87"/>
      <c r="G613" s="87"/>
      <c r="H613" s="87"/>
      <c r="I613" s="87"/>
      <c r="J613" s="98"/>
    </row>
    <row r="614" spans="5:10" s="95" customFormat="1" ht="20.100000000000001" customHeight="1">
      <c r="E614" s="88"/>
      <c r="F614" s="87"/>
      <c r="G614" s="87"/>
      <c r="H614" s="87"/>
      <c r="I614" s="87"/>
      <c r="J614" s="98"/>
    </row>
    <row r="615" spans="5:10" s="95" customFormat="1" ht="20.100000000000001" customHeight="1">
      <c r="E615" s="88"/>
      <c r="F615" s="87"/>
      <c r="G615" s="87"/>
      <c r="H615" s="87"/>
      <c r="I615" s="87"/>
      <c r="J615" s="98"/>
    </row>
    <row r="616" spans="5:10" s="95" customFormat="1" ht="20.100000000000001" customHeight="1">
      <c r="E616" s="88"/>
      <c r="F616" s="87"/>
      <c r="G616" s="87"/>
      <c r="H616" s="87"/>
      <c r="I616" s="87"/>
      <c r="J616" s="98"/>
    </row>
    <row r="617" spans="5:10" s="95" customFormat="1" ht="20.100000000000001" customHeight="1">
      <c r="E617" s="88"/>
      <c r="F617" s="87"/>
      <c r="G617" s="87"/>
      <c r="H617" s="87"/>
      <c r="I617" s="87"/>
      <c r="J617" s="98"/>
    </row>
    <row r="618" spans="5:10" s="95" customFormat="1" ht="20.100000000000001" customHeight="1">
      <c r="E618" s="88"/>
      <c r="F618" s="87"/>
      <c r="G618" s="87"/>
      <c r="H618" s="87"/>
      <c r="I618" s="87"/>
      <c r="J618" s="98"/>
    </row>
    <row r="619" spans="5:10" s="95" customFormat="1" ht="20.100000000000001" customHeight="1">
      <c r="E619" s="88"/>
      <c r="F619" s="87"/>
      <c r="G619" s="87"/>
      <c r="H619" s="87"/>
      <c r="I619" s="87"/>
      <c r="J619" s="98"/>
    </row>
    <row r="620" spans="5:10" s="95" customFormat="1" ht="20.100000000000001" customHeight="1">
      <c r="E620" s="88"/>
      <c r="F620" s="87"/>
      <c r="G620" s="87"/>
      <c r="H620" s="87"/>
      <c r="I620" s="87"/>
      <c r="J620" s="98"/>
    </row>
    <row r="621" spans="5:10" s="95" customFormat="1" ht="20.100000000000001" customHeight="1">
      <c r="E621" s="88"/>
      <c r="F621" s="87"/>
      <c r="G621" s="87"/>
      <c r="H621" s="87"/>
      <c r="I621" s="87"/>
      <c r="J621" s="98"/>
    </row>
    <row r="622" spans="5:10" s="95" customFormat="1" ht="20.100000000000001" customHeight="1">
      <c r="E622" s="88"/>
      <c r="F622" s="87"/>
      <c r="G622" s="87"/>
      <c r="H622" s="87"/>
      <c r="I622" s="87"/>
      <c r="J622" s="98"/>
    </row>
    <row r="623" spans="5:10" s="95" customFormat="1" ht="20.100000000000001" customHeight="1">
      <c r="E623" s="88"/>
      <c r="F623" s="87"/>
      <c r="G623" s="87"/>
      <c r="H623" s="87"/>
      <c r="I623" s="87"/>
      <c r="J623" s="98"/>
    </row>
    <row r="624" spans="5:10" s="95" customFormat="1" ht="20.100000000000001" customHeight="1">
      <c r="E624" s="88"/>
      <c r="F624" s="87"/>
      <c r="G624" s="87"/>
      <c r="H624" s="87"/>
      <c r="I624" s="87"/>
      <c r="J624" s="98"/>
    </row>
    <row r="625" spans="5:10" s="95" customFormat="1" ht="20.100000000000001" customHeight="1">
      <c r="E625" s="88"/>
      <c r="F625" s="87"/>
      <c r="G625" s="87"/>
      <c r="H625" s="87"/>
      <c r="I625" s="87"/>
      <c r="J625" s="98"/>
    </row>
    <row r="626" spans="5:10" s="95" customFormat="1" ht="20.100000000000001" customHeight="1">
      <c r="E626" s="88"/>
      <c r="F626" s="87"/>
      <c r="G626" s="87"/>
      <c r="H626" s="87"/>
      <c r="I626" s="87"/>
      <c r="J626" s="98"/>
    </row>
    <row r="627" spans="5:10" s="95" customFormat="1" ht="20.100000000000001" customHeight="1">
      <c r="E627" s="88"/>
      <c r="F627" s="87"/>
      <c r="G627" s="87"/>
      <c r="H627" s="87"/>
      <c r="I627" s="87"/>
      <c r="J627" s="98"/>
    </row>
    <row r="628" spans="5:10" s="95" customFormat="1" ht="20.100000000000001" customHeight="1">
      <c r="E628" s="88"/>
      <c r="F628" s="87"/>
      <c r="G628" s="87"/>
      <c r="H628" s="87"/>
      <c r="I628" s="87"/>
      <c r="J628" s="98"/>
    </row>
    <row r="629" spans="5:10" s="95" customFormat="1" ht="20.100000000000001" customHeight="1">
      <c r="E629" s="88"/>
      <c r="F629" s="87"/>
      <c r="G629" s="87"/>
      <c r="H629" s="87"/>
      <c r="I629" s="87"/>
      <c r="J629" s="98"/>
    </row>
    <row r="630" spans="5:10" s="95" customFormat="1" ht="20.100000000000001" customHeight="1">
      <c r="E630" s="88"/>
      <c r="F630" s="87"/>
      <c r="G630" s="87"/>
      <c r="H630" s="87"/>
      <c r="I630" s="87"/>
      <c r="J630" s="98"/>
    </row>
    <row r="631" spans="5:10" s="95" customFormat="1" ht="20.100000000000001" customHeight="1">
      <c r="E631" s="88"/>
      <c r="F631" s="87"/>
      <c r="G631" s="87"/>
      <c r="H631" s="87"/>
      <c r="I631" s="87"/>
      <c r="J631" s="98"/>
    </row>
    <row r="632" spans="5:10" s="95" customFormat="1" ht="20.100000000000001" customHeight="1">
      <c r="E632" s="88"/>
      <c r="F632" s="87"/>
      <c r="G632" s="87"/>
      <c r="H632" s="87"/>
      <c r="I632" s="87"/>
      <c r="J632" s="98"/>
    </row>
    <row r="633" spans="5:10" s="95" customFormat="1" ht="20.100000000000001" customHeight="1">
      <c r="E633" s="88"/>
      <c r="F633" s="87"/>
      <c r="G633" s="87"/>
      <c r="H633" s="87"/>
      <c r="I633" s="87"/>
      <c r="J633" s="98"/>
    </row>
    <row r="634" spans="5:10" s="95" customFormat="1" ht="20.100000000000001" customHeight="1">
      <c r="E634" s="88"/>
      <c r="F634" s="87"/>
      <c r="G634" s="87"/>
      <c r="H634" s="87"/>
      <c r="I634" s="87"/>
      <c r="J634" s="98"/>
    </row>
    <row r="635" spans="5:10" s="95" customFormat="1" ht="20.100000000000001" customHeight="1">
      <c r="E635" s="88"/>
      <c r="F635" s="87"/>
      <c r="G635" s="87"/>
      <c r="H635" s="87"/>
      <c r="I635" s="87"/>
      <c r="J635" s="98"/>
    </row>
    <row r="636" spans="5:10" s="95" customFormat="1" ht="20.100000000000001" customHeight="1">
      <c r="E636" s="88"/>
      <c r="F636" s="87"/>
      <c r="G636" s="87"/>
      <c r="H636" s="87"/>
      <c r="I636" s="87"/>
      <c r="J636" s="98"/>
    </row>
    <row r="637" spans="5:10" s="95" customFormat="1" ht="20.100000000000001" customHeight="1">
      <c r="E637" s="88"/>
      <c r="F637" s="87"/>
      <c r="G637" s="87"/>
      <c r="H637" s="87"/>
      <c r="I637" s="87"/>
      <c r="J637" s="98"/>
    </row>
    <row r="638" spans="5:10" s="95" customFormat="1" ht="20.100000000000001" customHeight="1">
      <c r="E638" s="88"/>
      <c r="F638" s="87"/>
      <c r="G638" s="87"/>
      <c r="H638" s="87"/>
      <c r="I638" s="87"/>
      <c r="J638" s="98"/>
    </row>
    <row r="639" spans="5:10" s="95" customFormat="1" ht="20.100000000000001" customHeight="1">
      <c r="E639" s="88"/>
      <c r="F639" s="87"/>
      <c r="G639" s="87"/>
      <c r="H639" s="87"/>
      <c r="I639" s="87"/>
      <c r="J639" s="98"/>
    </row>
    <row r="640" spans="5:10" s="95" customFormat="1" ht="20.100000000000001" customHeight="1">
      <c r="E640" s="88"/>
      <c r="F640" s="87"/>
      <c r="G640" s="87"/>
      <c r="H640" s="87"/>
      <c r="I640" s="87"/>
      <c r="J640" s="98"/>
    </row>
    <row r="641" spans="5:10" s="95" customFormat="1" ht="20.100000000000001" customHeight="1">
      <c r="E641" s="88"/>
      <c r="F641" s="87"/>
      <c r="G641" s="87"/>
      <c r="H641" s="87"/>
      <c r="I641" s="87"/>
      <c r="J641" s="98"/>
    </row>
    <row r="642" spans="5:10" s="95" customFormat="1" ht="20.100000000000001" customHeight="1">
      <c r="E642" s="88"/>
      <c r="F642" s="87"/>
      <c r="G642" s="87"/>
      <c r="H642" s="87"/>
      <c r="I642" s="87"/>
      <c r="J642" s="98"/>
    </row>
    <row r="643" spans="5:10" s="95" customFormat="1" ht="20.100000000000001" customHeight="1">
      <c r="E643" s="88"/>
      <c r="F643" s="87"/>
      <c r="G643" s="87"/>
      <c r="H643" s="87"/>
      <c r="I643" s="87"/>
      <c r="J643" s="98"/>
    </row>
    <row r="644" spans="5:10" s="95" customFormat="1" ht="20.100000000000001" customHeight="1">
      <c r="E644" s="88"/>
      <c r="F644" s="87"/>
      <c r="G644" s="87"/>
      <c r="H644" s="87"/>
      <c r="I644" s="87"/>
      <c r="J644" s="98"/>
    </row>
    <row r="645" spans="5:10" s="95" customFormat="1" ht="20.100000000000001" customHeight="1">
      <c r="E645" s="88"/>
      <c r="F645" s="87"/>
      <c r="G645" s="87"/>
      <c r="H645" s="87"/>
      <c r="I645" s="87"/>
      <c r="J645" s="98"/>
    </row>
    <row r="646" spans="5:10" s="95" customFormat="1" ht="20.100000000000001" customHeight="1">
      <c r="E646" s="88"/>
      <c r="F646" s="87"/>
      <c r="G646" s="87"/>
      <c r="H646" s="87"/>
      <c r="I646" s="87"/>
      <c r="J646" s="98"/>
    </row>
    <row r="647" spans="5:10" s="95" customFormat="1" ht="20.100000000000001" customHeight="1">
      <c r="E647" s="88"/>
      <c r="F647" s="87"/>
      <c r="G647" s="87"/>
      <c r="H647" s="87"/>
      <c r="I647" s="87"/>
      <c r="J647" s="98"/>
    </row>
    <row r="648" spans="5:10" s="95" customFormat="1" ht="20.100000000000001" customHeight="1">
      <c r="E648" s="88"/>
      <c r="F648" s="87"/>
      <c r="G648" s="87"/>
      <c r="H648" s="87"/>
      <c r="I648" s="87"/>
      <c r="J648" s="98"/>
    </row>
    <row r="649" spans="5:10" s="95" customFormat="1" ht="20.100000000000001" customHeight="1">
      <c r="E649" s="88"/>
      <c r="F649" s="87"/>
      <c r="G649" s="87"/>
      <c r="H649" s="87"/>
      <c r="I649" s="87"/>
      <c r="J649" s="98"/>
    </row>
    <row r="650" spans="5:10" s="95" customFormat="1" ht="20.100000000000001" customHeight="1">
      <c r="E650" s="88"/>
      <c r="F650" s="87"/>
      <c r="G650" s="87"/>
      <c r="H650" s="87"/>
      <c r="I650" s="87"/>
      <c r="J650" s="98"/>
    </row>
    <row r="651" spans="5:10" s="95" customFormat="1" ht="20.100000000000001" customHeight="1">
      <c r="E651" s="88"/>
      <c r="F651" s="87"/>
      <c r="G651" s="87"/>
      <c r="H651" s="87"/>
      <c r="I651" s="87"/>
      <c r="J651" s="98"/>
    </row>
    <row r="652" spans="5:10" s="95" customFormat="1" ht="20.100000000000001" customHeight="1">
      <c r="E652" s="88"/>
      <c r="F652" s="87"/>
      <c r="G652" s="87"/>
      <c r="H652" s="87"/>
      <c r="I652" s="87"/>
      <c r="J652" s="98"/>
    </row>
    <row r="653" spans="5:10" s="95" customFormat="1" ht="20.100000000000001" customHeight="1">
      <c r="E653" s="88"/>
      <c r="F653" s="87"/>
      <c r="G653" s="87"/>
      <c r="H653" s="87"/>
      <c r="I653" s="87"/>
      <c r="J653" s="98"/>
    </row>
    <row r="654" spans="5:10" s="95" customFormat="1" ht="20.100000000000001" customHeight="1">
      <c r="E654" s="88"/>
      <c r="F654" s="87"/>
      <c r="G654" s="87"/>
      <c r="H654" s="87"/>
      <c r="I654" s="87"/>
      <c r="J654" s="98"/>
    </row>
    <row r="655" spans="5:10" s="95" customFormat="1" ht="20.100000000000001" customHeight="1">
      <c r="E655" s="88"/>
      <c r="F655" s="87"/>
      <c r="G655" s="87"/>
      <c r="H655" s="87"/>
      <c r="I655" s="87"/>
      <c r="J655" s="98"/>
    </row>
    <row r="656" spans="5:10" s="95" customFormat="1" ht="20.100000000000001" customHeight="1">
      <c r="E656" s="88"/>
      <c r="F656" s="87"/>
      <c r="G656" s="87"/>
      <c r="H656" s="87"/>
      <c r="I656" s="87"/>
      <c r="J656" s="98"/>
    </row>
    <row r="657" spans="5:10" s="95" customFormat="1" ht="20.100000000000001" customHeight="1">
      <c r="E657" s="88"/>
      <c r="F657" s="87"/>
      <c r="G657" s="87"/>
      <c r="H657" s="87"/>
      <c r="I657" s="87"/>
      <c r="J657" s="98"/>
    </row>
    <row r="658" spans="5:10" s="95" customFormat="1" ht="20.100000000000001" customHeight="1">
      <c r="E658" s="88"/>
      <c r="F658" s="87"/>
      <c r="G658" s="87"/>
      <c r="H658" s="87"/>
      <c r="I658" s="87"/>
      <c r="J658" s="98"/>
    </row>
    <row r="659" spans="5:10" s="95" customFormat="1" ht="20.100000000000001" customHeight="1">
      <c r="E659" s="88"/>
      <c r="F659" s="87"/>
      <c r="G659" s="87"/>
      <c r="H659" s="87"/>
      <c r="I659" s="87"/>
      <c r="J659" s="98"/>
    </row>
    <row r="660" spans="5:10" s="95" customFormat="1" ht="20.100000000000001" customHeight="1">
      <c r="E660" s="88"/>
      <c r="F660" s="87"/>
      <c r="G660" s="87"/>
      <c r="H660" s="87"/>
      <c r="I660" s="87"/>
      <c r="J660" s="98"/>
    </row>
    <row r="661" spans="5:10" s="95" customFormat="1" ht="20.100000000000001" customHeight="1">
      <c r="E661" s="88"/>
      <c r="F661" s="87"/>
      <c r="G661" s="87"/>
      <c r="H661" s="87"/>
      <c r="I661" s="87"/>
      <c r="J661" s="98"/>
    </row>
    <row r="662" spans="5:10" s="95" customFormat="1" ht="20.100000000000001" customHeight="1">
      <c r="E662" s="88"/>
      <c r="F662" s="87"/>
      <c r="G662" s="87"/>
      <c r="H662" s="87"/>
      <c r="I662" s="87"/>
      <c r="J662" s="98"/>
    </row>
    <row r="663" spans="5:10" s="95" customFormat="1" ht="20.100000000000001" customHeight="1">
      <c r="E663" s="88"/>
      <c r="F663" s="87"/>
      <c r="G663" s="87"/>
      <c r="H663" s="87"/>
      <c r="I663" s="87"/>
      <c r="J663" s="98"/>
    </row>
    <row r="664" spans="5:10" s="95" customFormat="1" ht="20.100000000000001" customHeight="1">
      <c r="E664" s="88"/>
      <c r="F664" s="87"/>
      <c r="G664" s="87"/>
      <c r="H664" s="87"/>
      <c r="I664" s="87"/>
      <c r="J664" s="98"/>
    </row>
    <row r="665" spans="5:10" s="95" customFormat="1" ht="20.100000000000001" customHeight="1">
      <c r="E665" s="88"/>
      <c r="F665" s="87"/>
      <c r="G665" s="87"/>
      <c r="H665" s="87"/>
      <c r="I665" s="87"/>
      <c r="J665" s="98"/>
    </row>
    <row r="666" spans="5:10" s="95" customFormat="1" ht="20.100000000000001" customHeight="1">
      <c r="E666" s="88"/>
      <c r="F666" s="87"/>
      <c r="G666" s="87"/>
      <c r="H666" s="87"/>
      <c r="I666" s="87"/>
      <c r="J666" s="98"/>
    </row>
    <row r="667" spans="5:10" s="95" customFormat="1" ht="20.100000000000001" customHeight="1">
      <c r="E667" s="88"/>
      <c r="F667" s="87"/>
      <c r="G667" s="87"/>
      <c r="H667" s="87"/>
      <c r="I667" s="87"/>
      <c r="J667" s="98"/>
    </row>
    <row r="668" spans="5:10" s="95" customFormat="1" ht="20.100000000000001" customHeight="1">
      <c r="E668" s="88"/>
      <c r="F668" s="87"/>
      <c r="G668" s="87"/>
      <c r="H668" s="87"/>
      <c r="I668" s="87"/>
      <c r="J668" s="98"/>
    </row>
    <row r="669" spans="5:10" s="95" customFormat="1" ht="20.100000000000001" customHeight="1">
      <c r="E669" s="88"/>
      <c r="F669" s="87"/>
      <c r="G669" s="87"/>
      <c r="H669" s="87"/>
      <c r="I669" s="87"/>
      <c r="J669" s="98"/>
    </row>
    <row r="670" spans="5:10" s="95" customFormat="1" ht="20.100000000000001" customHeight="1">
      <c r="E670" s="88"/>
      <c r="F670" s="87"/>
      <c r="G670" s="87"/>
      <c r="H670" s="87"/>
      <c r="I670" s="87"/>
      <c r="J670" s="98"/>
    </row>
    <row r="671" spans="5:10" s="95" customFormat="1" ht="20.100000000000001" customHeight="1">
      <c r="E671" s="88"/>
      <c r="F671" s="87"/>
      <c r="G671" s="87"/>
      <c r="H671" s="87"/>
      <c r="I671" s="87"/>
      <c r="J671" s="98"/>
    </row>
    <row r="672" spans="5:10" s="95" customFormat="1" ht="20.100000000000001" customHeight="1">
      <c r="E672" s="88"/>
      <c r="F672" s="87"/>
      <c r="G672" s="87"/>
      <c r="H672" s="87"/>
      <c r="I672" s="87"/>
      <c r="J672" s="98"/>
    </row>
    <row r="673" spans="5:10" s="95" customFormat="1" ht="20.100000000000001" customHeight="1">
      <c r="E673" s="88"/>
      <c r="F673" s="87"/>
      <c r="G673" s="87"/>
      <c r="H673" s="87"/>
      <c r="I673" s="87"/>
      <c r="J673" s="98"/>
    </row>
    <row r="674" spans="5:10" s="95" customFormat="1" ht="20.100000000000001" customHeight="1">
      <c r="E674" s="88"/>
      <c r="F674" s="87"/>
      <c r="G674" s="87"/>
      <c r="H674" s="87"/>
      <c r="I674" s="87"/>
      <c r="J674" s="98"/>
    </row>
    <row r="675" spans="5:10" s="95" customFormat="1" ht="20.100000000000001" customHeight="1">
      <c r="E675" s="88"/>
      <c r="F675" s="87"/>
      <c r="G675" s="87"/>
      <c r="H675" s="87"/>
      <c r="I675" s="87"/>
      <c r="J675" s="98"/>
    </row>
    <row r="676" spans="5:10" s="95" customFormat="1" ht="20.100000000000001" customHeight="1">
      <c r="E676" s="88"/>
      <c r="F676" s="87"/>
      <c r="G676" s="87"/>
      <c r="H676" s="87"/>
      <c r="I676" s="87"/>
      <c r="J676" s="98"/>
    </row>
    <row r="677" spans="5:10" s="95" customFormat="1" ht="20.100000000000001" customHeight="1">
      <c r="E677" s="88"/>
      <c r="F677" s="87"/>
      <c r="G677" s="87"/>
      <c r="H677" s="87"/>
      <c r="I677" s="87"/>
      <c r="J677" s="98"/>
    </row>
    <row r="678" spans="5:10" s="95" customFormat="1" ht="20.100000000000001" customHeight="1">
      <c r="E678" s="88"/>
      <c r="F678" s="87"/>
      <c r="G678" s="87"/>
      <c r="H678" s="87"/>
      <c r="I678" s="87"/>
      <c r="J678" s="98"/>
    </row>
    <row r="679" spans="5:10" s="95" customFormat="1" ht="20.100000000000001" customHeight="1">
      <c r="E679" s="88"/>
      <c r="F679" s="87"/>
      <c r="G679" s="87"/>
      <c r="H679" s="87"/>
      <c r="I679" s="87"/>
      <c r="J679" s="98"/>
    </row>
    <row r="680" spans="5:10" s="95" customFormat="1" ht="20.100000000000001" customHeight="1">
      <c r="E680" s="88"/>
      <c r="F680" s="87"/>
      <c r="G680" s="87"/>
      <c r="H680" s="87"/>
      <c r="I680" s="87"/>
      <c r="J680" s="98"/>
    </row>
    <row r="681" spans="5:10" s="95" customFormat="1" ht="20.100000000000001" customHeight="1">
      <c r="E681" s="88"/>
      <c r="F681" s="87"/>
      <c r="G681" s="87"/>
      <c r="H681" s="87"/>
      <c r="I681" s="87"/>
      <c r="J681" s="98"/>
    </row>
    <row r="682" spans="5:10" s="95" customFormat="1" ht="20.100000000000001" customHeight="1">
      <c r="E682" s="88"/>
      <c r="F682" s="87"/>
      <c r="G682" s="87"/>
      <c r="H682" s="87"/>
      <c r="I682" s="87"/>
      <c r="J682" s="98"/>
    </row>
    <row r="683" spans="5:10" s="95" customFormat="1" ht="20.100000000000001" customHeight="1">
      <c r="E683" s="88"/>
      <c r="F683" s="87"/>
      <c r="G683" s="87"/>
      <c r="H683" s="87"/>
      <c r="I683" s="87"/>
      <c r="J683" s="98"/>
    </row>
    <row r="684" spans="5:10" s="95" customFormat="1" ht="20.100000000000001" customHeight="1">
      <c r="E684" s="88"/>
      <c r="F684" s="87"/>
      <c r="G684" s="87"/>
      <c r="H684" s="87"/>
      <c r="I684" s="87"/>
      <c r="J684" s="98"/>
    </row>
    <row r="685" spans="5:10" s="95" customFormat="1" ht="20.100000000000001" customHeight="1">
      <c r="E685" s="88"/>
      <c r="F685" s="87"/>
      <c r="G685" s="87"/>
      <c r="H685" s="87"/>
      <c r="I685" s="87"/>
      <c r="J685" s="98"/>
    </row>
    <row r="686" spans="5:10" s="95" customFormat="1" ht="20.100000000000001" customHeight="1">
      <c r="E686" s="88"/>
      <c r="F686" s="87"/>
      <c r="G686" s="87"/>
      <c r="H686" s="87"/>
      <c r="I686" s="87"/>
      <c r="J686" s="98"/>
    </row>
    <row r="687" spans="5:10" s="95" customFormat="1" ht="20.100000000000001" customHeight="1">
      <c r="E687" s="88"/>
      <c r="F687" s="87"/>
      <c r="G687" s="87"/>
      <c r="H687" s="87"/>
      <c r="I687" s="87"/>
      <c r="J687" s="98"/>
    </row>
    <row r="688" spans="5:10" s="95" customFormat="1" ht="20.100000000000001" customHeight="1">
      <c r="E688" s="88"/>
      <c r="F688" s="87"/>
      <c r="G688" s="87"/>
      <c r="H688" s="87"/>
      <c r="I688" s="87"/>
      <c r="J688" s="98"/>
    </row>
    <row r="689" spans="5:10" s="95" customFormat="1" ht="20.100000000000001" customHeight="1">
      <c r="E689" s="88"/>
      <c r="F689" s="87"/>
      <c r="G689" s="87"/>
      <c r="H689" s="87"/>
      <c r="I689" s="87"/>
      <c r="J689" s="98"/>
    </row>
    <row r="690" spans="5:10" s="95" customFormat="1" ht="20.100000000000001" customHeight="1">
      <c r="E690" s="88"/>
      <c r="F690" s="87"/>
      <c r="G690" s="87"/>
      <c r="H690" s="87"/>
      <c r="I690" s="87"/>
      <c r="J690" s="98"/>
    </row>
    <row r="691" spans="5:10" s="95" customFormat="1" ht="20.100000000000001" customHeight="1">
      <c r="E691" s="88"/>
      <c r="F691" s="87"/>
      <c r="G691" s="87"/>
      <c r="H691" s="87"/>
      <c r="I691" s="87"/>
      <c r="J691" s="98"/>
    </row>
    <row r="692" spans="5:10" s="95" customFormat="1" ht="20.100000000000001" customHeight="1">
      <c r="E692" s="88"/>
      <c r="F692" s="87"/>
      <c r="G692" s="87"/>
      <c r="H692" s="87"/>
      <c r="I692" s="87"/>
      <c r="J692" s="98"/>
    </row>
    <row r="693" spans="5:10" s="95" customFormat="1" ht="20.100000000000001" customHeight="1">
      <c r="E693" s="88"/>
      <c r="F693" s="87"/>
      <c r="G693" s="87"/>
      <c r="H693" s="87"/>
      <c r="I693" s="87"/>
      <c r="J693" s="98"/>
    </row>
    <row r="694" spans="5:10" s="95" customFormat="1" ht="20.100000000000001" customHeight="1">
      <c r="E694" s="88"/>
      <c r="F694" s="87"/>
      <c r="G694" s="87"/>
      <c r="H694" s="87"/>
      <c r="I694" s="87"/>
      <c r="J694" s="98"/>
    </row>
    <row r="695" spans="5:10" s="95" customFormat="1" ht="20.100000000000001" customHeight="1">
      <c r="E695" s="88"/>
      <c r="F695" s="87"/>
      <c r="G695" s="87"/>
      <c r="H695" s="87"/>
      <c r="I695" s="87"/>
      <c r="J695" s="98"/>
    </row>
    <row r="696" spans="5:10" s="95" customFormat="1" ht="20.100000000000001" customHeight="1">
      <c r="E696" s="88"/>
      <c r="F696" s="87"/>
      <c r="G696" s="87"/>
      <c r="H696" s="87"/>
      <c r="I696" s="87"/>
      <c r="J696" s="98"/>
    </row>
    <row r="697" spans="5:10" s="95" customFormat="1" ht="20.100000000000001" customHeight="1">
      <c r="E697" s="88"/>
      <c r="F697" s="87"/>
      <c r="G697" s="87"/>
      <c r="H697" s="87"/>
      <c r="I697" s="87"/>
      <c r="J697" s="98"/>
    </row>
    <row r="698" spans="5:10" s="95" customFormat="1" ht="20.100000000000001" customHeight="1">
      <c r="E698" s="88"/>
      <c r="F698" s="87"/>
      <c r="G698" s="87"/>
      <c r="H698" s="87"/>
      <c r="I698" s="87"/>
      <c r="J698" s="98"/>
    </row>
    <row r="699" spans="5:10" s="95" customFormat="1" ht="20.100000000000001" customHeight="1">
      <c r="E699" s="88"/>
      <c r="F699" s="87"/>
      <c r="G699" s="87"/>
      <c r="H699" s="87"/>
      <c r="I699" s="87"/>
      <c r="J699" s="98"/>
    </row>
    <row r="700" spans="5:10" s="95" customFormat="1" ht="20.100000000000001" customHeight="1">
      <c r="E700" s="88"/>
      <c r="F700" s="87"/>
      <c r="G700" s="87"/>
      <c r="H700" s="87"/>
      <c r="I700" s="87"/>
      <c r="J700" s="98"/>
    </row>
    <row r="701" spans="5:10" s="95" customFormat="1" ht="20.100000000000001" customHeight="1">
      <c r="E701" s="88"/>
      <c r="F701" s="87"/>
      <c r="G701" s="87"/>
      <c r="H701" s="87"/>
      <c r="I701" s="87"/>
      <c r="J701" s="98"/>
    </row>
    <row r="702" spans="5:10" s="95" customFormat="1" ht="20.100000000000001" customHeight="1">
      <c r="E702" s="88"/>
      <c r="F702" s="87"/>
      <c r="G702" s="87"/>
      <c r="H702" s="87"/>
      <c r="I702" s="87"/>
      <c r="J702" s="98"/>
    </row>
    <row r="703" spans="5:10" s="95" customFormat="1" ht="20.100000000000001" customHeight="1">
      <c r="E703" s="88"/>
      <c r="F703" s="87"/>
      <c r="G703" s="87"/>
      <c r="H703" s="87"/>
      <c r="I703" s="87"/>
      <c r="J703" s="98"/>
    </row>
    <row r="704" spans="5:10" s="95" customFormat="1" ht="20.100000000000001" customHeight="1">
      <c r="E704" s="88"/>
      <c r="F704" s="87"/>
      <c r="G704" s="87"/>
      <c r="H704" s="87"/>
      <c r="I704" s="87"/>
      <c r="J704" s="98"/>
    </row>
    <row r="705" spans="5:10" s="95" customFormat="1" ht="20.100000000000001" customHeight="1">
      <c r="E705" s="88"/>
      <c r="F705" s="87"/>
      <c r="G705" s="87"/>
      <c r="H705" s="87"/>
      <c r="I705" s="87"/>
      <c r="J705" s="98"/>
    </row>
    <row r="706" spans="5:10" s="95" customFormat="1" ht="20.100000000000001" customHeight="1">
      <c r="E706" s="88"/>
      <c r="F706" s="87"/>
      <c r="G706" s="87"/>
      <c r="H706" s="87"/>
      <c r="I706" s="87"/>
      <c r="J706" s="98"/>
    </row>
    <row r="707" spans="5:10" s="95" customFormat="1" ht="20.100000000000001" customHeight="1">
      <c r="E707" s="88"/>
      <c r="F707" s="87"/>
      <c r="G707" s="87"/>
      <c r="H707" s="87"/>
      <c r="I707" s="87"/>
      <c r="J707" s="98"/>
    </row>
    <row r="708" spans="5:10" s="95" customFormat="1" ht="20.100000000000001" customHeight="1">
      <c r="E708" s="88"/>
      <c r="F708" s="87"/>
      <c r="G708" s="87"/>
      <c r="H708" s="87"/>
      <c r="I708" s="87"/>
      <c r="J708" s="98"/>
    </row>
    <row r="709" spans="5:10" s="95" customFormat="1" ht="20.100000000000001" customHeight="1">
      <c r="E709" s="88"/>
      <c r="F709" s="87"/>
      <c r="G709" s="87"/>
      <c r="H709" s="87"/>
      <c r="I709" s="87"/>
      <c r="J709" s="98"/>
    </row>
    <row r="710" spans="5:10" s="95" customFormat="1" ht="20.100000000000001" customHeight="1">
      <c r="E710" s="88"/>
      <c r="F710" s="87"/>
      <c r="G710" s="87"/>
      <c r="H710" s="87"/>
      <c r="I710" s="87"/>
      <c r="J710" s="98"/>
    </row>
    <row r="711" spans="5:10" s="95" customFormat="1" ht="20.100000000000001" customHeight="1">
      <c r="E711" s="88"/>
      <c r="F711" s="87"/>
      <c r="G711" s="87"/>
      <c r="H711" s="87"/>
      <c r="I711" s="87"/>
      <c r="J711" s="98"/>
    </row>
    <row r="712" spans="5:10" s="95" customFormat="1" ht="20.100000000000001" customHeight="1">
      <c r="E712" s="88"/>
      <c r="F712" s="87"/>
      <c r="G712" s="87"/>
      <c r="H712" s="87"/>
      <c r="I712" s="87"/>
      <c r="J712" s="98"/>
    </row>
    <row r="713" spans="5:10" s="95" customFormat="1" ht="20.100000000000001" customHeight="1">
      <c r="E713" s="88"/>
      <c r="F713" s="87"/>
      <c r="G713" s="87"/>
      <c r="H713" s="87"/>
      <c r="I713" s="87"/>
      <c r="J713" s="98"/>
    </row>
    <row r="714" spans="5:10" s="95" customFormat="1" ht="20.100000000000001" customHeight="1">
      <c r="E714" s="88"/>
      <c r="F714" s="87"/>
      <c r="G714" s="87"/>
      <c r="H714" s="87"/>
      <c r="I714" s="87"/>
      <c r="J714" s="98"/>
    </row>
    <row r="715" spans="5:10" s="95" customFormat="1" ht="20.100000000000001" customHeight="1">
      <c r="E715" s="88"/>
      <c r="F715" s="87"/>
      <c r="G715" s="87"/>
      <c r="H715" s="87"/>
      <c r="I715" s="87"/>
      <c r="J715" s="98"/>
    </row>
    <row r="716" spans="5:10" s="95" customFormat="1" ht="20.100000000000001" customHeight="1">
      <c r="E716" s="88"/>
      <c r="F716" s="87"/>
      <c r="G716" s="87"/>
      <c r="H716" s="87"/>
      <c r="I716" s="87"/>
      <c r="J716" s="98"/>
    </row>
    <row r="717" spans="5:10" s="95" customFormat="1" ht="20.100000000000001" customHeight="1">
      <c r="E717" s="88"/>
      <c r="F717" s="87"/>
      <c r="G717" s="87"/>
      <c r="H717" s="87"/>
      <c r="I717" s="87"/>
      <c r="J717" s="98"/>
    </row>
    <row r="718" spans="5:10" s="95" customFormat="1" ht="20.100000000000001" customHeight="1">
      <c r="E718" s="88"/>
      <c r="F718" s="87"/>
      <c r="G718" s="87"/>
      <c r="H718" s="87"/>
      <c r="I718" s="87"/>
      <c r="J718" s="98"/>
    </row>
    <row r="719" spans="5:10" s="95" customFormat="1" ht="20.100000000000001" customHeight="1">
      <c r="E719" s="88"/>
      <c r="F719" s="87"/>
      <c r="G719" s="87"/>
      <c r="H719" s="87"/>
      <c r="I719" s="87"/>
      <c r="J719" s="98"/>
    </row>
    <row r="720" spans="5:10" s="95" customFormat="1" ht="20.100000000000001" customHeight="1">
      <c r="E720" s="88"/>
      <c r="F720" s="87"/>
      <c r="G720" s="87"/>
      <c r="H720" s="87"/>
      <c r="I720" s="87"/>
      <c r="J720" s="98"/>
    </row>
    <row r="721" spans="5:10" s="95" customFormat="1" ht="20.100000000000001" customHeight="1">
      <c r="E721" s="88"/>
      <c r="F721" s="87"/>
      <c r="G721" s="87"/>
      <c r="H721" s="87"/>
      <c r="I721" s="87"/>
      <c r="J721" s="98"/>
    </row>
    <row r="722" spans="5:10" s="95" customFormat="1" ht="20.100000000000001" customHeight="1">
      <c r="E722" s="88"/>
      <c r="F722" s="87"/>
      <c r="G722" s="87"/>
      <c r="H722" s="87"/>
      <c r="I722" s="87"/>
      <c r="J722" s="98"/>
    </row>
    <row r="723" spans="5:10" s="95" customFormat="1" ht="20.100000000000001" customHeight="1">
      <c r="E723" s="88"/>
      <c r="F723" s="87"/>
      <c r="G723" s="87"/>
      <c r="H723" s="87"/>
      <c r="I723" s="87"/>
      <c r="J723" s="98"/>
    </row>
    <row r="724" spans="5:10" s="95" customFormat="1" ht="20.100000000000001" customHeight="1">
      <c r="E724" s="88"/>
      <c r="F724" s="87"/>
      <c r="G724" s="87"/>
      <c r="H724" s="87"/>
      <c r="I724" s="87"/>
      <c r="J724" s="98"/>
    </row>
    <row r="725" spans="5:10" s="95" customFormat="1" ht="20.100000000000001" customHeight="1">
      <c r="E725" s="88"/>
      <c r="F725" s="87"/>
      <c r="G725" s="87"/>
      <c r="H725" s="87"/>
      <c r="I725" s="87"/>
      <c r="J725" s="98"/>
    </row>
    <row r="726" spans="5:10" s="95" customFormat="1" ht="20.100000000000001" customHeight="1">
      <c r="E726" s="88"/>
      <c r="F726" s="87"/>
      <c r="G726" s="87"/>
      <c r="H726" s="87"/>
      <c r="I726" s="87"/>
      <c r="J726" s="98"/>
    </row>
    <row r="727" spans="5:10" s="95" customFormat="1" ht="20.100000000000001" customHeight="1">
      <c r="E727" s="88"/>
      <c r="F727" s="87"/>
      <c r="G727" s="87"/>
      <c r="H727" s="87"/>
      <c r="I727" s="87"/>
      <c r="J727" s="98"/>
    </row>
    <row r="728" spans="5:10" s="95" customFormat="1" ht="20.100000000000001" customHeight="1">
      <c r="E728" s="88"/>
      <c r="F728" s="87"/>
      <c r="G728" s="87"/>
      <c r="H728" s="87"/>
      <c r="I728" s="87"/>
      <c r="J728" s="98"/>
    </row>
    <row r="729" spans="5:10" s="95" customFormat="1" ht="20.100000000000001" customHeight="1">
      <c r="E729" s="88"/>
      <c r="F729" s="87"/>
      <c r="G729" s="87"/>
      <c r="H729" s="87"/>
      <c r="I729" s="87"/>
      <c r="J729" s="98"/>
    </row>
    <row r="730" spans="5:10" s="95" customFormat="1" ht="20.100000000000001" customHeight="1">
      <c r="E730" s="88"/>
      <c r="F730" s="87"/>
      <c r="G730" s="87"/>
      <c r="H730" s="87"/>
      <c r="I730" s="87"/>
      <c r="J730" s="98"/>
    </row>
    <row r="731" spans="5:10" s="95" customFormat="1" ht="20.100000000000001" customHeight="1">
      <c r="E731" s="88"/>
      <c r="F731" s="87"/>
      <c r="G731" s="87"/>
      <c r="H731" s="87"/>
      <c r="I731" s="87"/>
      <c r="J731" s="98"/>
    </row>
    <row r="732" spans="5:10" s="95" customFormat="1" ht="20.100000000000001" customHeight="1">
      <c r="E732" s="88"/>
      <c r="F732" s="87"/>
      <c r="G732" s="87"/>
      <c r="H732" s="87"/>
      <c r="I732" s="87"/>
      <c r="J732" s="98"/>
    </row>
    <row r="733" spans="5:10" s="95" customFormat="1" ht="20.100000000000001" customHeight="1">
      <c r="E733" s="88"/>
      <c r="F733" s="87"/>
      <c r="G733" s="87"/>
      <c r="H733" s="87"/>
      <c r="I733" s="87"/>
      <c r="J733" s="98"/>
    </row>
    <row r="734" spans="5:10" s="95" customFormat="1" ht="20.100000000000001" customHeight="1">
      <c r="E734" s="88"/>
      <c r="F734" s="87"/>
      <c r="G734" s="87"/>
      <c r="H734" s="87"/>
      <c r="I734" s="87"/>
      <c r="J734" s="98"/>
    </row>
    <row r="735" spans="5:10" s="95" customFormat="1" ht="20.100000000000001" customHeight="1">
      <c r="E735" s="88"/>
      <c r="F735" s="87"/>
      <c r="G735" s="87"/>
      <c r="H735" s="87"/>
      <c r="I735" s="87"/>
      <c r="J735" s="98"/>
    </row>
    <row r="736" spans="5:10" s="95" customFormat="1" ht="20.100000000000001" customHeight="1">
      <c r="E736" s="88"/>
      <c r="F736" s="87"/>
      <c r="G736" s="87"/>
      <c r="H736" s="87"/>
      <c r="I736" s="87"/>
      <c r="J736" s="98"/>
    </row>
    <row r="737" spans="5:10" s="95" customFormat="1" ht="20.100000000000001" customHeight="1">
      <c r="E737" s="88"/>
      <c r="F737" s="87"/>
      <c r="G737" s="87"/>
      <c r="H737" s="87"/>
      <c r="I737" s="87"/>
      <c r="J737" s="98"/>
    </row>
    <row r="738" spans="5:10" s="95" customFormat="1" ht="20.100000000000001" customHeight="1">
      <c r="E738" s="88"/>
      <c r="F738" s="87"/>
      <c r="G738" s="87"/>
      <c r="H738" s="87"/>
      <c r="I738" s="87"/>
      <c r="J738" s="98"/>
    </row>
    <row r="739" spans="5:10" s="95" customFormat="1" ht="20.100000000000001" customHeight="1">
      <c r="E739" s="88"/>
      <c r="F739" s="87"/>
      <c r="G739" s="87"/>
      <c r="H739" s="87"/>
      <c r="I739" s="87"/>
      <c r="J739" s="98"/>
    </row>
    <row r="740" spans="5:10" s="95" customFormat="1" ht="20.100000000000001" customHeight="1">
      <c r="E740" s="88"/>
      <c r="F740" s="87"/>
      <c r="G740" s="87"/>
      <c r="H740" s="87"/>
      <c r="I740" s="87"/>
      <c r="J740" s="98"/>
    </row>
    <row r="741" spans="5:10" s="95" customFormat="1" ht="20.100000000000001" customHeight="1">
      <c r="E741" s="88"/>
      <c r="F741" s="87"/>
      <c r="G741" s="87"/>
      <c r="H741" s="87"/>
      <c r="I741" s="87"/>
      <c r="J741" s="98"/>
    </row>
    <row r="742" spans="5:10" s="95" customFormat="1" ht="20.100000000000001" customHeight="1">
      <c r="E742" s="88"/>
      <c r="F742" s="87"/>
      <c r="G742" s="87"/>
      <c r="H742" s="87"/>
      <c r="I742" s="87"/>
      <c r="J742" s="98"/>
    </row>
    <row r="743" spans="5:10" s="95" customFormat="1" ht="20.100000000000001" customHeight="1">
      <c r="E743" s="88"/>
      <c r="F743" s="87"/>
      <c r="G743" s="87"/>
      <c r="H743" s="87"/>
      <c r="I743" s="87"/>
      <c r="J743" s="98"/>
    </row>
    <row r="744" spans="5:10" s="95" customFormat="1" ht="20.100000000000001" customHeight="1">
      <c r="E744" s="88"/>
      <c r="F744" s="87"/>
      <c r="G744" s="87"/>
      <c r="H744" s="87"/>
      <c r="I744" s="87"/>
      <c r="J744" s="98"/>
    </row>
    <row r="745" spans="5:10" s="95" customFormat="1" ht="20.100000000000001" customHeight="1">
      <c r="E745" s="88"/>
      <c r="F745" s="87"/>
      <c r="G745" s="87"/>
      <c r="H745" s="87"/>
      <c r="I745" s="87"/>
      <c r="J745" s="98"/>
    </row>
    <row r="746" spans="5:10" s="95" customFormat="1" ht="20.100000000000001" customHeight="1">
      <c r="E746" s="88"/>
      <c r="F746" s="87"/>
      <c r="G746" s="87"/>
      <c r="H746" s="87"/>
      <c r="I746" s="87"/>
      <c r="J746" s="98"/>
    </row>
    <row r="747" spans="5:10" s="95" customFormat="1" ht="20.100000000000001" customHeight="1">
      <c r="E747" s="88"/>
      <c r="F747" s="87"/>
      <c r="G747" s="87"/>
      <c r="H747" s="87"/>
      <c r="I747" s="87"/>
      <c r="J747" s="98"/>
    </row>
    <row r="748" spans="5:10" s="95" customFormat="1" ht="20.100000000000001" customHeight="1">
      <c r="E748" s="88"/>
      <c r="F748" s="87"/>
      <c r="G748" s="87"/>
      <c r="H748" s="87"/>
      <c r="I748" s="87"/>
      <c r="J748" s="98"/>
    </row>
    <row r="749" spans="5:10" s="95" customFormat="1" ht="20.100000000000001" customHeight="1">
      <c r="E749" s="88"/>
      <c r="F749" s="87"/>
      <c r="G749" s="87"/>
      <c r="H749" s="87"/>
      <c r="I749" s="87"/>
      <c r="J749" s="98"/>
    </row>
    <row r="750" spans="5:10" s="95" customFormat="1" ht="20.100000000000001" customHeight="1">
      <c r="E750" s="88"/>
      <c r="F750" s="87"/>
      <c r="G750" s="87"/>
      <c r="H750" s="87"/>
      <c r="I750" s="87"/>
      <c r="J750" s="98"/>
    </row>
    <row r="751" spans="5:10" s="95" customFormat="1" ht="20.100000000000001" customHeight="1">
      <c r="E751" s="88"/>
      <c r="F751" s="87"/>
      <c r="G751" s="87"/>
      <c r="H751" s="87"/>
      <c r="I751" s="87"/>
      <c r="J751" s="98"/>
    </row>
    <row r="752" spans="5:10" s="95" customFormat="1" ht="20.100000000000001" customHeight="1">
      <c r="E752" s="88"/>
      <c r="F752" s="87"/>
      <c r="G752" s="87"/>
      <c r="H752" s="87"/>
      <c r="I752" s="87"/>
      <c r="J752" s="98"/>
    </row>
    <row r="753" spans="5:10" s="95" customFormat="1" ht="20.100000000000001" customHeight="1">
      <c r="E753" s="88"/>
      <c r="F753" s="87"/>
      <c r="G753" s="87"/>
      <c r="H753" s="87"/>
      <c r="I753" s="87"/>
      <c r="J753" s="98"/>
    </row>
    <row r="754" spans="5:10" s="95" customFormat="1" ht="20.100000000000001" customHeight="1">
      <c r="E754" s="88"/>
      <c r="F754" s="87"/>
      <c r="G754" s="87"/>
      <c r="H754" s="87"/>
      <c r="I754" s="87"/>
      <c r="J754" s="98"/>
    </row>
    <row r="755" spans="5:10" s="95" customFormat="1" ht="20.100000000000001" customHeight="1">
      <c r="E755" s="88"/>
      <c r="F755" s="87"/>
      <c r="G755" s="87"/>
      <c r="H755" s="87"/>
      <c r="I755" s="87"/>
      <c r="J755" s="98"/>
    </row>
    <row r="756" spans="5:10" s="95" customFormat="1" ht="20.100000000000001" customHeight="1">
      <c r="E756" s="88"/>
      <c r="F756" s="87"/>
      <c r="G756" s="87"/>
      <c r="H756" s="87"/>
      <c r="I756" s="87"/>
      <c r="J756" s="98"/>
    </row>
    <row r="757" spans="5:10" s="95" customFormat="1" ht="20.100000000000001" customHeight="1">
      <c r="E757" s="88"/>
      <c r="F757" s="87"/>
      <c r="G757" s="87"/>
      <c r="H757" s="87"/>
      <c r="I757" s="87"/>
      <c r="J757" s="98"/>
    </row>
    <row r="758" spans="5:10" s="95" customFormat="1" ht="20.100000000000001" customHeight="1">
      <c r="E758" s="88"/>
      <c r="F758" s="87"/>
      <c r="G758" s="87"/>
      <c r="H758" s="87"/>
      <c r="I758" s="87"/>
      <c r="J758" s="98"/>
    </row>
    <row r="759" spans="5:10" s="95" customFormat="1" ht="20.100000000000001" customHeight="1">
      <c r="E759" s="88"/>
      <c r="F759" s="87"/>
      <c r="G759" s="87"/>
      <c r="H759" s="87"/>
      <c r="I759" s="87"/>
      <c r="J759" s="98"/>
    </row>
    <row r="760" spans="5:10" s="95" customFormat="1" ht="20.100000000000001" customHeight="1">
      <c r="E760" s="88"/>
      <c r="F760" s="87"/>
      <c r="G760" s="87"/>
      <c r="H760" s="87"/>
      <c r="I760" s="87"/>
      <c r="J760" s="98"/>
    </row>
    <row r="761" spans="5:10" s="95" customFormat="1" ht="20.100000000000001" customHeight="1">
      <c r="E761" s="88"/>
      <c r="F761" s="87"/>
      <c r="G761" s="87"/>
      <c r="H761" s="87"/>
      <c r="I761" s="87"/>
      <c r="J761" s="98"/>
    </row>
    <row r="762" spans="5:10" s="95" customFormat="1" ht="20.100000000000001" customHeight="1">
      <c r="E762" s="88"/>
      <c r="F762" s="87"/>
      <c r="G762" s="87"/>
      <c r="H762" s="87"/>
      <c r="I762" s="87"/>
      <c r="J762" s="98"/>
    </row>
    <row r="763" spans="5:10" s="95" customFormat="1" ht="20.100000000000001" customHeight="1">
      <c r="E763" s="88"/>
      <c r="F763" s="87"/>
      <c r="G763" s="87"/>
      <c r="H763" s="87"/>
      <c r="I763" s="87"/>
      <c r="J763" s="98"/>
    </row>
    <row r="764" spans="5:10" s="95" customFormat="1" ht="20.100000000000001" customHeight="1">
      <c r="E764" s="88"/>
      <c r="F764" s="87"/>
      <c r="G764" s="87"/>
      <c r="H764" s="87"/>
      <c r="I764" s="87"/>
      <c r="J764" s="98"/>
    </row>
    <row r="765" spans="5:10" s="95" customFormat="1" ht="20.100000000000001" customHeight="1">
      <c r="E765" s="88"/>
      <c r="F765" s="87"/>
      <c r="G765" s="87"/>
      <c r="H765" s="87"/>
      <c r="I765" s="87"/>
      <c r="J765" s="98"/>
    </row>
    <row r="766" spans="5:10" s="95" customFormat="1" ht="20.100000000000001" customHeight="1">
      <c r="E766" s="88"/>
      <c r="F766" s="87"/>
      <c r="G766" s="87"/>
      <c r="H766" s="87"/>
      <c r="I766" s="87"/>
      <c r="J766" s="98"/>
    </row>
    <row r="767" spans="5:10" s="95" customFormat="1" ht="20.100000000000001" customHeight="1">
      <c r="E767" s="88"/>
      <c r="F767" s="87"/>
      <c r="G767" s="87"/>
      <c r="H767" s="87"/>
      <c r="I767" s="87"/>
      <c r="J767" s="98"/>
    </row>
    <row r="768" spans="5:10" s="95" customFormat="1" ht="20.100000000000001" customHeight="1">
      <c r="E768" s="88"/>
      <c r="F768" s="87"/>
      <c r="G768" s="87"/>
      <c r="H768" s="87"/>
      <c r="I768" s="87"/>
      <c r="J768" s="98"/>
    </row>
    <row r="769" spans="5:10" s="95" customFormat="1" ht="20.100000000000001" customHeight="1">
      <c r="E769" s="88"/>
      <c r="F769" s="87"/>
      <c r="G769" s="87"/>
      <c r="H769" s="87"/>
      <c r="I769" s="87"/>
      <c r="J769" s="98"/>
    </row>
    <row r="770" spans="5:10" s="95" customFormat="1" ht="20.100000000000001" customHeight="1">
      <c r="E770" s="88"/>
      <c r="F770" s="87"/>
      <c r="G770" s="87"/>
      <c r="H770" s="87"/>
      <c r="I770" s="87"/>
      <c r="J770" s="98"/>
    </row>
    <row r="771" spans="5:10" s="95" customFormat="1" ht="20.100000000000001" customHeight="1">
      <c r="E771" s="88"/>
      <c r="F771" s="87"/>
      <c r="G771" s="87"/>
      <c r="H771" s="87"/>
      <c r="I771" s="87"/>
      <c r="J771" s="98"/>
    </row>
    <row r="772" spans="5:10" s="95" customFormat="1" ht="20.100000000000001" customHeight="1">
      <c r="E772" s="88"/>
      <c r="F772" s="87"/>
      <c r="G772" s="87"/>
      <c r="H772" s="87"/>
      <c r="I772" s="87"/>
      <c r="J772" s="98"/>
    </row>
    <row r="773" spans="5:10" s="95" customFormat="1" ht="20.100000000000001" customHeight="1">
      <c r="E773" s="88"/>
      <c r="F773" s="87"/>
      <c r="G773" s="87"/>
      <c r="H773" s="87"/>
      <c r="I773" s="87"/>
      <c r="J773" s="98"/>
    </row>
    <row r="774" spans="5:10" s="95" customFormat="1" ht="20.100000000000001" customHeight="1">
      <c r="E774" s="88"/>
      <c r="F774" s="87"/>
      <c r="G774" s="87"/>
      <c r="H774" s="87"/>
      <c r="I774" s="87"/>
      <c r="J774" s="98"/>
    </row>
    <row r="775" spans="5:10" s="95" customFormat="1" ht="20.100000000000001" customHeight="1">
      <c r="E775" s="88"/>
      <c r="F775" s="87"/>
      <c r="G775" s="87"/>
      <c r="H775" s="87"/>
      <c r="I775" s="87"/>
      <c r="J775" s="98"/>
    </row>
    <row r="776" spans="5:10" s="95" customFormat="1" ht="20.100000000000001" customHeight="1">
      <c r="E776" s="88"/>
      <c r="F776" s="87"/>
      <c r="G776" s="87"/>
      <c r="H776" s="87"/>
      <c r="I776" s="87"/>
      <c r="J776" s="98"/>
    </row>
    <row r="777" spans="5:10" s="95" customFormat="1" ht="20.100000000000001" customHeight="1">
      <c r="E777" s="88"/>
      <c r="F777" s="87"/>
      <c r="G777" s="87"/>
      <c r="H777" s="87"/>
      <c r="I777" s="87"/>
      <c r="J777" s="98"/>
    </row>
    <row r="778" spans="5:10" s="95" customFormat="1" ht="20.100000000000001" customHeight="1">
      <c r="E778" s="88"/>
      <c r="F778" s="87"/>
      <c r="G778" s="87"/>
      <c r="H778" s="87"/>
      <c r="I778" s="87"/>
      <c r="J778" s="98"/>
    </row>
    <row r="779" spans="5:10" s="95" customFormat="1" ht="20.100000000000001" customHeight="1">
      <c r="E779" s="88"/>
      <c r="F779" s="87"/>
      <c r="G779" s="87"/>
      <c r="H779" s="87"/>
      <c r="I779" s="87"/>
      <c r="J779" s="98"/>
    </row>
    <row r="780" spans="5:10" s="95" customFormat="1" ht="20.100000000000001" customHeight="1">
      <c r="E780" s="88"/>
      <c r="F780" s="87"/>
      <c r="G780" s="87"/>
      <c r="H780" s="87"/>
      <c r="I780" s="87"/>
      <c r="J780" s="98"/>
    </row>
    <row r="781" spans="5:10" s="95" customFormat="1" ht="20.100000000000001" customHeight="1">
      <c r="E781" s="88"/>
      <c r="F781" s="87"/>
      <c r="G781" s="87"/>
      <c r="H781" s="87"/>
      <c r="I781" s="87"/>
      <c r="J781" s="98"/>
    </row>
    <row r="782" spans="5:10" s="95" customFormat="1" ht="20.100000000000001" customHeight="1">
      <c r="E782" s="88"/>
      <c r="F782" s="87"/>
      <c r="G782" s="87"/>
      <c r="H782" s="87"/>
      <c r="I782" s="87"/>
      <c r="J782" s="98"/>
    </row>
    <row r="783" spans="5:10" s="95" customFormat="1" ht="20.100000000000001" customHeight="1">
      <c r="E783" s="88"/>
      <c r="F783" s="87"/>
      <c r="G783" s="87"/>
      <c r="H783" s="87"/>
      <c r="I783" s="87"/>
      <c r="J783" s="98"/>
    </row>
    <row r="784" spans="5:10" s="95" customFormat="1" ht="20.100000000000001" customHeight="1">
      <c r="E784" s="88"/>
      <c r="F784" s="87"/>
      <c r="G784" s="87"/>
      <c r="H784" s="87"/>
      <c r="I784" s="87"/>
      <c r="J784" s="98"/>
    </row>
    <row r="785" spans="1:10" s="95" customFormat="1" ht="20.100000000000001" customHeight="1">
      <c r="E785" s="88"/>
      <c r="F785" s="87"/>
      <c r="G785" s="87"/>
      <c r="H785" s="87"/>
      <c r="I785" s="87"/>
      <c r="J785" s="98"/>
    </row>
    <row r="786" spans="1:10" s="95" customFormat="1" ht="20.100000000000001" customHeight="1">
      <c r="E786" s="88"/>
      <c r="F786" s="87"/>
      <c r="G786" s="87"/>
      <c r="H786" s="87"/>
      <c r="I786" s="87"/>
      <c r="J786" s="98"/>
    </row>
    <row r="787" spans="1:10" s="95" customFormat="1" ht="20.100000000000001" customHeight="1">
      <c r="E787" s="88"/>
      <c r="F787" s="87"/>
      <c r="G787" s="87"/>
      <c r="H787" s="87"/>
      <c r="I787" s="87"/>
      <c r="J787" s="98"/>
    </row>
    <row r="788" spans="1:10" s="95" customFormat="1" ht="20.100000000000001" customHeight="1">
      <c r="E788" s="88"/>
      <c r="F788" s="87"/>
      <c r="G788" s="87"/>
      <c r="H788" s="87"/>
      <c r="I788" s="87"/>
      <c r="J788" s="98"/>
    </row>
    <row r="789" spans="1:10" s="95" customFormat="1" ht="20.100000000000001" customHeight="1">
      <c r="E789" s="88"/>
      <c r="F789" s="87"/>
      <c r="G789" s="87"/>
      <c r="H789" s="87"/>
      <c r="I789" s="87"/>
      <c r="J789" s="98"/>
    </row>
    <row r="790" spans="1:10" s="95" customFormat="1" ht="20.100000000000001" customHeight="1">
      <c r="A790" s="94"/>
      <c r="B790" s="94"/>
      <c r="C790" s="94"/>
      <c r="D790" s="94"/>
      <c r="E790" s="88"/>
      <c r="F790" s="87"/>
      <c r="G790" s="87"/>
      <c r="H790" s="87"/>
      <c r="I790" s="87"/>
      <c r="J790" s="98"/>
    </row>
    <row r="791" spans="1:10" s="95" customFormat="1" ht="20.100000000000001" customHeight="1">
      <c r="A791" s="94"/>
      <c r="B791" s="94"/>
      <c r="C791" s="94"/>
      <c r="D791" s="94"/>
      <c r="E791" s="88"/>
      <c r="F791" s="87"/>
      <c r="G791" s="87"/>
      <c r="H791" s="87"/>
      <c r="I791" s="87"/>
      <c r="J791" s="98"/>
    </row>
    <row r="792" spans="1:10" s="95" customFormat="1" ht="20.100000000000001" customHeight="1">
      <c r="A792" s="94"/>
      <c r="B792" s="94"/>
      <c r="C792" s="94"/>
      <c r="D792" s="94"/>
      <c r="E792" s="88"/>
      <c r="F792" s="87"/>
      <c r="G792" s="87"/>
      <c r="H792" s="87"/>
      <c r="I792" s="87"/>
      <c r="J792" s="98"/>
    </row>
    <row r="793" spans="1:10" s="95" customFormat="1" ht="20.100000000000001" customHeight="1">
      <c r="A793" s="94"/>
      <c r="B793" s="94"/>
      <c r="C793" s="94"/>
      <c r="D793" s="94"/>
      <c r="E793" s="88"/>
      <c r="F793" s="87"/>
      <c r="G793" s="87"/>
      <c r="H793" s="87"/>
      <c r="I793" s="87"/>
      <c r="J793" s="98"/>
    </row>
    <row r="794" spans="1:10" s="95" customFormat="1" ht="20.100000000000001" customHeight="1">
      <c r="A794" s="94"/>
      <c r="B794" s="94"/>
      <c r="C794" s="94"/>
      <c r="D794" s="94"/>
      <c r="E794" s="88"/>
      <c r="F794" s="87"/>
      <c r="G794" s="87"/>
      <c r="H794" s="87"/>
      <c r="I794" s="87"/>
      <c r="J794" s="98"/>
    </row>
    <row r="795" spans="1:10" s="95" customFormat="1" ht="20.100000000000001" customHeight="1">
      <c r="A795" s="94"/>
      <c r="B795" s="94"/>
      <c r="C795" s="94"/>
      <c r="D795" s="94"/>
      <c r="E795" s="88"/>
      <c r="F795" s="87"/>
      <c r="G795" s="87"/>
      <c r="H795" s="87"/>
      <c r="I795" s="87"/>
      <c r="J795" s="98"/>
    </row>
    <row r="796" spans="1:10" s="95" customFormat="1" ht="20.100000000000001" customHeight="1">
      <c r="A796" s="94"/>
      <c r="B796" s="94"/>
      <c r="C796" s="94"/>
      <c r="D796" s="94"/>
      <c r="E796" s="88"/>
      <c r="F796" s="87"/>
      <c r="G796" s="87"/>
      <c r="H796" s="87"/>
      <c r="I796" s="87"/>
      <c r="J796" s="98"/>
    </row>
    <row r="797" spans="1:10" s="95" customFormat="1" ht="20.100000000000001" customHeight="1">
      <c r="A797" s="94"/>
      <c r="B797" s="94"/>
      <c r="C797" s="94"/>
      <c r="D797" s="94"/>
      <c r="E797" s="88"/>
      <c r="F797" s="87"/>
      <c r="G797" s="87"/>
      <c r="H797" s="87"/>
      <c r="I797" s="87"/>
      <c r="J797" s="98"/>
    </row>
    <row r="798" spans="1:10" s="95" customFormat="1" ht="20.100000000000001" customHeight="1">
      <c r="A798" s="94"/>
      <c r="B798" s="94"/>
      <c r="C798" s="94"/>
      <c r="D798" s="94"/>
      <c r="E798" s="88"/>
      <c r="F798" s="87"/>
      <c r="G798" s="87"/>
      <c r="H798" s="87"/>
      <c r="I798" s="87"/>
      <c r="J798" s="98"/>
    </row>
    <row r="799" spans="1:10" s="95" customFormat="1" ht="20.100000000000001" customHeight="1">
      <c r="A799" s="94"/>
      <c r="B799" s="94"/>
      <c r="C799" s="94"/>
      <c r="D799" s="94"/>
      <c r="E799" s="88"/>
      <c r="F799" s="87"/>
      <c r="G799" s="87"/>
      <c r="H799" s="87"/>
      <c r="I799" s="87"/>
      <c r="J799" s="98"/>
    </row>
    <row r="800" spans="1:10" s="95" customFormat="1" ht="20.100000000000001" customHeight="1">
      <c r="A800" s="94"/>
      <c r="B800" s="94"/>
      <c r="C800" s="94"/>
      <c r="D800" s="94"/>
      <c r="E800" s="88"/>
      <c r="F800" s="87"/>
      <c r="G800" s="87"/>
      <c r="H800" s="87"/>
      <c r="I800" s="87"/>
      <c r="J800" s="98"/>
    </row>
    <row r="801" spans="1:10" s="95" customFormat="1" ht="20.100000000000001" customHeight="1">
      <c r="A801" s="94"/>
      <c r="B801" s="94"/>
      <c r="C801" s="94"/>
      <c r="D801" s="94"/>
      <c r="E801" s="88"/>
      <c r="F801" s="87"/>
      <c r="G801" s="87"/>
      <c r="H801" s="87"/>
      <c r="I801" s="87"/>
      <c r="J801" s="98"/>
    </row>
    <row r="802" spans="1:10" s="95" customFormat="1" ht="20.100000000000001" customHeight="1">
      <c r="A802" s="94"/>
      <c r="B802" s="94"/>
      <c r="C802" s="94"/>
      <c r="D802" s="94"/>
      <c r="E802" s="88"/>
      <c r="F802" s="87"/>
      <c r="G802" s="87"/>
      <c r="H802" s="87"/>
      <c r="I802" s="87"/>
      <c r="J802" s="98"/>
    </row>
    <row r="803" spans="1:10" s="95" customFormat="1" ht="20.100000000000001" customHeight="1">
      <c r="A803" s="94"/>
      <c r="B803" s="94"/>
      <c r="C803" s="94"/>
      <c r="D803" s="94"/>
      <c r="E803" s="88"/>
      <c r="F803" s="87"/>
      <c r="G803" s="87"/>
      <c r="H803" s="87"/>
      <c r="I803" s="87"/>
      <c r="J803" s="98"/>
    </row>
    <row r="804" spans="1:10" s="95" customFormat="1" ht="20.100000000000001" customHeight="1">
      <c r="A804" s="94"/>
      <c r="B804" s="94"/>
      <c r="C804" s="94"/>
      <c r="D804" s="94"/>
      <c r="E804" s="88"/>
      <c r="F804" s="87"/>
      <c r="G804" s="87"/>
      <c r="H804" s="87"/>
      <c r="I804" s="87"/>
      <c r="J804" s="98"/>
    </row>
    <row r="805" spans="1:10" s="95" customFormat="1" ht="20.100000000000001" customHeight="1">
      <c r="A805" s="94"/>
      <c r="B805" s="94"/>
      <c r="C805" s="94"/>
      <c r="D805" s="94"/>
      <c r="E805" s="88"/>
      <c r="F805" s="87"/>
      <c r="G805" s="87"/>
      <c r="H805" s="87"/>
      <c r="I805" s="87"/>
      <c r="J805" s="98"/>
    </row>
    <row r="806" spans="1:10" s="95" customFormat="1" ht="20.100000000000001" customHeight="1">
      <c r="A806" s="94"/>
      <c r="B806" s="94"/>
      <c r="C806" s="94"/>
      <c r="D806" s="94"/>
      <c r="E806" s="88"/>
      <c r="F806" s="87"/>
      <c r="G806" s="87"/>
      <c r="H806" s="87"/>
      <c r="I806" s="87"/>
      <c r="J806" s="98"/>
    </row>
    <row r="807" spans="1:10" s="95" customFormat="1" ht="20.100000000000001" customHeight="1">
      <c r="A807" s="94"/>
      <c r="B807" s="94"/>
      <c r="C807" s="94"/>
      <c r="D807" s="94"/>
      <c r="E807" s="88"/>
      <c r="F807" s="87"/>
      <c r="G807" s="87"/>
      <c r="H807" s="87"/>
      <c r="I807" s="87"/>
      <c r="J807" s="98"/>
    </row>
    <row r="808" spans="1:10" s="95" customFormat="1" ht="20.100000000000001" customHeight="1">
      <c r="A808" s="94"/>
      <c r="B808" s="94"/>
      <c r="C808" s="94"/>
      <c r="D808" s="94"/>
      <c r="E808" s="88"/>
      <c r="F808" s="87"/>
      <c r="G808" s="87"/>
      <c r="H808" s="87"/>
      <c r="I808" s="87"/>
      <c r="J808" s="98"/>
    </row>
    <row r="809" spans="1:10" s="95" customFormat="1" ht="20.100000000000001" customHeight="1">
      <c r="A809" s="94"/>
      <c r="B809" s="94"/>
      <c r="C809" s="94"/>
      <c r="D809" s="94"/>
      <c r="E809" s="88"/>
      <c r="F809" s="87"/>
      <c r="G809" s="87"/>
      <c r="H809" s="87"/>
      <c r="I809" s="87"/>
      <c r="J809" s="98"/>
    </row>
    <row r="810" spans="1:10" s="95" customFormat="1" ht="20.100000000000001" customHeight="1">
      <c r="A810" s="94"/>
      <c r="B810" s="94"/>
      <c r="C810" s="94"/>
      <c r="D810" s="94"/>
      <c r="E810" s="88"/>
      <c r="F810" s="87"/>
      <c r="G810" s="87"/>
      <c r="H810" s="87"/>
      <c r="I810" s="87"/>
      <c r="J810" s="98"/>
    </row>
    <row r="811" spans="1:10" s="95" customFormat="1" ht="20.100000000000001" customHeight="1">
      <c r="A811" s="94"/>
      <c r="B811" s="94"/>
      <c r="C811" s="94"/>
      <c r="D811" s="94"/>
      <c r="E811" s="88"/>
      <c r="F811" s="87"/>
      <c r="G811" s="87"/>
      <c r="H811" s="87"/>
      <c r="I811" s="87"/>
      <c r="J811" s="98"/>
    </row>
    <row r="812" spans="1:10" s="95" customFormat="1" ht="20.100000000000001" customHeight="1">
      <c r="A812" s="94"/>
      <c r="B812" s="94"/>
      <c r="C812" s="94"/>
      <c r="D812" s="94"/>
      <c r="E812" s="88"/>
      <c r="F812" s="87"/>
      <c r="G812" s="87"/>
      <c r="H812" s="87"/>
      <c r="I812" s="87"/>
      <c r="J812" s="98"/>
    </row>
    <row r="813" spans="1:10" s="95" customFormat="1" ht="20.100000000000001" customHeight="1">
      <c r="A813" s="94"/>
      <c r="B813" s="94"/>
      <c r="C813" s="94"/>
      <c r="D813" s="94"/>
      <c r="E813" s="88"/>
      <c r="F813" s="87"/>
      <c r="G813" s="87"/>
      <c r="H813" s="87"/>
      <c r="I813" s="87"/>
      <c r="J813" s="98"/>
    </row>
    <row r="814" spans="1:10" s="95" customFormat="1" ht="20.100000000000001" customHeight="1">
      <c r="A814" s="94"/>
      <c r="B814" s="94"/>
      <c r="C814" s="94"/>
      <c r="D814" s="94"/>
      <c r="E814" s="88"/>
      <c r="F814" s="22"/>
      <c r="G814" s="22"/>
      <c r="H814" s="22"/>
      <c r="I814" s="87"/>
      <c r="J814" s="98"/>
    </row>
    <row r="815" spans="1:10" s="95" customFormat="1" ht="20.100000000000001" customHeight="1">
      <c r="A815" s="94"/>
      <c r="B815" s="94"/>
      <c r="C815" s="94"/>
      <c r="D815" s="94"/>
      <c r="E815" s="88"/>
      <c r="F815" s="22"/>
      <c r="G815" s="22"/>
      <c r="H815" s="22"/>
      <c r="I815" s="87"/>
      <c r="J815" s="98"/>
    </row>
    <row r="816" spans="1:10" s="95" customFormat="1" ht="20.100000000000001" customHeight="1">
      <c r="A816" s="94"/>
      <c r="B816" s="94"/>
      <c r="C816" s="94"/>
      <c r="D816" s="94"/>
      <c r="E816" s="88"/>
      <c r="F816" s="22"/>
      <c r="G816" s="22"/>
      <c r="H816" s="22"/>
      <c r="I816" s="87"/>
      <c r="J816" s="98"/>
    </row>
    <row r="817" spans="1:10" s="95" customFormat="1" ht="20.100000000000001" customHeight="1">
      <c r="A817" s="94"/>
      <c r="B817" s="94"/>
      <c r="C817" s="94"/>
      <c r="D817" s="94"/>
      <c r="E817" s="88"/>
      <c r="F817" s="22"/>
      <c r="G817" s="22"/>
      <c r="H817" s="22"/>
      <c r="I817" s="87"/>
      <c r="J817" s="98"/>
    </row>
    <row r="818" spans="1:10" s="95" customFormat="1" ht="20.100000000000001" customHeight="1">
      <c r="A818" s="94"/>
      <c r="B818" s="94"/>
      <c r="C818" s="94"/>
      <c r="D818" s="94"/>
      <c r="E818" s="88"/>
      <c r="F818" s="22"/>
      <c r="G818" s="22"/>
      <c r="H818" s="22"/>
      <c r="I818" s="87"/>
      <c r="J818" s="98"/>
    </row>
    <row r="819" spans="1:10" s="95" customFormat="1" ht="20.100000000000001" customHeight="1">
      <c r="A819" s="94"/>
      <c r="B819" s="94"/>
      <c r="C819" s="94"/>
      <c r="D819" s="94"/>
      <c r="E819" s="88"/>
      <c r="F819" s="22"/>
      <c r="G819" s="22"/>
      <c r="H819" s="22"/>
      <c r="I819" s="87"/>
      <c r="J819" s="98"/>
    </row>
    <row r="820" spans="1:10" s="95" customFormat="1" ht="20.100000000000001" customHeight="1">
      <c r="A820" s="94"/>
      <c r="B820" s="94"/>
      <c r="C820" s="94"/>
      <c r="D820" s="94"/>
      <c r="E820" s="88"/>
      <c r="F820" s="22"/>
      <c r="G820" s="22"/>
      <c r="H820" s="22"/>
      <c r="I820" s="87"/>
      <c r="J820" s="98"/>
    </row>
    <row r="821" spans="1:10" s="95" customFormat="1" ht="20.100000000000001" customHeight="1">
      <c r="A821" s="94"/>
      <c r="B821" s="94"/>
      <c r="C821" s="94"/>
      <c r="D821" s="94"/>
      <c r="E821" s="88"/>
      <c r="F821" s="22"/>
      <c r="G821" s="22"/>
      <c r="H821" s="22"/>
      <c r="I821" s="87"/>
      <c r="J821" s="98"/>
    </row>
    <row r="822" spans="1:10" s="95" customFormat="1" ht="20.100000000000001" customHeight="1">
      <c r="A822" s="94"/>
      <c r="B822" s="94"/>
      <c r="C822" s="94"/>
      <c r="D822" s="94"/>
      <c r="E822" s="88"/>
      <c r="F822" s="22"/>
      <c r="G822" s="22"/>
      <c r="H822" s="22"/>
      <c r="I822" s="87"/>
      <c r="J822" s="98"/>
    </row>
    <row r="823" spans="1:10" s="95" customFormat="1" ht="20.100000000000001" customHeight="1">
      <c r="A823" s="94"/>
      <c r="B823" s="94"/>
      <c r="C823" s="94"/>
      <c r="D823" s="94"/>
      <c r="E823" s="88"/>
      <c r="F823" s="22"/>
      <c r="G823" s="22"/>
      <c r="H823" s="22"/>
      <c r="I823" s="87"/>
      <c r="J823" s="98"/>
    </row>
    <row r="824" spans="1:10" s="95" customFormat="1" ht="20.100000000000001" customHeight="1">
      <c r="A824" s="94"/>
      <c r="B824" s="94"/>
      <c r="C824" s="94"/>
      <c r="D824" s="94"/>
      <c r="E824" s="88"/>
      <c r="F824" s="22"/>
      <c r="G824" s="22"/>
      <c r="H824" s="22"/>
      <c r="I824" s="87"/>
      <c r="J824" s="98"/>
    </row>
    <row r="825" spans="1:10" s="95" customFormat="1" ht="20.100000000000001" customHeight="1">
      <c r="A825" s="94"/>
      <c r="B825" s="94"/>
      <c r="C825" s="94"/>
      <c r="D825" s="94"/>
      <c r="E825" s="88"/>
      <c r="F825" s="22"/>
      <c r="G825" s="22"/>
      <c r="H825" s="22"/>
      <c r="I825" s="87"/>
      <c r="J825" s="98"/>
    </row>
    <row r="826" spans="1:10" s="95" customFormat="1" ht="20.100000000000001" customHeight="1">
      <c r="A826" s="94"/>
      <c r="B826" s="94"/>
      <c r="C826" s="94"/>
      <c r="D826" s="94"/>
      <c r="E826" s="88"/>
      <c r="F826" s="22"/>
      <c r="G826" s="22"/>
      <c r="H826" s="22"/>
      <c r="I826" s="87"/>
      <c r="J826" s="98"/>
    </row>
    <row r="827" spans="1:10" s="95" customFormat="1" ht="20.100000000000001" customHeight="1">
      <c r="A827" s="94"/>
      <c r="B827" s="94"/>
      <c r="C827" s="94"/>
      <c r="D827" s="94"/>
      <c r="E827" s="88"/>
      <c r="F827" s="22"/>
      <c r="G827" s="22"/>
      <c r="H827" s="22"/>
      <c r="I827" s="87"/>
      <c r="J827" s="98"/>
    </row>
    <row r="828" spans="1:10" s="95" customFormat="1" ht="20.100000000000001" customHeight="1">
      <c r="A828" s="94"/>
      <c r="B828" s="94"/>
      <c r="C828" s="94"/>
      <c r="D828" s="94"/>
      <c r="E828" s="88"/>
      <c r="F828" s="22"/>
      <c r="G828" s="22"/>
      <c r="H828" s="22"/>
      <c r="I828" s="87"/>
      <c r="J828" s="98"/>
    </row>
    <row r="829" spans="1:10" s="95" customFormat="1" ht="20.100000000000001" customHeight="1">
      <c r="A829" s="94"/>
      <c r="B829" s="94"/>
      <c r="C829" s="94"/>
      <c r="D829" s="94"/>
      <c r="E829" s="88"/>
      <c r="F829" s="22"/>
      <c r="G829" s="22"/>
      <c r="H829" s="22"/>
      <c r="I829" s="87"/>
      <c r="J829" s="98"/>
    </row>
    <row r="830" spans="1:10" s="95" customFormat="1" ht="20.100000000000001" customHeight="1">
      <c r="A830" s="94"/>
      <c r="B830" s="94"/>
      <c r="C830" s="94"/>
      <c r="D830" s="94"/>
      <c r="E830" s="88"/>
      <c r="F830" s="22"/>
      <c r="G830" s="22"/>
      <c r="H830" s="22"/>
      <c r="I830" s="87"/>
      <c r="J830" s="98"/>
    </row>
    <row r="831" spans="1:10" s="95" customFormat="1" ht="20.100000000000001" customHeight="1">
      <c r="A831" s="94"/>
      <c r="B831" s="94"/>
      <c r="C831" s="94"/>
      <c r="D831" s="94"/>
      <c r="E831" s="88"/>
      <c r="F831" s="22"/>
      <c r="G831" s="22"/>
      <c r="H831" s="22"/>
      <c r="I831" s="87"/>
      <c r="J831" s="98"/>
    </row>
    <row r="832" spans="1:10" s="95" customFormat="1" ht="20.100000000000001" customHeight="1">
      <c r="A832" s="94"/>
      <c r="B832" s="94"/>
      <c r="C832" s="94"/>
      <c r="D832" s="94"/>
      <c r="E832" s="88"/>
      <c r="F832" s="22"/>
      <c r="G832" s="22"/>
      <c r="H832" s="22"/>
      <c r="I832" s="87"/>
      <c r="J832" s="98"/>
    </row>
    <row r="833" spans="1:10" s="95" customFormat="1" ht="20.100000000000001" customHeight="1">
      <c r="A833" s="94"/>
      <c r="B833" s="94"/>
      <c r="C833" s="94"/>
      <c r="D833" s="94"/>
      <c r="E833" s="88"/>
      <c r="F833" s="22"/>
      <c r="G833" s="22"/>
      <c r="H833" s="22"/>
      <c r="I833" s="87"/>
      <c r="J833" s="98"/>
    </row>
    <row r="834" spans="1:10" s="95" customFormat="1" ht="20.100000000000001" customHeight="1">
      <c r="A834" s="94"/>
      <c r="B834" s="94"/>
      <c r="C834" s="94"/>
      <c r="D834" s="94"/>
      <c r="E834" s="88"/>
      <c r="F834" s="22"/>
      <c r="G834" s="22"/>
      <c r="H834" s="22"/>
      <c r="I834" s="87"/>
      <c r="J834" s="98"/>
    </row>
    <row r="835" spans="1:10" s="95" customFormat="1" ht="20.100000000000001" customHeight="1">
      <c r="A835" s="94"/>
      <c r="B835" s="94"/>
      <c r="C835" s="94"/>
      <c r="D835" s="94"/>
      <c r="E835" s="88"/>
      <c r="F835" s="22"/>
      <c r="G835" s="22"/>
      <c r="H835" s="22"/>
      <c r="I835" s="87"/>
      <c r="J835" s="98"/>
    </row>
    <row r="836" spans="1:10" s="95" customFormat="1" ht="20.100000000000001" customHeight="1">
      <c r="A836" s="94"/>
      <c r="B836" s="94"/>
      <c r="C836" s="94"/>
      <c r="D836" s="94"/>
      <c r="E836" s="88"/>
      <c r="F836" s="22"/>
      <c r="G836" s="22"/>
      <c r="H836" s="22"/>
      <c r="I836" s="87"/>
      <c r="J836" s="98"/>
    </row>
    <row r="837" spans="1:10" s="95" customFormat="1" ht="20.100000000000001" customHeight="1">
      <c r="A837" s="94"/>
      <c r="B837" s="94"/>
      <c r="C837" s="94"/>
      <c r="D837" s="94"/>
      <c r="E837" s="88"/>
      <c r="F837" s="22"/>
      <c r="G837" s="22"/>
      <c r="H837" s="22"/>
      <c r="I837" s="87"/>
      <c r="J837" s="98"/>
    </row>
    <row r="838" spans="1:10" s="95" customFormat="1" ht="20.100000000000001" customHeight="1">
      <c r="A838" s="94"/>
      <c r="B838" s="94"/>
      <c r="C838" s="94"/>
      <c r="D838" s="94"/>
      <c r="E838" s="88"/>
      <c r="F838" s="22"/>
      <c r="G838" s="22"/>
      <c r="H838" s="22"/>
      <c r="I838" s="87"/>
      <c r="J838" s="98"/>
    </row>
    <row r="839" spans="1:10" s="95" customFormat="1" ht="20.100000000000001" customHeight="1">
      <c r="A839" s="94"/>
      <c r="B839" s="94"/>
      <c r="C839" s="94"/>
      <c r="D839" s="94"/>
      <c r="E839" s="88"/>
      <c r="F839" s="22"/>
      <c r="G839" s="22"/>
      <c r="H839" s="22"/>
      <c r="I839" s="87"/>
      <c r="J839" s="98"/>
    </row>
    <row r="840" spans="1:10" s="95" customFormat="1" ht="20.100000000000001" customHeight="1">
      <c r="A840" s="94"/>
      <c r="B840" s="94"/>
      <c r="C840" s="94"/>
      <c r="D840" s="94"/>
      <c r="E840" s="88"/>
      <c r="F840" s="22"/>
      <c r="G840" s="22"/>
      <c r="H840" s="22"/>
      <c r="I840" s="87"/>
      <c r="J840" s="98"/>
    </row>
    <row r="841" spans="1:10" s="95" customFormat="1" ht="20.100000000000001" customHeight="1">
      <c r="A841" s="94"/>
      <c r="B841" s="94"/>
      <c r="C841" s="94"/>
      <c r="D841" s="94"/>
      <c r="E841" s="88"/>
      <c r="F841" s="22"/>
      <c r="G841" s="22"/>
      <c r="H841" s="22"/>
      <c r="I841" s="87"/>
      <c r="J841" s="98"/>
    </row>
    <row r="842" spans="1:10" s="95" customFormat="1" ht="20.100000000000001" customHeight="1">
      <c r="A842" s="94"/>
      <c r="B842" s="94"/>
      <c r="C842" s="94"/>
      <c r="D842" s="94"/>
      <c r="E842" s="88"/>
      <c r="F842" s="22"/>
      <c r="G842" s="22"/>
      <c r="H842" s="22"/>
      <c r="I842" s="87"/>
      <c r="J842" s="98"/>
    </row>
    <row r="843" spans="1:10" s="95" customFormat="1" ht="20.100000000000001" customHeight="1">
      <c r="A843" s="94"/>
      <c r="B843" s="94"/>
      <c r="C843" s="94"/>
      <c r="D843" s="94"/>
      <c r="E843" s="88"/>
      <c r="F843" s="22"/>
      <c r="G843" s="22"/>
      <c r="H843" s="22"/>
      <c r="I843" s="87"/>
      <c r="J843" s="98"/>
    </row>
    <row r="844" spans="1:10" s="95" customFormat="1" ht="20.100000000000001" customHeight="1">
      <c r="A844" s="94"/>
      <c r="B844" s="94"/>
      <c r="C844" s="94"/>
      <c r="D844" s="94"/>
      <c r="E844" s="88"/>
      <c r="F844" s="22"/>
      <c r="G844" s="22"/>
      <c r="H844" s="22"/>
      <c r="I844" s="87"/>
      <c r="J844" s="98"/>
    </row>
    <row r="845" spans="1:10" s="95" customFormat="1" ht="20.100000000000001" customHeight="1">
      <c r="A845" s="94"/>
      <c r="B845" s="94"/>
      <c r="C845" s="94"/>
      <c r="D845" s="94"/>
      <c r="E845" s="88"/>
      <c r="F845" s="22"/>
      <c r="G845" s="22"/>
      <c r="H845" s="22"/>
      <c r="I845" s="87"/>
      <c r="J845" s="98"/>
    </row>
    <row r="846" spans="1:10" s="95" customFormat="1" ht="20.100000000000001" customHeight="1">
      <c r="A846" s="94"/>
      <c r="B846" s="94"/>
      <c r="C846" s="94"/>
      <c r="D846" s="94"/>
      <c r="E846" s="88"/>
      <c r="F846" s="22"/>
      <c r="G846" s="22"/>
      <c r="H846" s="22"/>
      <c r="I846" s="87"/>
      <c r="J846" s="98"/>
    </row>
    <row r="847" spans="1:10" s="95" customFormat="1" ht="20.100000000000001" customHeight="1">
      <c r="A847" s="94"/>
      <c r="B847" s="94"/>
      <c r="C847" s="94"/>
      <c r="D847" s="94"/>
      <c r="E847" s="88"/>
      <c r="F847" s="22"/>
      <c r="G847" s="22"/>
      <c r="H847" s="22"/>
      <c r="I847" s="87"/>
      <c r="J847" s="98"/>
    </row>
    <row r="848" spans="1:10" s="95" customFormat="1" ht="20.100000000000001" customHeight="1">
      <c r="A848" s="94"/>
      <c r="B848" s="94"/>
      <c r="C848" s="94"/>
      <c r="D848" s="94"/>
      <c r="E848" s="88"/>
      <c r="F848" s="22"/>
      <c r="G848" s="22"/>
      <c r="H848" s="22"/>
      <c r="I848" s="87"/>
      <c r="J848" s="98"/>
    </row>
    <row r="849" spans="1:10" s="95" customFormat="1" ht="20.100000000000001" customHeight="1">
      <c r="A849" s="94"/>
      <c r="B849" s="94"/>
      <c r="C849" s="94"/>
      <c r="D849" s="94"/>
      <c r="E849" s="88"/>
      <c r="F849" s="22"/>
      <c r="G849" s="22"/>
      <c r="H849" s="22"/>
      <c r="I849" s="87"/>
      <c r="J849" s="98"/>
    </row>
    <row r="850" spans="1:10" s="95" customFormat="1" ht="20.100000000000001" customHeight="1">
      <c r="A850" s="94"/>
      <c r="B850" s="94"/>
      <c r="C850" s="94"/>
      <c r="D850" s="94"/>
      <c r="E850" s="88"/>
      <c r="F850" s="22"/>
      <c r="G850" s="22"/>
      <c r="H850" s="22"/>
      <c r="I850" s="87"/>
      <c r="J850" s="98"/>
    </row>
    <row r="851" spans="1:10" s="95" customFormat="1" ht="20.100000000000001" customHeight="1">
      <c r="A851" s="94"/>
      <c r="B851" s="94"/>
      <c r="C851" s="94"/>
      <c r="D851" s="94"/>
      <c r="E851" s="88"/>
      <c r="F851" s="22"/>
      <c r="G851" s="22"/>
      <c r="H851" s="22"/>
      <c r="I851" s="87"/>
      <c r="J851" s="98"/>
    </row>
    <row r="852" spans="1:10" s="95" customFormat="1" ht="20.100000000000001" customHeight="1">
      <c r="A852" s="94"/>
      <c r="B852" s="94"/>
      <c r="C852" s="94"/>
      <c r="D852" s="94"/>
      <c r="E852" s="88"/>
      <c r="F852" s="22"/>
      <c r="G852" s="22"/>
      <c r="H852" s="22"/>
      <c r="I852" s="87"/>
      <c r="J852" s="98"/>
    </row>
    <row r="853" spans="1:10" s="95" customFormat="1" ht="20.100000000000001" customHeight="1">
      <c r="A853" s="94"/>
      <c r="B853" s="94"/>
      <c r="C853" s="94"/>
      <c r="D853" s="94"/>
      <c r="E853" s="88"/>
      <c r="F853" s="22"/>
      <c r="G853" s="22"/>
      <c r="H853" s="22"/>
      <c r="I853" s="87"/>
      <c r="J853" s="98"/>
    </row>
    <row r="854" spans="1:10" s="95" customFormat="1" ht="20.100000000000001" customHeight="1">
      <c r="A854" s="94"/>
      <c r="B854" s="94"/>
      <c r="C854" s="94"/>
      <c r="D854" s="94"/>
      <c r="E854" s="88"/>
      <c r="F854" s="22"/>
      <c r="G854" s="22"/>
      <c r="H854" s="22"/>
      <c r="I854" s="87"/>
      <c r="J854" s="98"/>
    </row>
    <row r="855" spans="1:10" s="95" customFormat="1" ht="20.100000000000001" customHeight="1">
      <c r="A855" s="94"/>
      <c r="B855" s="94"/>
      <c r="C855" s="94"/>
      <c r="D855" s="94"/>
      <c r="E855" s="88"/>
      <c r="F855" s="22"/>
      <c r="G855" s="22"/>
      <c r="H855" s="22"/>
      <c r="I855" s="87"/>
      <c r="J855" s="98"/>
    </row>
    <row r="856" spans="1:10" s="95" customFormat="1" ht="20.100000000000001" customHeight="1">
      <c r="A856" s="94"/>
      <c r="B856" s="94"/>
      <c r="C856" s="94"/>
      <c r="D856" s="94"/>
      <c r="E856" s="88"/>
      <c r="F856" s="22"/>
      <c r="G856" s="22"/>
      <c r="H856" s="22"/>
      <c r="I856" s="87"/>
      <c r="J856" s="98"/>
    </row>
    <row r="857" spans="1:10" s="95" customFormat="1" ht="20.100000000000001" customHeight="1">
      <c r="A857" s="94"/>
      <c r="B857" s="94"/>
      <c r="C857" s="94"/>
      <c r="D857" s="94"/>
      <c r="E857" s="88"/>
      <c r="F857" s="22"/>
      <c r="G857" s="22"/>
      <c r="H857" s="22"/>
      <c r="I857" s="87"/>
      <c r="J857" s="98"/>
    </row>
    <row r="858" spans="1:10" s="95" customFormat="1" ht="20.100000000000001" customHeight="1">
      <c r="A858" s="94"/>
      <c r="B858" s="94"/>
      <c r="C858" s="94"/>
      <c r="D858" s="94"/>
      <c r="E858" s="88"/>
      <c r="F858" s="22"/>
      <c r="G858" s="22"/>
      <c r="H858" s="22"/>
      <c r="I858" s="87"/>
      <c r="J858" s="98"/>
    </row>
    <row r="859" spans="1:10" s="95" customFormat="1" ht="20.100000000000001" customHeight="1">
      <c r="A859" s="94"/>
      <c r="B859" s="94"/>
      <c r="C859" s="94"/>
      <c r="D859" s="94"/>
      <c r="E859" s="88"/>
      <c r="F859" s="22"/>
      <c r="G859" s="22"/>
      <c r="H859" s="22"/>
      <c r="I859" s="87"/>
      <c r="J859" s="98"/>
    </row>
    <row r="860" spans="1:10" s="95" customFormat="1" ht="20.100000000000001" customHeight="1">
      <c r="A860" s="94"/>
      <c r="B860" s="94"/>
      <c r="C860" s="94"/>
      <c r="D860" s="94"/>
      <c r="E860" s="88"/>
      <c r="F860" s="22"/>
      <c r="G860" s="22"/>
      <c r="H860" s="22"/>
      <c r="I860" s="87"/>
      <c r="J860" s="98"/>
    </row>
    <row r="861" spans="1:10" s="95" customFormat="1" ht="20.100000000000001" customHeight="1">
      <c r="A861" s="94"/>
      <c r="B861" s="94"/>
      <c r="C861" s="94"/>
      <c r="D861" s="94"/>
      <c r="E861" s="88"/>
      <c r="F861" s="22"/>
      <c r="G861" s="22"/>
      <c r="H861" s="22"/>
      <c r="I861" s="87"/>
      <c r="J861" s="98"/>
    </row>
    <row r="862" spans="1:10" s="95" customFormat="1" ht="20.100000000000001" customHeight="1">
      <c r="A862" s="94"/>
      <c r="B862" s="94"/>
      <c r="C862" s="94"/>
      <c r="D862" s="94"/>
      <c r="E862" s="88"/>
      <c r="F862" s="22"/>
      <c r="G862" s="22"/>
      <c r="H862" s="22"/>
      <c r="I862" s="87"/>
      <c r="J862" s="98"/>
    </row>
    <row r="863" spans="1:10" s="95" customFormat="1" ht="20.100000000000001" customHeight="1">
      <c r="A863" s="94"/>
      <c r="B863" s="94"/>
      <c r="C863" s="94"/>
      <c r="D863" s="94"/>
      <c r="E863" s="88"/>
      <c r="F863" s="22"/>
      <c r="G863" s="22"/>
      <c r="H863" s="22"/>
      <c r="I863" s="87"/>
      <c r="J863" s="98"/>
    </row>
    <row r="864" spans="1:10" s="95" customFormat="1" ht="20.100000000000001" customHeight="1">
      <c r="A864" s="94"/>
      <c r="B864" s="94"/>
      <c r="C864" s="94"/>
      <c r="D864" s="94"/>
      <c r="E864" s="88"/>
      <c r="F864" s="22"/>
      <c r="G864" s="22"/>
      <c r="H864" s="22"/>
      <c r="I864" s="87"/>
      <c r="J864" s="98"/>
    </row>
    <row r="865" spans="1:10" s="95" customFormat="1" ht="20.100000000000001" customHeight="1">
      <c r="A865" s="94"/>
      <c r="B865" s="94"/>
      <c r="C865" s="94"/>
      <c r="D865" s="94"/>
      <c r="E865" s="88"/>
      <c r="F865" s="22"/>
      <c r="G865" s="22"/>
      <c r="H865" s="22"/>
      <c r="I865" s="87"/>
      <c r="J865" s="98"/>
    </row>
    <row r="866" spans="1:10" s="95" customFormat="1" ht="20.100000000000001" customHeight="1">
      <c r="A866" s="94"/>
      <c r="B866" s="94"/>
      <c r="C866" s="94"/>
      <c r="D866" s="94"/>
      <c r="E866" s="88"/>
      <c r="F866" s="22"/>
      <c r="G866" s="22"/>
      <c r="H866" s="22"/>
      <c r="I866" s="87"/>
      <c r="J866" s="98"/>
    </row>
    <row r="867" spans="1:10" s="95" customFormat="1" ht="20.100000000000001" customHeight="1">
      <c r="A867" s="94"/>
      <c r="B867" s="94"/>
      <c r="C867" s="94"/>
      <c r="D867" s="94"/>
      <c r="E867" s="88"/>
      <c r="F867" s="22"/>
      <c r="G867" s="22"/>
      <c r="H867" s="22"/>
      <c r="I867" s="87"/>
      <c r="J867" s="98"/>
    </row>
    <row r="868" spans="1:10" s="95" customFormat="1" ht="20.100000000000001" customHeight="1">
      <c r="A868" s="94"/>
      <c r="B868" s="94"/>
      <c r="C868" s="94"/>
      <c r="D868" s="94"/>
      <c r="E868" s="88"/>
      <c r="F868" s="22"/>
      <c r="G868" s="22"/>
      <c r="H868" s="22"/>
      <c r="I868" s="87"/>
      <c r="J868" s="98"/>
    </row>
    <row r="869" spans="1:10" s="95" customFormat="1" ht="20.100000000000001" customHeight="1">
      <c r="A869" s="94"/>
      <c r="B869" s="94"/>
      <c r="C869" s="94"/>
      <c r="D869" s="94"/>
      <c r="E869" s="88"/>
      <c r="F869" s="22"/>
      <c r="G869" s="22"/>
      <c r="H869" s="22"/>
      <c r="I869" s="87"/>
      <c r="J869" s="98"/>
    </row>
    <row r="870" spans="1:10" s="95" customFormat="1" ht="20.100000000000001" customHeight="1">
      <c r="A870" s="94"/>
      <c r="B870" s="94"/>
      <c r="C870" s="94"/>
      <c r="D870" s="94"/>
      <c r="E870" s="88"/>
      <c r="F870" s="22"/>
      <c r="G870" s="22"/>
      <c r="H870" s="22"/>
      <c r="I870" s="87"/>
      <c r="J870" s="98"/>
    </row>
    <row r="871" spans="1:10" s="95" customFormat="1" ht="20.100000000000001" customHeight="1">
      <c r="A871" s="94"/>
      <c r="B871" s="94"/>
      <c r="C871" s="94"/>
      <c r="D871" s="94"/>
      <c r="E871" s="88"/>
      <c r="F871" s="22"/>
      <c r="G871" s="22"/>
      <c r="H871" s="22"/>
      <c r="I871" s="87"/>
      <c r="J871" s="98"/>
    </row>
    <row r="872" spans="1:10" s="95" customFormat="1" ht="20.100000000000001" customHeight="1">
      <c r="A872" s="94"/>
      <c r="B872" s="94"/>
      <c r="C872" s="94"/>
      <c r="D872" s="94"/>
      <c r="E872" s="88"/>
      <c r="F872" s="22"/>
      <c r="G872" s="22"/>
      <c r="H872" s="22"/>
      <c r="I872" s="87"/>
      <c r="J872" s="98"/>
    </row>
    <row r="873" spans="1:10" s="95" customFormat="1" ht="20.100000000000001" customHeight="1">
      <c r="A873" s="94"/>
      <c r="B873" s="94"/>
      <c r="C873" s="94"/>
      <c r="D873" s="94"/>
      <c r="E873" s="88"/>
      <c r="F873" s="22"/>
      <c r="G873" s="22"/>
      <c r="H873" s="22"/>
      <c r="I873" s="87"/>
      <c r="J873" s="98"/>
    </row>
    <row r="874" spans="1:10" s="95" customFormat="1" ht="20.100000000000001" customHeight="1">
      <c r="A874" s="94"/>
      <c r="B874" s="94"/>
      <c r="C874" s="94"/>
      <c r="D874" s="94"/>
      <c r="E874" s="88"/>
      <c r="F874" s="22"/>
      <c r="G874" s="22"/>
      <c r="H874" s="22"/>
      <c r="I874" s="87"/>
      <c r="J874" s="98"/>
    </row>
    <row r="875" spans="1:10" s="95" customFormat="1" ht="20.100000000000001" customHeight="1">
      <c r="A875" s="94"/>
      <c r="B875" s="94"/>
      <c r="C875" s="94"/>
      <c r="D875" s="94"/>
      <c r="E875" s="88"/>
      <c r="F875" s="22"/>
      <c r="G875" s="22"/>
      <c r="H875" s="22"/>
      <c r="I875" s="87"/>
      <c r="J875" s="98"/>
    </row>
    <row r="876" spans="1:10" s="95" customFormat="1" ht="20.100000000000001" customHeight="1">
      <c r="A876" s="94"/>
      <c r="B876" s="94"/>
      <c r="C876" s="94"/>
      <c r="D876" s="94"/>
      <c r="E876" s="88"/>
      <c r="F876" s="22"/>
      <c r="G876" s="22"/>
      <c r="H876" s="22"/>
      <c r="I876" s="87"/>
      <c r="J876" s="98"/>
    </row>
    <row r="877" spans="1:10" s="95" customFormat="1" ht="20.100000000000001" customHeight="1">
      <c r="A877" s="94"/>
      <c r="B877" s="94"/>
      <c r="C877" s="94"/>
      <c r="D877" s="94"/>
      <c r="E877" s="88"/>
      <c r="F877" s="22"/>
      <c r="G877" s="22"/>
      <c r="H877" s="22"/>
      <c r="I877" s="87"/>
      <c r="J877" s="98"/>
    </row>
    <row r="878" spans="1:10" s="95" customFormat="1" ht="20.100000000000001" customHeight="1">
      <c r="A878" s="94"/>
      <c r="B878" s="94"/>
      <c r="C878" s="94"/>
      <c r="D878" s="94"/>
      <c r="E878" s="88"/>
      <c r="F878" s="22"/>
      <c r="G878" s="22"/>
      <c r="H878" s="22"/>
      <c r="I878" s="87"/>
      <c r="J878" s="98"/>
    </row>
    <row r="879" spans="1:10" s="95" customFormat="1" ht="20.100000000000001" customHeight="1">
      <c r="A879" s="94"/>
      <c r="B879" s="94"/>
      <c r="C879" s="94"/>
      <c r="D879" s="94"/>
      <c r="E879" s="88"/>
      <c r="F879" s="22"/>
      <c r="G879" s="22"/>
      <c r="H879" s="22"/>
      <c r="I879" s="87"/>
      <c r="J879" s="98"/>
    </row>
    <row r="880" spans="1:10" s="95" customFormat="1" ht="20.100000000000001" customHeight="1">
      <c r="A880" s="94"/>
      <c r="B880" s="94"/>
      <c r="C880" s="94"/>
      <c r="D880" s="94"/>
      <c r="E880" s="88"/>
      <c r="F880" s="22"/>
      <c r="G880" s="22"/>
      <c r="H880" s="22"/>
      <c r="I880" s="87"/>
      <c r="J880" s="98"/>
    </row>
    <row r="881" spans="1:10" s="95" customFormat="1" ht="20.100000000000001" customHeight="1">
      <c r="A881" s="94"/>
      <c r="B881" s="94"/>
      <c r="C881" s="94"/>
      <c r="D881" s="94"/>
      <c r="E881" s="88"/>
      <c r="F881" s="22"/>
      <c r="G881" s="22"/>
      <c r="H881" s="22"/>
      <c r="I881" s="87"/>
      <c r="J881" s="98"/>
    </row>
    <row r="882" spans="1:10" s="95" customFormat="1" ht="20.100000000000001" customHeight="1">
      <c r="A882" s="94"/>
      <c r="B882" s="94"/>
      <c r="C882" s="94"/>
      <c r="D882" s="94"/>
      <c r="E882" s="88"/>
      <c r="F882" s="22"/>
      <c r="G882" s="22"/>
      <c r="H882" s="22"/>
      <c r="I882" s="87"/>
      <c r="J882" s="98"/>
    </row>
    <row r="883" spans="1:10" s="95" customFormat="1" ht="20.100000000000001" customHeight="1">
      <c r="A883" s="94"/>
      <c r="B883" s="94"/>
      <c r="C883" s="94"/>
      <c r="D883" s="94"/>
      <c r="E883" s="88"/>
      <c r="F883" s="22"/>
      <c r="G883" s="22"/>
      <c r="H883" s="22"/>
      <c r="I883" s="87"/>
      <c r="J883" s="98"/>
    </row>
    <row r="884" spans="1:10" s="95" customFormat="1" ht="20.100000000000001" customHeight="1">
      <c r="A884" s="94"/>
      <c r="B884" s="94"/>
      <c r="C884" s="94"/>
      <c r="D884" s="94"/>
      <c r="E884" s="88"/>
      <c r="F884" s="22"/>
      <c r="G884" s="22"/>
      <c r="H884" s="22"/>
      <c r="I884" s="87"/>
      <c r="J884" s="98"/>
    </row>
    <row r="885" spans="1:10" s="95" customFormat="1" ht="20.100000000000001" customHeight="1">
      <c r="A885" s="94"/>
      <c r="B885" s="94"/>
      <c r="C885" s="94"/>
      <c r="D885" s="94"/>
      <c r="E885" s="88"/>
      <c r="F885" s="22"/>
      <c r="G885" s="22"/>
      <c r="H885" s="22"/>
      <c r="I885" s="87"/>
      <c r="J885" s="98"/>
    </row>
    <row r="886" spans="1:10" s="95" customFormat="1" ht="20.100000000000001" customHeight="1">
      <c r="A886" s="94"/>
      <c r="B886" s="94"/>
      <c r="C886" s="94"/>
      <c r="D886" s="94"/>
      <c r="E886" s="88"/>
      <c r="F886" s="22"/>
      <c r="G886" s="22"/>
      <c r="H886" s="22"/>
      <c r="I886" s="87"/>
      <c r="J886" s="98"/>
    </row>
    <row r="887" spans="1:10" s="95" customFormat="1" ht="20.100000000000001" customHeight="1">
      <c r="A887" s="94"/>
      <c r="B887" s="94"/>
      <c r="C887" s="94"/>
      <c r="D887" s="94"/>
      <c r="E887" s="88"/>
      <c r="F887" s="22"/>
      <c r="G887" s="22"/>
      <c r="H887" s="22"/>
      <c r="I887" s="87"/>
      <c r="J887" s="98"/>
    </row>
    <row r="888" spans="1:10" s="95" customFormat="1" ht="20.100000000000001" customHeight="1">
      <c r="A888" s="94"/>
      <c r="B888" s="94"/>
      <c r="C888" s="94"/>
      <c r="D888" s="94"/>
      <c r="E888" s="88"/>
      <c r="F888" s="22"/>
      <c r="G888" s="22"/>
      <c r="H888" s="22"/>
      <c r="I888" s="87"/>
      <c r="J888" s="98"/>
    </row>
    <row r="889" spans="1:10" s="95" customFormat="1" ht="20.100000000000001" customHeight="1">
      <c r="A889" s="94"/>
      <c r="B889" s="94"/>
      <c r="C889" s="94"/>
      <c r="D889" s="94"/>
      <c r="E889" s="88"/>
      <c r="F889" s="22"/>
      <c r="G889" s="22"/>
      <c r="H889" s="22"/>
      <c r="I889" s="87"/>
      <c r="J889" s="98"/>
    </row>
    <row r="890" spans="1:10" s="95" customFormat="1" ht="20.100000000000001" customHeight="1">
      <c r="A890" s="94"/>
      <c r="B890" s="94"/>
      <c r="C890" s="94"/>
      <c r="D890" s="94"/>
      <c r="E890" s="88"/>
      <c r="F890" s="22"/>
      <c r="G890" s="22"/>
      <c r="H890" s="22"/>
      <c r="I890" s="87"/>
      <c r="J890" s="98"/>
    </row>
    <row r="891" spans="1:10" s="95" customFormat="1" ht="20.100000000000001" customHeight="1">
      <c r="A891" s="94"/>
      <c r="B891" s="94"/>
      <c r="C891" s="94"/>
      <c r="D891" s="94"/>
      <c r="E891" s="88"/>
      <c r="F891" s="22"/>
      <c r="G891" s="22"/>
      <c r="H891" s="22"/>
      <c r="I891" s="87"/>
      <c r="J891" s="98"/>
    </row>
    <row r="892" spans="1:10" s="95" customFormat="1" ht="20.100000000000001" customHeight="1">
      <c r="A892" s="94"/>
      <c r="B892" s="94"/>
      <c r="C892" s="94"/>
      <c r="D892" s="94"/>
      <c r="E892" s="88"/>
      <c r="F892" s="22"/>
      <c r="G892" s="22"/>
      <c r="H892" s="22"/>
      <c r="I892" s="87"/>
      <c r="J892" s="98"/>
    </row>
    <row r="893" spans="1:10" s="95" customFormat="1" ht="20.100000000000001" customHeight="1">
      <c r="A893" s="94"/>
      <c r="B893" s="94"/>
      <c r="C893" s="94"/>
      <c r="D893" s="94"/>
      <c r="E893" s="88"/>
      <c r="F893" s="22"/>
      <c r="G893" s="22"/>
      <c r="H893" s="22"/>
      <c r="I893" s="87"/>
      <c r="J893" s="98"/>
    </row>
    <row r="894" spans="1:10" s="95" customFormat="1" ht="20.100000000000001" customHeight="1">
      <c r="A894" s="94"/>
      <c r="B894" s="94"/>
      <c r="C894" s="94"/>
      <c r="D894" s="94"/>
      <c r="E894" s="88"/>
      <c r="F894" s="22"/>
      <c r="G894" s="22"/>
      <c r="H894" s="22"/>
      <c r="I894" s="87"/>
      <c r="J894" s="98"/>
    </row>
    <row r="895" spans="1:10" s="95" customFormat="1" ht="20.100000000000001" customHeight="1">
      <c r="A895" s="94"/>
      <c r="B895" s="94"/>
      <c r="C895" s="94"/>
      <c r="D895" s="94"/>
      <c r="E895" s="88"/>
      <c r="F895" s="22"/>
      <c r="G895" s="22"/>
      <c r="H895" s="22"/>
      <c r="I895" s="87"/>
      <c r="J895" s="98"/>
    </row>
    <row r="896" spans="1:10" s="95" customFormat="1" ht="20.100000000000001" customHeight="1">
      <c r="A896" s="94"/>
      <c r="B896" s="94"/>
      <c r="C896" s="94"/>
      <c r="D896" s="94"/>
      <c r="E896" s="88"/>
      <c r="F896" s="22"/>
      <c r="G896" s="22"/>
      <c r="H896" s="22"/>
      <c r="I896" s="87"/>
      <c r="J896" s="98"/>
    </row>
    <row r="897" spans="1:10" s="95" customFormat="1" ht="20.100000000000001" customHeight="1">
      <c r="A897" s="94"/>
      <c r="B897" s="94"/>
      <c r="C897" s="94"/>
      <c r="D897" s="94"/>
      <c r="E897" s="88"/>
      <c r="F897" s="22"/>
      <c r="G897" s="22"/>
      <c r="H897" s="22"/>
      <c r="I897" s="87"/>
      <c r="J897" s="98"/>
    </row>
    <row r="898" spans="1:10" s="95" customFormat="1" ht="20.100000000000001" customHeight="1">
      <c r="A898" s="94"/>
      <c r="B898" s="94"/>
      <c r="C898" s="94"/>
      <c r="D898" s="94"/>
      <c r="E898" s="88"/>
      <c r="F898" s="22"/>
      <c r="G898" s="22"/>
      <c r="H898" s="22"/>
      <c r="I898" s="87"/>
      <c r="J898" s="98"/>
    </row>
    <row r="899" spans="1:10" s="95" customFormat="1" ht="20.100000000000001" customHeight="1">
      <c r="A899" s="94"/>
      <c r="B899" s="94"/>
      <c r="C899" s="94"/>
      <c r="D899" s="94"/>
      <c r="E899" s="88"/>
      <c r="F899" s="22"/>
      <c r="G899" s="22"/>
      <c r="H899" s="22"/>
      <c r="I899" s="87"/>
      <c r="J899" s="98"/>
    </row>
    <row r="900" spans="1:10" s="95" customFormat="1" ht="20.100000000000001" customHeight="1">
      <c r="A900" s="94"/>
      <c r="B900" s="94"/>
      <c r="C900" s="94"/>
      <c r="D900" s="94"/>
      <c r="E900" s="88"/>
      <c r="F900" s="22"/>
      <c r="G900" s="22"/>
      <c r="H900" s="22"/>
      <c r="I900" s="87"/>
      <c r="J900" s="98"/>
    </row>
    <row r="901" spans="1:10" s="95" customFormat="1" ht="20.100000000000001" customHeight="1">
      <c r="A901" s="94"/>
      <c r="B901" s="94"/>
      <c r="C901" s="94"/>
      <c r="D901" s="94"/>
      <c r="E901" s="88"/>
      <c r="F901" s="22"/>
      <c r="G901" s="22"/>
      <c r="H901" s="22"/>
      <c r="I901" s="87"/>
      <c r="J901" s="98"/>
    </row>
    <row r="902" spans="1:10" s="95" customFormat="1" ht="20.100000000000001" customHeight="1">
      <c r="A902" s="94"/>
      <c r="B902" s="94"/>
      <c r="C902" s="94"/>
      <c r="D902" s="94"/>
      <c r="E902" s="88"/>
      <c r="F902" s="22"/>
      <c r="G902" s="22"/>
      <c r="H902" s="22"/>
      <c r="I902" s="87"/>
      <c r="J902" s="98"/>
    </row>
    <row r="903" spans="1:10" s="95" customFormat="1" ht="20.100000000000001" customHeight="1">
      <c r="A903" s="94"/>
      <c r="B903" s="94"/>
      <c r="C903" s="94"/>
      <c r="D903" s="94"/>
      <c r="E903" s="88"/>
      <c r="F903" s="22"/>
      <c r="G903" s="22"/>
      <c r="H903" s="22"/>
      <c r="I903" s="87"/>
      <c r="J903" s="98"/>
    </row>
    <row r="904" spans="1:10" s="95" customFormat="1" ht="20.100000000000001" customHeight="1">
      <c r="A904" s="94"/>
      <c r="B904" s="94"/>
      <c r="C904" s="94"/>
      <c r="D904" s="94"/>
      <c r="E904" s="88"/>
      <c r="F904" s="22"/>
      <c r="G904" s="22"/>
      <c r="H904" s="22"/>
      <c r="I904" s="87"/>
      <c r="J904" s="98"/>
    </row>
    <row r="905" spans="1:10" s="95" customFormat="1" ht="20.100000000000001" customHeight="1">
      <c r="A905" s="94"/>
      <c r="B905" s="94"/>
      <c r="C905" s="94"/>
      <c r="D905" s="94"/>
      <c r="E905" s="88"/>
      <c r="F905" s="22"/>
      <c r="G905" s="22"/>
      <c r="H905" s="22"/>
      <c r="I905" s="87"/>
      <c r="J905" s="98"/>
    </row>
    <row r="906" spans="1:10" s="95" customFormat="1" ht="20.100000000000001" customHeight="1">
      <c r="A906" s="94"/>
      <c r="B906" s="94"/>
      <c r="C906" s="94"/>
      <c r="D906" s="94"/>
      <c r="E906" s="88"/>
      <c r="F906" s="22"/>
      <c r="G906" s="22"/>
      <c r="H906" s="22"/>
      <c r="I906" s="87"/>
      <c r="J906" s="98"/>
    </row>
    <row r="907" spans="1:10" s="95" customFormat="1" ht="20.100000000000001" customHeight="1">
      <c r="A907" s="94"/>
      <c r="B907" s="94"/>
      <c r="C907" s="94"/>
      <c r="D907" s="94"/>
      <c r="E907" s="88"/>
      <c r="F907" s="22"/>
      <c r="G907" s="22"/>
      <c r="H907" s="22"/>
      <c r="I907" s="87"/>
      <c r="J907" s="98"/>
    </row>
    <row r="908" spans="1:10" s="95" customFormat="1" ht="20.100000000000001" customHeight="1">
      <c r="A908" s="94"/>
      <c r="B908" s="94"/>
      <c r="C908" s="94"/>
      <c r="D908" s="94"/>
      <c r="E908" s="88"/>
      <c r="F908" s="22"/>
      <c r="G908" s="22"/>
      <c r="H908" s="22"/>
      <c r="I908" s="87"/>
      <c r="J908" s="98"/>
    </row>
    <row r="909" spans="1:10" s="95" customFormat="1" ht="20.100000000000001" customHeight="1">
      <c r="A909" s="94"/>
      <c r="B909" s="94"/>
      <c r="C909" s="94"/>
      <c r="D909" s="94"/>
      <c r="E909" s="88"/>
      <c r="F909" s="22"/>
      <c r="G909" s="22"/>
      <c r="H909" s="22"/>
      <c r="I909" s="87"/>
      <c r="J909" s="98"/>
    </row>
    <row r="910" spans="1:10" s="95" customFormat="1" ht="20.100000000000001" customHeight="1">
      <c r="A910" s="94"/>
      <c r="B910" s="94"/>
      <c r="C910" s="94"/>
      <c r="D910" s="94"/>
      <c r="E910" s="88"/>
      <c r="F910" s="22"/>
      <c r="G910" s="22"/>
      <c r="H910" s="22"/>
      <c r="I910" s="87"/>
      <c r="J910" s="98"/>
    </row>
    <row r="911" spans="1:10" s="95" customFormat="1" ht="20.100000000000001" customHeight="1">
      <c r="A911" s="94"/>
      <c r="B911" s="94"/>
      <c r="C911" s="94"/>
      <c r="D911" s="94"/>
      <c r="E911" s="88"/>
      <c r="F911" s="22"/>
      <c r="G911" s="22"/>
      <c r="H911" s="22"/>
      <c r="I911" s="87"/>
      <c r="J911" s="98"/>
    </row>
    <row r="912" spans="1:10" s="95" customFormat="1" ht="20.100000000000001" customHeight="1">
      <c r="A912" s="94"/>
      <c r="B912" s="94"/>
      <c r="C912" s="94"/>
      <c r="D912" s="94"/>
      <c r="E912" s="88"/>
      <c r="F912" s="22"/>
      <c r="G912" s="22"/>
      <c r="H912" s="22"/>
      <c r="I912" s="87"/>
      <c r="J912" s="98"/>
    </row>
    <row r="913" spans="1:10" s="95" customFormat="1" ht="20.100000000000001" customHeight="1">
      <c r="A913" s="94"/>
      <c r="B913" s="94"/>
      <c r="C913" s="94"/>
      <c r="D913" s="94"/>
      <c r="E913" s="88"/>
      <c r="F913" s="22"/>
      <c r="G913" s="22"/>
      <c r="H913" s="22"/>
      <c r="I913" s="87"/>
      <c r="J913" s="98"/>
    </row>
    <row r="914" spans="1:10" s="95" customFormat="1" ht="20.100000000000001" customHeight="1">
      <c r="A914" s="94"/>
      <c r="B914" s="94"/>
      <c r="C914" s="94"/>
      <c r="D914" s="94"/>
      <c r="E914" s="88"/>
      <c r="F914" s="22"/>
      <c r="G914" s="22"/>
      <c r="H914" s="22"/>
      <c r="I914" s="87"/>
      <c r="J914" s="98"/>
    </row>
    <row r="915" spans="1:10" s="95" customFormat="1" ht="20.100000000000001" customHeight="1">
      <c r="A915" s="94"/>
      <c r="B915" s="94"/>
      <c r="C915" s="94"/>
      <c r="D915" s="94"/>
      <c r="E915" s="88"/>
      <c r="F915" s="22"/>
      <c r="G915" s="22"/>
      <c r="H915" s="22"/>
      <c r="I915" s="87"/>
      <c r="J915" s="98"/>
    </row>
    <row r="916" spans="1:10" s="95" customFormat="1" ht="20.100000000000001" customHeight="1">
      <c r="A916" s="94"/>
      <c r="B916" s="94"/>
      <c r="C916" s="94"/>
      <c r="D916" s="94"/>
      <c r="E916" s="88"/>
      <c r="F916" s="22"/>
      <c r="G916" s="22"/>
      <c r="H916" s="22"/>
      <c r="I916" s="87"/>
      <c r="J916" s="98"/>
    </row>
    <row r="917" spans="1:10" s="95" customFormat="1" ht="20.100000000000001" customHeight="1">
      <c r="A917" s="94"/>
      <c r="B917" s="94"/>
      <c r="C917" s="94"/>
      <c r="D917" s="94"/>
      <c r="E917" s="88"/>
      <c r="F917" s="22"/>
      <c r="G917" s="22"/>
      <c r="H917" s="22"/>
      <c r="I917" s="87"/>
      <c r="J917" s="98"/>
    </row>
    <row r="918" spans="1:10" s="95" customFormat="1" ht="20.100000000000001" customHeight="1">
      <c r="A918" s="94"/>
      <c r="B918" s="94"/>
      <c r="C918" s="94"/>
      <c r="D918" s="94"/>
      <c r="E918" s="88"/>
      <c r="F918" s="22"/>
      <c r="G918" s="22"/>
      <c r="H918" s="22"/>
      <c r="I918" s="87"/>
      <c r="J918" s="98"/>
    </row>
    <row r="919" spans="1:10" s="95" customFormat="1" ht="20.100000000000001" customHeight="1">
      <c r="A919" s="94"/>
      <c r="B919" s="94"/>
      <c r="C919" s="94"/>
      <c r="D919" s="94"/>
      <c r="E919" s="88"/>
      <c r="F919" s="22"/>
      <c r="G919" s="22"/>
      <c r="H919" s="22"/>
      <c r="I919" s="87"/>
      <c r="J919" s="98"/>
    </row>
    <row r="920" spans="1:10" s="95" customFormat="1" ht="20.100000000000001" customHeight="1">
      <c r="A920" s="94"/>
      <c r="B920" s="94"/>
      <c r="C920" s="94"/>
      <c r="D920" s="94"/>
      <c r="E920" s="88"/>
      <c r="F920" s="22"/>
      <c r="G920" s="22"/>
      <c r="H920" s="22"/>
      <c r="I920" s="87"/>
      <c r="J920" s="98"/>
    </row>
    <row r="921" spans="1:10" s="95" customFormat="1" ht="20.100000000000001" customHeight="1">
      <c r="A921" s="94"/>
      <c r="B921" s="94"/>
      <c r="C921" s="94"/>
      <c r="D921" s="94"/>
      <c r="E921" s="88"/>
      <c r="F921" s="22"/>
      <c r="G921" s="22"/>
      <c r="H921" s="22"/>
      <c r="I921" s="87"/>
      <c r="J921" s="98"/>
    </row>
    <row r="922" spans="1:10" s="95" customFormat="1" ht="20.100000000000001" customHeight="1">
      <c r="A922" s="94"/>
      <c r="B922" s="94"/>
      <c r="C922" s="94"/>
      <c r="D922" s="94"/>
      <c r="E922" s="88"/>
      <c r="F922" s="22"/>
      <c r="G922" s="22"/>
      <c r="H922" s="22"/>
      <c r="I922" s="87"/>
      <c r="J922" s="98"/>
    </row>
    <row r="923" spans="1:10" s="95" customFormat="1" ht="20.100000000000001" customHeight="1">
      <c r="A923" s="94"/>
      <c r="B923" s="94"/>
      <c r="C923" s="94"/>
      <c r="D923" s="94"/>
      <c r="E923" s="88"/>
      <c r="F923" s="22"/>
      <c r="G923" s="22"/>
      <c r="H923" s="22"/>
      <c r="I923" s="87"/>
      <c r="J923" s="98"/>
    </row>
    <row r="924" spans="1:10" s="95" customFormat="1" ht="20.100000000000001" customHeight="1">
      <c r="A924" s="94"/>
      <c r="B924" s="94"/>
      <c r="C924" s="94"/>
      <c r="D924" s="94"/>
      <c r="E924" s="88"/>
      <c r="F924" s="22"/>
      <c r="G924" s="22"/>
      <c r="H924" s="22"/>
      <c r="I924" s="87"/>
      <c r="J924" s="98"/>
    </row>
    <row r="925" spans="1:10" s="95" customFormat="1" ht="20.100000000000001" customHeight="1">
      <c r="A925" s="94"/>
      <c r="B925" s="94"/>
      <c r="C925" s="94"/>
      <c r="D925" s="94"/>
      <c r="E925" s="88"/>
      <c r="F925" s="22"/>
      <c r="G925" s="22"/>
      <c r="H925" s="22"/>
      <c r="I925" s="87"/>
      <c r="J925" s="98"/>
    </row>
    <row r="926" spans="1:10" s="95" customFormat="1" ht="20.100000000000001" customHeight="1">
      <c r="A926" s="94"/>
      <c r="B926" s="94"/>
      <c r="C926" s="94"/>
      <c r="D926" s="94"/>
      <c r="E926" s="88"/>
      <c r="F926" s="22"/>
      <c r="G926" s="22"/>
      <c r="H926" s="22"/>
      <c r="I926" s="87"/>
      <c r="J926" s="98"/>
    </row>
    <row r="927" spans="1:10" s="95" customFormat="1" ht="20.100000000000001" customHeight="1">
      <c r="A927" s="94"/>
      <c r="B927" s="94"/>
      <c r="C927" s="94"/>
      <c r="D927" s="94"/>
      <c r="E927" s="88"/>
      <c r="F927" s="22"/>
      <c r="G927" s="22"/>
      <c r="H927" s="22"/>
      <c r="I927" s="87"/>
      <c r="J927" s="98"/>
    </row>
    <row r="928" spans="1:10" s="95" customFormat="1" ht="20.100000000000001" customHeight="1">
      <c r="A928" s="94"/>
      <c r="B928" s="94"/>
      <c r="C928" s="94"/>
      <c r="D928" s="94"/>
      <c r="E928" s="88"/>
      <c r="F928" s="22"/>
      <c r="G928" s="22"/>
      <c r="H928" s="22"/>
      <c r="I928" s="87"/>
      <c r="J928" s="98"/>
    </row>
    <row r="929" spans="1:10" s="95" customFormat="1" ht="20.100000000000001" customHeight="1">
      <c r="A929" s="94"/>
      <c r="B929" s="94"/>
      <c r="C929" s="94"/>
      <c r="D929" s="94"/>
      <c r="E929" s="88"/>
      <c r="F929" s="22"/>
      <c r="G929" s="22"/>
      <c r="H929" s="22"/>
      <c r="I929" s="87"/>
      <c r="J929" s="98"/>
    </row>
    <row r="930" spans="1:10" s="95" customFormat="1" ht="20.100000000000001" customHeight="1">
      <c r="A930" s="94"/>
      <c r="B930" s="94"/>
      <c r="C930" s="94"/>
      <c r="D930" s="94"/>
      <c r="E930" s="88"/>
      <c r="F930" s="22"/>
      <c r="G930" s="22"/>
      <c r="H930" s="22"/>
      <c r="I930" s="87"/>
      <c r="J930" s="98"/>
    </row>
    <row r="931" spans="1:10" s="95" customFormat="1" ht="20.100000000000001" customHeight="1">
      <c r="A931" s="94"/>
      <c r="B931" s="94"/>
      <c r="C931" s="94"/>
      <c r="D931" s="94"/>
      <c r="E931" s="88"/>
      <c r="F931" s="22"/>
      <c r="G931" s="22"/>
      <c r="H931" s="22"/>
      <c r="I931" s="87"/>
      <c r="J931" s="98"/>
    </row>
    <row r="932" spans="1:10" s="95" customFormat="1" ht="20.100000000000001" customHeight="1">
      <c r="A932" s="94"/>
      <c r="B932" s="94"/>
      <c r="C932" s="94"/>
      <c r="D932" s="94"/>
      <c r="E932" s="88"/>
      <c r="F932" s="22"/>
      <c r="G932" s="22"/>
      <c r="H932" s="22"/>
      <c r="I932" s="87"/>
      <c r="J932" s="98"/>
    </row>
    <row r="933" spans="1:10" s="95" customFormat="1" ht="20.100000000000001" customHeight="1">
      <c r="A933" s="94"/>
      <c r="B933" s="94"/>
      <c r="C933" s="94"/>
      <c r="D933" s="94"/>
      <c r="E933" s="88"/>
      <c r="F933" s="22"/>
      <c r="G933" s="22"/>
      <c r="H933" s="22"/>
      <c r="I933" s="87"/>
      <c r="J933" s="98"/>
    </row>
    <row r="934" spans="1:10" s="95" customFormat="1" ht="20.100000000000001" customHeight="1">
      <c r="A934" s="94"/>
      <c r="B934" s="94"/>
      <c r="C934" s="94"/>
      <c r="D934" s="94"/>
      <c r="E934" s="88"/>
      <c r="F934" s="22"/>
      <c r="G934" s="22"/>
      <c r="H934" s="22"/>
      <c r="I934" s="87"/>
      <c r="J934" s="98"/>
    </row>
    <row r="935" spans="1:10" s="95" customFormat="1" ht="20.100000000000001" customHeight="1">
      <c r="A935" s="94"/>
      <c r="B935" s="94"/>
      <c r="C935" s="94"/>
      <c r="D935" s="94"/>
      <c r="E935" s="88"/>
      <c r="F935" s="22"/>
      <c r="G935" s="22"/>
      <c r="H935" s="22"/>
      <c r="I935" s="87"/>
      <c r="J935" s="98"/>
    </row>
    <row r="936" spans="1:10" s="95" customFormat="1" ht="20.100000000000001" customHeight="1">
      <c r="A936" s="94"/>
      <c r="B936" s="94"/>
      <c r="C936" s="94"/>
      <c r="D936" s="94"/>
      <c r="E936" s="88"/>
      <c r="F936" s="22"/>
      <c r="G936" s="22"/>
      <c r="H936" s="22"/>
      <c r="I936" s="87"/>
      <c r="J936" s="98"/>
    </row>
    <row r="937" spans="1:10" s="95" customFormat="1" ht="20.100000000000001" customHeight="1">
      <c r="A937" s="94"/>
      <c r="B937" s="94"/>
      <c r="C937" s="94"/>
      <c r="D937" s="94"/>
      <c r="E937" s="88"/>
      <c r="F937" s="22"/>
      <c r="G937" s="22"/>
      <c r="H937" s="22"/>
      <c r="I937" s="87"/>
      <c r="J937" s="98"/>
    </row>
    <row r="938" spans="1:10" s="95" customFormat="1" ht="20.100000000000001" customHeight="1">
      <c r="A938" s="94"/>
      <c r="B938" s="94"/>
      <c r="C938" s="94"/>
      <c r="D938" s="94"/>
      <c r="E938" s="88"/>
      <c r="F938" s="22"/>
      <c r="G938" s="22"/>
      <c r="H938" s="22"/>
      <c r="I938" s="87"/>
      <c r="J938" s="98"/>
    </row>
    <row r="939" spans="1:10" s="95" customFormat="1" ht="20.100000000000001" customHeight="1">
      <c r="A939" s="94"/>
      <c r="B939" s="94"/>
      <c r="C939" s="94"/>
      <c r="D939" s="94"/>
      <c r="E939" s="88"/>
      <c r="F939" s="22"/>
      <c r="G939" s="22"/>
      <c r="H939" s="22"/>
      <c r="I939" s="87"/>
      <c r="J939" s="98"/>
    </row>
    <row r="940" spans="1:10" s="95" customFormat="1" ht="20.100000000000001" customHeight="1">
      <c r="A940" s="94"/>
      <c r="B940" s="94"/>
      <c r="C940" s="94"/>
      <c r="D940" s="94"/>
      <c r="E940" s="88"/>
      <c r="F940" s="22"/>
      <c r="G940" s="22"/>
      <c r="H940" s="22"/>
      <c r="I940" s="87"/>
      <c r="J940" s="98"/>
    </row>
    <row r="941" spans="1:10" s="95" customFormat="1" ht="20.100000000000001" customHeight="1">
      <c r="A941" s="94"/>
      <c r="B941" s="94"/>
      <c r="C941" s="94"/>
      <c r="D941" s="94"/>
      <c r="E941" s="88"/>
      <c r="F941" s="22"/>
      <c r="G941" s="22"/>
      <c r="H941" s="22"/>
      <c r="I941" s="87"/>
      <c r="J941" s="98"/>
    </row>
    <row r="942" spans="1:10" s="95" customFormat="1" ht="20.100000000000001" customHeight="1">
      <c r="A942" s="94"/>
      <c r="B942" s="94"/>
      <c r="C942" s="94"/>
      <c r="D942" s="94"/>
      <c r="E942" s="88"/>
      <c r="F942" s="22"/>
      <c r="G942" s="22"/>
      <c r="H942" s="22"/>
      <c r="I942" s="87"/>
      <c r="J942" s="98"/>
    </row>
    <row r="943" spans="1:10" s="95" customFormat="1" ht="20.100000000000001" customHeight="1">
      <c r="A943" s="94"/>
      <c r="B943" s="94"/>
      <c r="C943" s="94"/>
      <c r="D943" s="94"/>
      <c r="E943" s="88"/>
      <c r="F943" s="22"/>
      <c r="G943" s="22"/>
      <c r="H943" s="22"/>
      <c r="I943" s="87"/>
      <c r="J943" s="98"/>
    </row>
    <row r="944" spans="1:10" s="95" customFormat="1" ht="20.100000000000001" customHeight="1">
      <c r="A944" s="94"/>
      <c r="B944" s="94"/>
      <c r="C944" s="94"/>
      <c r="D944" s="94"/>
      <c r="E944" s="88"/>
      <c r="F944" s="22"/>
      <c r="G944" s="22"/>
      <c r="H944" s="22"/>
      <c r="I944" s="87"/>
      <c r="J944" s="98"/>
    </row>
    <row r="945" spans="1:10" s="95" customFormat="1" ht="20.100000000000001" customHeight="1">
      <c r="A945" s="94"/>
      <c r="B945" s="94"/>
      <c r="C945" s="94"/>
      <c r="D945" s="94"/>
      <c r="E945" s="88"/>
      <c r="F945" s="22"/>
      <c r="G945" s="22"/>
      <c r="H945" s="22"/>
      <c r="I945" s="87"/>
      <c r="J945" s="98"/>
    </row>
    <row r="946" spans="1:10" s="95" customFormat="1" ht="20.100000000000001" customHeight="1">
      <c r="A946" s="94"/>
      <c r="B946" s="94"/>
      <c r="C946" s="94"/>
      <c r="D946" s="94"/>
      <c r="E946" s="88"/>
      <c r="F946" s="22"/>
      <c r="G946" s="22"/>
      <c r="H946" s="22"/>
      <c r="I946" s="87"/>
      <c r="J946" s="98"/>
    </row>
    <row r="947" spans="1:10" s="95" customFormat="1" ht="20.100000000000001" customHeight="1">
      <c r="A947" s="94"/>
      <c r="B947" s="94"/>
      <c r="C947" s="94"/>
      <c r="D947" s="94"/>
      <c r="E947" s="88"/>
      <c r="F947" s="22"/>
      <c r="G947" s="22"/>
      <c r="H947" s="22"/>
      <c r="I947" s="87"/>
      <c r="J947" s="98"/>
    </row>
    <row r="948" spans="1:10" s="95" customFormat="1" ht="20.100000000000001" customHeight="1">
      <c r="A948" s="94"/>
      <c r="B948" s="94"/>
      <c r="C948" s="94"/>
      <c r="D948" s="94"/>
      <c r="E948" s="88"/>
      <c r="F948" s="22"/>
      <c r="G948" s="22"/>
      <c r="H948" s="22"/>
      <c r="I948" s="87"/>
      <c r="J948" s="98"/>
    </row>
    <row r="949" spans="1:10" s="95" customFormat="1" ht="20.100000000000001" customHeight="1">
      <c r="A949" s="94"/>
      <c r="B949" s="94"/>
      <c r="C949" s="94"/>
      <c r="D949" s="94"/>
      <c r="E949" s="88"/>
      <c r="F949" s="22"/>
      <c r="G949" s="22"/>
      <c r="H949" s="22"/>
      <c r="I949" s="87"/>
      <c r="J949" s="98"/>
    </row>
    <row r="950" spans="1:10" s="95" customFormat="1" ht="20.100000000000001" customHeight="1">
      <c r="A950" s="94"/>
      <c r="B950" s="94"/>
      <c r="C950" s="94"/>
      <c r="D950" s="94"/>
      <c r="E950" s="88"/>
      <c r="F950" s="22"/>
      <c r="G950" s="22"/>
      <c r="H950" s="22"/>
      <c r="I950" s="87"/>
      <c r="J950" s="98"/>
    </row>
    <row r="951" spans="1:10" s="95" customFormat="1" ht="20.100000000000001" customHeight="1">
      <c r="A951" s="94"/>
      <c r="B951" s="94"/>
      <c r="C951" s="94"/>
      <c r="D951" s="94"/>
      <c r="E951" s="88"/>
      <c r="F951" s="22"/>
      <c r="G951" s="22"/>
      <c r="H951" s="22"/>
      <c r="I951" s="87"/>
      <c r="J951" s="98"/>
    </row>
    <row r="952" spans="1:10" s="95" customFormat="1" ht="20.100000000000001" customHeight="1">
      <c r="A952" s="94"/>
      <c r="B952" s="94"/>
      <c r="C952" s="94"/>
      <c r="D952" s="94"/>
      <c r="E952" s="88"/>
      <c r="F952" s="22"/>
      <c r="G952" s="22"/>
      <c r="H952" s="22"/>
      <c r="I952" s="87"/>
      <c r="J952" s="98"/>
    </row>
    <row r="953" spans="1:10" s="95" customFormat="1" ht="20.100000000000001" customHeight="1">
      <c r="A953" s="94"/>
      <c r="B953" s="94"/>
      <c r="C953" s="94"/>
      <c r="D953" s="94"/>
      <c r="E953" s="88"/>
      <c r="F953" s="22"/>
      <c r="G953" s="22"/>
      <c r="H953" s="22"/>
      <c r="I953" s="87"/>
      <c r="J953" s="98"/>
    </row>
    <row r="954" spans="1:10" s="95" customFormat="1" ht="20.100000000000001" customHeight="1">
      <c r="A954" s="94"/>
      <c r="B954" s="94"/>
      <c r="C954" s="94"/>
      <c r="D954" s="94"/>
      <c r="E954" s="88"/>
      <c r="F954" s="22"/>
      <c r="G954" s="22"/>
      <c r="H954" s="22"/>
      <c r="I954" s="87"/>
      <c r="J954" s="98"/>
    </row>
    <row r="955" spans="1:10" s="95" customFormat="1" ht="20.100000000000001" customHeight="1">
      <c r="A955" s="94"/>
      <c r="B955" s="94"/>
      <c r="C955" s="94"/>
      <c r="D955" s="94"/>
      <c r="E955" s="88"/>
      <c r="F955" s="22"/>
      <c r="G955" s="22"/>
      <c r="H955" s="22"/>
      <c r="I955" s="87"/>
      <c r="J955" s="98"/>
    </row>
    <row r="956" spans="1:10" s="95" customFormat="1" ht="20.100000000000001" customHeight="1">
      <c r="A956" s="94"/>
      <c r="B956" s="94"/>
      <c r="C956" s="94"/>
      <c r="D956" s="94"/>
      <c r="E956" s="88"/>
      <c r="F956" s="22"/>
      <c r="G956" s="22"/>
      <c r="H956" s="22"/>
      <c r="I956" s="87"/>
      <c r="J956" s="98"/>
    </row>
    <row r="957" spans="1:10" s="95" customFormat="1" ht="20.100000000000001" customHeight="1">
      <c r="A957" s="94"/>
      <c r="B957" s="94"/>
      <c r="C957" s="94"/>
      <c r="D957" s="94"/>
      <c r="E957" s="88"/>
      <c r="F957" s="22"/>
      <c r="G957" s="22"/>
      <c r="H957" s="22"/>
      <c r="I957" s="87"/>
      <c r="J957" s="98"/>
    </row>
    <row r="958" spans="1:10" s="95" customFormat="1" ht="20.100000000000001" customHeight="1">
      <c r="A958" s="94"/>
      <c r="B958" s="94"/>
      <c r="C958" s="94"/>
      <c r="D958" s="94"/>
      <c r="E958" s="88"/>
      <c r="F958" s="22"/>
      <c r="G958" s="22"/>
      <c r="H958" s="22"/>
      <c r="I958" s="87"/>
      <c r="J958" s="98"/>
    </row>
    <row r="959" spans="1:10" s="95" customFormat="1" ht="20.100000000000001" customHeight="1">
      <c r="A959" s="94"/>
      <c r="B959" s="94"/>
      <c r="C959" s="94"/>
      <c r="D959" s="94"/>
      <c r="E959" s="88"/>
      <c r="F959" s="22"/>
      <c r="G959" s="22"/>
      <c r="H959" s="22"/>
      <c r="I959" s="87"/>
      <c r="J959" s="98"/>
    </row>
    <row r="960" spans="1:10" s="95" customFormat="1" ht="20.100000000000001" customHeight="1">
      <c r="A960" s="94"/>
      <c r="B960" s="94"/>
      <c r="C960" s="94"/>
      <c r="D960" s="94"/>
      <c r="E960" s="88"/>
      <c r="F960" s="22"/>
      <c r="G960" s="22"/>
      <c r="H960" s="22"/>
      <c r="I960" s="87"/>
      <c r="J960" s="98"/>
    </row>
    <row r="961" spans="1:10" s="95" customFormat="1" ht="20.100000000000001" customHeight="1">
      <c r="A961" s="94"/>
      <c r="B961" s="94"/>
      <c r="C961" s="94"/>
      <c r="D961" s="94"/>
      <c r="E961" s="88"/>
      <c r="F961" s="22"/>
      <c r="G961" s="22"/>
      <c r="H961" s="22"/>
      <c r="I961" s="87"/>
      <c r="J961" s="98"/>
    </row>
    <row r="962" spans="1:10" s="95" customFormat="1" ht="20.100000000000001" customHeight="1">
      <c r="A962" s="94"/>
      <c r="B962" s="94"/>
      <c r="C962" s="94"/>
      <c r="D962" s="94"/>
      <c r="E962" s="88"/>
      <c r="F962" s="22"/>
      <c r="G962" s="22"/>
      <c r="H962" s="22"/>
      <c r="I962" s="87"/>
      <c r="J962" s="98"/>
    </row>
    <row r="963" spans="1:10" s="95" customFormat="1" ht="20.100000000000001" customHeight="1">
      <c r="A963" s="94"/>
      <c r="B963" s="94"/>
      <c r="C963" s="94"/>
      <c r="D963" s="94"/>
      <c r="E963" s="88"/>
      <c r="F963" s="22"/>
      <c r="G963" s="22"/>
      <c r="H963" s="22"/>
      <c r="I963" s="87"/>
      <c r="J963" s="98"/>
    </row>
    <row r="964" spans="1:10" s="95" customFormat="1" ht="20.100000000000001" customHeight="1">
      <c r="A964" s="94"/>
      <c r="B964" s="94"/>
      <c r="C964" s="94"/>
      <c r="D964" s="94"/>
      <c r="E964" s="88"/>
      <c r="F964" s="22"/>
      <c r="G964" s="22"/>
      <c r="H964" s="22"/>
      <c r="I964" s="87"/>
      <c r="J964" s="98"/>
    </row>
    <row r="965" spans="1:10" s="95" customFormat="1" ht="20.100000000000001" customHeight="1">
      <c r="A965" s="94"/>
      <c r="B965" s="94"/>
      <c r="C965" s="94"/>
      <c r="D965" s="94"/>
      <c r="E965" s="88"/>
      <c r="F965" s="22"/>
      <c r="G965" s="22"/>
      <c r="H965" s="22"/>
      <c r="I965" s="87"/>
      <c r="J965" s="98"/>
    </row>
    <row r="966" spans="1:10" s="95" customFormat="1" ht="20.100000000000001" customHeight="1">
      <c r="A966" s="94"/>
      <c r="B966" s="94"/>
      <c r="C966" s="94"/>
      <c r="D966" s="94"/>
      <c r="E966" s="88"/>
      <c r="F966" s="22"/>
      <c r="G966" s="22"/>
      <c r="H966" s="22"/>
      <c r="I966" s="87"/>
      <c r="J966" s="98"/>
    </row>
    <row r="967" spans="1:10" s="95" customFormat="1" ht="20.100000000000001" customHeight="1">
      <c r="A967" s="94"/>
      <c r="B967" s="94"/>
      <c r="C967" s="94"/>
      <c r="D967" s="94"/>
      <c r="E967" s="88"/>
      <c r="F967" s="22"/>
      <c r="G967" s="22"/>
      <c r="H967" s="22"/>
      <c r="I967" s="87"/>
      <c r="J967" s="98"/>
    </row>
    <row r="968" spans="1:10" s="95" customFormat="1" ht="20.100000000000001" customHeight="1">
      <c r="A968" s="94"/>
      <c r="B968" s="94"/>
      <c r="C968" s="94"/>
      <c r="D968" s="94"/>
      <c r="E968" s="88"/>
      <c r="F968" s="22"/>
      <c r="G968" s="22"/>
      <c r="H968" s="22"/>
      <c r="I968" s="87"/>
      <c r="J968" s="98"/>
    </row>
    <row r="969" spans="1:10" s="95" customFormat="1" ht="20.100000000000001" customHeight="1">
      <c r="A969" s="94"/>
      <c r="B969" s="94"/>
      <c r="C969" s="94"/>
      <c r="D969" s="94"/>
      <c r="E969" s="88"/>
      <c r="F969" s="22"/>
      <c r="G969" s="22"/>
      <c r="H969" s="22"/>
      <c r="I969" s="87"/>
      <c r="J969" s="98"/>
    </row>
    <row r="970" spans="1:10" s="95" customFormat="1" ht="20.100000000000001" customHeight="1">
      <c r="A970" s="94"/>
      <c r="B970" s="94"/>
      <c r="C970" s="94"/>
      <c r="D970" s="94"/>
      <c r="E970" s="88"/>
      <c r="F970" s="22"/>
      <c r="G970" s="22"/>
      <c r="H970" s="22"/>
      <c r="I970" s="87"/>
      <c r="J970" s="98"/>
    </row>
    <row r="971" spans="1:10" s="95" customFormat="1" ht="20.100000000000001" customHeight="1">
      <c r="A971" s="94"/>
      <c r="B971" s="94"/>
      <c r="C971" s="94"/>
      <c r="D971" s="94"/>
      <c r="E971" s="88"/>
      <c r="F971" s="22"/>
      <c r="G971" s="22"/>
      <c r="H971" s="22"/>
      <c r="I971" s="87"/>
      <c r="J971" s="98"/>
    </row>
    <row r="972" spans="1:10" s="95" customFormat="1" ht="20.100000000000001" customHeight="1">
      <c r="A972" s="94"/>
      <c r="B972" s="94"/>
      <c r="C972" s="94"/>
      <c r="D972" s="94"/>
      <c r="E972" s="88"/>
      <c r="F972" s="22"/>
      <c r="G972" s="22"/>
      <c r="H972" s="22"/>
      <c r="I972" s="87"/>
      <c r="J972" s="98"/>
    </row>
    <row r="973" spans="1:10" s="95" customFormat="1" ht="20.100000000000001" customHeight="1">
      <c r="A973" s="94"/>
      <c r="B973" s="94"/>
      <c r="C973" s="94"/>
      <c r="D973" s="94"/>
      <c r="E973" s="88"/>
      <c r="F973" s="22"/>
      <c r="G973" s="22"/>
      <c r="H973" s="22"/>
      <c r="I973" s="87"/>
      <c r="J973" s="98"/>
    </row>
    <row r="974" spans="1:10" s="95" customFormat="1" ht="20.100000000000001" customHeight="1">
      <c r="A974" s="94"/>
      <c r="B974" s="94"/>
      <c r="C974" s="94"/>
      <c r="D974" s="94"/>
      <c r="E974" s="88"/>
      <c r="F974" s="22"/>
      <c r="G974" s="22"/>
      <c r="H974" s="22"/>
      <c r="I974" s="87"/>
      <c r="J974" s="98"/>
    </row>
    <row r="975" spans="1:10" s="95" customFormat="1" ht="20.100000000000001" customHeight="1">
      <c r="A975" s="94"/>
      <c r="B975" s="94"/>
      <c r="C975" s="94"/>
      <c r="D975" s="94"/>
      <c r="E975" s="88"/>
      <c r="F975" s="22"/>
      <c r="G975" s="22"/>
      <c r="H975" s="22"/>
      <c r="I975" s="87"/>
      <c r="J975" s="98"/>
    </row>
    <row r="976" spans="1:10" s="95" customFormat="1" ht="20.100000000000001" customHeight="1">
      <c r="A976" s="94"/>
      <c r="B976" s="94"/>
      <c r="C976" s="94"/>
      <c r="D976" s="94"/>
      <c r="E976" s="88"/>
      <c r="F976" s="22"/>
      <c r="G976" s="22"/>
      <c r="H976" s="22"/>
      <c r="I976" s="87"/>
      <c r="J976" s="98"/>
    </row>
    <row r="977" spans="1:10" s="95" customFormat="1" ht="20.100000000000001" customHeight="1">
      <c r="A977" s="94"/>
      <c r="B977" s="94"/>
      <c r="C977" s="94"/>
      <c r="D977" s="94"/>
      <c r="E977" s="88"/>
      <c r="F977" s="22"/>
      <c r="G977" s="22"/>
      <c r="H977" s="22"/>
      <c r="I977" s="87"/>
      <c r="J977" s="98"/>
    </row>
    <row r="978" spans="1:10" s="95" customFormat="1" ht="20.100000000000001" customHeight="1">
      <c r="A978" s="94"/>
      <c r="B978" s="94"/>
      <c r="C978" s="94"/>
      <c r="D978" s="94"/>
      <c r="E978" s="88"/>
      <c r="F978" s="22"/>
      <c r="G978" s="22"/>
      <c r="H978" s="22"/>
      <c r="I978" s="87"/>
      <c r="J978" s="98"/>
    </row>
    <row r="979" spans="1:10" s="95" customFormat="1" ht="20.100000000000001" customHeight="1">
      <c r="A979" s="94"/>
      <c r="B979" s="94"/>
      <c r="C979" s="94"/>
      <c r="D979" s="94"/>
      <c r="E979" s="88"/>
      <c r="F979" s="22"/>
      <c r="G979" s="22"/>
      <c r="H979" s="22"/>
      <c r="I979" s="87"/>
      <c r="J979" s="98"/>
    </row>
    <row r="980" spans="1:10" s="95" customFormat="1" ht="20.100000000000001" customHeight="1">
      <c r="A980" s="94"/>
      <c r="B980" s="94"/>
      <c r="C980" s="94"/>
      <c r="D980" s="94"/>
      <c r="E980" s="88"/>
      <c r="F980" s="22"/>
      <c r="G980" s="22"/>
      <c r="H980" s="22"/>
      <c r="I980" s="87"/>
      <c r="J980" s="98"/>
    </row>
    <row r="981" spans="1:10" s="95" customFormat="1" ht="20.100000000000001" customHeight="1">
      <c r="A981" s="94"/>
      <c r="B981" s="94"/>
      <c r="C981" s="94"/>
      <c r="D981" s="94"/>
      <c r="E981" s="88"/>
      <c r="F981" s="22"/>
      <c r="G981" s="22"/>
      <c r="H981" s="22"/>
      <c r="I981" s="87"/>
      <c r="J981" s="98"/>
    </row>
    <row r="982" spans="1:10" s="95" customFormat="1" ht="20.100000000000001" customHeight="1">
      <c r="A982" s="94"/>
      <c r="B982" s="94"/>
      <c r="C982" s="94"/>
      <c r="D982" s="94"/>
      <c r="E982" s="88"/>
      <c r="F982" s="22"/>
      <c r="G982" s="22"/>
      <c r="H982" s="22"/>
      <c r="I982" s="87"/>
      <c r="J982" s="98"/>
    </row>
    <row r="983" spans="1:10" s="95" customFormat="1" ht="20.100000000000001" customHeight="1">
      <c r="A983" s="94"/>
      <c r="B983" s="94"/>
      <c r="C983" s="94"/>
      <c r="D983" s="94"/>
      <c r="E983" s="88"/>
      <c r="F983" s="22"/>
      <c r="G983" s="22"/>
      <c r="H983" s="22"/>
      <c r="I983" s="87"/>
      <c r="J983" s="98"/>
    </row>
    <row r="984" spans="1:10" s="95" customFormat="1" ht="20.100000000000001" customHeight="1">
      <c r="A984" s="94"/>
      <c r="B984" s="94"/>
      <c r="C984" s="94"/>
      <c r="D984" s="94"/>
      <c r="E984" s="88"/>
      <c r="F984" s="22"/>
      <c r="G984" s="22"/>
      <c r="H984" s="22"/>
      <c r="I984" s="87"/>
      <c r="J984" s="98"/>
    </row>
    <row r="985" spans="1:10" s="95" customFormat="1" ht="20.100000000000001" customHeight="1">
      <c r="A985" s="94"/>
      <c r="B985" s="94"/>
      <c r="C985" s="94"/>
      <c r="D985" s="94"/>
      <c r="E985" s="88"/>
      <c r="F985" s="22"/>
      <c r="G985" s="22"/>
      <c r="H985" s="22"/>
      <c r="I985" s="87"/>
      <c r="J985" s="98"/>
    </row>
    <row r="986" spans="1:10" s="95" customFormat="1" ht="20.100000000000001" customHeight="1">
      <c r="A986" s="94"/>
      <c r="B986" s="94"/>
      <c r="C986" s="94"/>
      <c r="D986" s="94"/>
      <c r="E986" s="88"/>
      <c r="F986" s="22"/>
      <c r="G986" s="22"/>
      <c r="H986" s="22"/>
      <c r="I986" s="87"/>
      <c r="J986" s="98"/>
    </row>
    <row r="987" spans="1:10" s="95" customFormat="1" ht="20.100000000000001" customHeight="1">
      <c r="A987" s="94"/>
      <c r="B987" s="94"/>
      <c r="C987" s="94"/>
      <c r="D987" s="94"/>
      <c r="E987" s="88"/>
      <c r="F987" s="22"/>
      <c r="G987" s="22"/>
      <c r="H987" s="22"/>
      <c r="I987" s="87"/>
      <c r="J987" s="98"/>
    </row>
    <row r="988" spans="1:10" s="95" customFormat="1" ht="20.100000000000001" customHeight="1">
      <c r="A988" s="94"/>
      <c r="B988" s="94"/>
      <c r="C988" s="94"/>
      <c r="D988" s="94"/>
      <c r="E988" s="88"/>
      <c r="F988" s="22"/>
      <c r="G988" s="22"/>
      <c r="H988" s="22"/>
      <c r="I988" s="87"/>
      <c r="J988" s="98"/>
    </row>
    <row r="989" spans="1:10" s="95" customFormat="1" ht="20.100000000000001" customHeight="1">
      <c r="A989" s="94"/>
      <c r="B989" s="94"/>
      <c r="C989" s="94"/>
      <c r="D989" s="94"/>
      <c r="E989" s="88"/>
      <c r="F989" s="22"/>
      <c r="G989" s="22"/>
      <c r="H989" s="22"/>
      <c r="I989" s="87"/>
      <c r="J989" s="98"/>
    </row>
    <row r="990" spans="1:10" s="95" customFormat="1" ht="20.100000000000001" customHeight="1">
      <c r="A990" s="94"/>
      <c r="B990" s="94"/>
      <c r="C990" s="94"/>
      <c r="D990" s="94"/>
      <c r="E990" s="88"/>
      <c r="F990" s="22"/>
      <c r="G990" s="22"/>
      <c r="H990" s="22"/>
      <c r="I990" s="87"/>
      <c r="J990" s="98"/>
    </row>
    <row r="991" spans="1:10" s="95" customFormat="1" ht="20.100000000000001" customHeight="1">
      <c r="A991" s="94"/>
      <c r="B991" s="94"/>
      <c r="C991" s="94"/>
      <c r="D991" s="94"/>
      <c r="E991" s="88"/>
      <c r="F991" s="22"/>
      <c r="G991" s="22"/>
      <c r="H991" s="22"/>
      <c r="I991" s="87"/>
      <c r="J991" s="98"/>
    </row>
    <row r="992" spans="1:10" s="95" customFormat="1" ht="20.100000000000001" customHeight="1">
      <c r="A992" s="94"/>
      <c r="B992" s="94"/>
      <c r="C992" s="94"/>
      <c r="D992" s="94"/>
      <c r="E992" s="88"/>
      <c r="F992" s="22"/>
      <c r="G992" s="22"/>
      <c r="H992" s="22"/>
      <c r="I992" s="87"/>
      <c r="J992" s="98"/>
    </row>
    <row r="993" spans="1:10" s="95" customFormat="1" ht="20.100000000000001" customHeight="1">
      <c r="A993" s="94"/>
      <c r="B993" s="94"/>
      <c r="C993" s="94"/>
      <c r="D993" s="94"/>
      <c r="E993" s="88"/>
      <c r="F993" s="22"/>
      <c r="G993" s="22"/>
      <c r="H993" s="22"/>
      <c r="I993" s="87"/>
      <c r="J993" s="98"/>
    </row>
    <row r="994" spans="1:10" s="95" customFormat="1" ht="20.100000000000001" customHeight="1">
      <c r="A994" s="94"/>
      <c r="B994" s="94"/>
      <c r="C994" s="94"/>
      <c r="D994" s="94"/>
      <c r="E994" s="88"/>
      <c r="F994" s="22"/>
      <c r="G994" s="22"/>
      <c r="H994" s="22"/>
      <c r="I994" s="87"/>
      <c r="J994" s="98"/>
    </row>
    <row r="995" spans="1:10" s="95" customFormat="1" ht="20.100000000000001" customHeight="1">
      <c r="A995" s="94"/>
      <c r="B995" s="94"/>
      <c r="C995" s="94"/>
      <c r="D995" s="94"/>
      <c r="E995" s="88"/>
      <c r="F995" s="22"/>
      <c r="G995" s="22"/>
      <c r="H995" s="22"/>
      <c r="I995" s="87"/>
      <c r="J995" s="98"/>
    </row>
    <row r="996" spans="1:10" s="95" customFormat="1" ht="20.100000000000001" customHeight="1">
      <c r="A996" s="94"/>
      <c r="B996" s="94"/>
      <c r="C996" s="94"/>
      <c r="D996" s="94"/>
      <c r="E996" s="88"/>
      <c r="F996" s="22"/>
      <c r="G996" s="22"/>
      <c r="H996" s="22"/>
      <c r="I996" s="87"/>
      <c r="J996" s="98"/>
    </row>
    <row r="997" spans="1:10" s="95" customFormat="1" ht="20.100000000000001" customHeight="1">
      <c r="A997" s="94"/>
      <c r="B997" s="94"/>
      <c r="C997" s="94"/>
      <c r="D997" s="94"/>
      <c r="E997" s="88"/>
      <c r="F997" s="22"/>
      <c r="G997" s="22"/>
      <c r="H997" s="22"/>
      <c r="I997" s="87"/>
      <c r="J997" s="98"/>
    </row>
    <row r="998" spans="1:10" s="95" customFormat="1" ht="20.100000000000001" customHeight="1">
      <c r="A998" s="94"/>
      <c r="B998" s="94"/>
      <c r="C998" s="94"/>
      <c r="D998" s="94"/>
      <c r="E998" s="88"/>
      <c r="F998" s="22"/>
      <c r="G998" s="22"/>
      <c r="H998" s="22"/>
      <c r="I998" s="87"/>
      <c r="J998" s="98"/>
    </row>
    <row r="999" spans="1:10" s="95" customFormat="1" ht="20.100000000000001" customHeight="1">
      <c r="A999" s="94"/>
      <c r="B999" s="94"/>
      <c r="C999" s="94"/>
      <c r="D999" s="94"/>
      <c r="E999" s="88"/>
      <c r="F999" s="22"/>
      <c r="G999" s="22"/>
      <c r="H999" s="22"/>
      <c r="I999" s="87"/>
      <c r="J999" s="98"/>
    </row>
    <row r="1000" spans="1:10" s="95" customFormat="1" ht="20.100000000000001" customHeight="1">
      <c r="A1000" s="94"/>
      <c r="B1000" s="94"/>
      <c r="C1000" s="94"/>
      <c r="D1000" s="94"/>
      <c r="E1000" s="88"/>
      <c r="F1000" s="22"/>
      <c r="G1000" s="22"/>
      <c r="H1000" s="22"/>
      <c r="I1000" s="87"/>
      <c r="J1000" s="98"/>
    </row>
    <row r="1001" spans="1:10" s="95" customFormat="1" ht="20.100000000000001" customHeight="1">
      <c r="A1001" s="94"/>
      <c r="B1001" s="94"/>
      <c r="C1001" s="94"/>
      <c r="D1001" s="94"/>
      <c r="E1001" s="88"/>
      <c r="F1001" s="22"/>
      <c r="G1001" s="22"/>
      <c r="H1001" s="22"/>
      <c r="I1001" s="87"/>
      <c r="J1001" s="98"/>
    </row>
    <row r="1002" spans="1:10" s="95" customFormat="1" ht="20.100000000000001" customHeight="1">
      <c r="A1002" s="94"/>
      <c r="B1002" s="94"/>
      <c r="C1002" s="94"/>
      <c r="D1002" s="94"/>
      <c r="E1002" s="88"/>
      <c r="F1002" s="22"/>
      <c r="G1002" s="22"/>
      <c r="H1002" s="22"/>
      <c r="I1002" s="87"/>
      <c r="J1002" s="98"/>
    </row>
    <row r="1003" spans="1:10" s="95" customFormat="1" ht="20.100000000000001" customHeight="1">
      <c r="A1003" s="94"/>
      <c r="B1003" s="94"/>
      <c r="C1003" s="94"/>
      <c r="D1003" s="94"/>
      <c r="E1003" s="88"/>
      <c r="F1003" s="22"/>
      <c r="G1003" s="22"/>
      <c r="H1003" s="22"/>
      <c r="I1003" s="87"/>
      <c r="J1003" s="98"/>
    </row>
    <row r="1004" spans="1:10" s="95" customFormat="1" ht="20.100000000000001" customHeight="1">
      <c r="A1004" s="94"/>
      <c r="B1004" s="94"/>
      <c r="C1004" s="94"/>
      <c r="D1004" s="94"/>
      <c r="E1004" s="88"/>
      <c r="F1004" s="22"/>
      <c r="G1004" s="22"/>
      <c r="H1004" s="22"/>
      <c r="I1004" s="87"/>
      <c r="J1004" s="98"/>
    </row>
    <row r="1005" spans="1:10" s="95" customFormat="1" ht="20.100000000000001" customHeight="1">
      <c r="A1005" s="94"/>
      <c r="B1005" s="94"/>
      <c r="C1005" s="94"/>
      <c r="D1005" s="94"/>
      <c r="E1005" s="88"/>
      <c r="F1005" s="22"/>
      <c r="G1005" s="22"/>
      <c r="H1005" s="22"/>
      <c r="I1005" s="87"/>
      <c r="J1005" s="98"/>
    </row>
    <row r="1006" spans="1:10" s="95" customFormat="1" ht="20.100000000000001" customHeight="1">
      <c r="A1006" s="94"/>
      <c r="B1006" s="94"/>
      <c r="C1006" s="94"/>
      <c r="D1006" s="94"/>
      <c r="E1006" s="88"/>
      <c r="F1006" s="22"/>
      <c r="G1006" s="22"/>
      <c r="H1006" s="22"/>
      <c r="I1006" s="87"/>
      <c r="J1006" s="98"/>
    </row>
    <row r="1007" spans="1:10" s="95" customFormat="1" ht="20.100000000000001" customHeight="1">
      <c r="A1007" s="94"/>
      <c r="B1007" s="94"/>
      <c r="C1007" s="94"/>
      <c r="D1007" s="94"/>
      <c r="E1007" s="88"/>
      <c r="F1007" s="22"/>
      <c r="G1007" s="22"/>
      <c r="H1007" s="22"/>
      <c r="I1007" s="87"/>
      <c r="J1007" s="98"/>
    </row>
    <row r="1008" spans="1:10" s="95" customFormat="1" ht="20.100000000000001" customHeight="1">
      <c r="A1008" s="94"/>
      <c r="B1008" s="94"/>
      <c r="C1008" s="94"/>
      <c r="D1008" s="94"/>
      <c r="E1008" s="88"/>
      <c r="F1008" s="22"/>
      <c r="G1008" s="22"/>
      <c r="H1008" s="22"/>
      <c r="I1008" s="87"/>
      <c r="J1008" s="98"/>
    </row>
    <row r="1009" spans="1:10" s="95" customFormat="1" ht="20.100000000000001" customHeight="1">
      <c r="A1009" s="94"/>
      <c r="B1009" s="94"/>
      <c r="C1009" s="94"/>
      <c r="D1009" s="94"/>
      <c r="E1009" s="88"/>
      <c r="F1009" s="22"/>
      <c r="G1009" s="22"/>
      <c r="H1009" s="22"/>
      <c r="I1009" s="87"/>
      <c r="J1009" s="98"/>
    </row>
    <row r="1010" spans="1:10" s="95" customFormat="1" ht="20.100000000000001" customHeight="1">
      <c r="A1010" s="94"/>
      <c r="B1010" s="94"/>
      <c r="C1010" s="94"/>
      <c r="D1010" s="94"/>
      <c r="E1010" s="88"/>
      <c r="F1010" s="22"/>
      <c r="G1010" s="22"/>
      <c r="H1010" s="22"/>
      <c r="I1010" s="87"/>
      <c r="J1010" s="98"/>
    </row>
    <row r="1011" spans="1:10" s="95" customFormat="1" ht="20.100000000000001" customHeight="1">
      <c r="A1011" s="94"/>
      <c r="B1011" s="94"/>
      <c r="C1011" s="94"/>
      <c r="D1011" s="94"/>
      <c r="E1011" s="88"/>
      <c r="F1011" s="22"/>
      <c r="G1011" s="22"/>
      <c r="H1011" s="22"/>
      <c r="I1011" s="87"/>
      <c r="J1011" s="98"/>
    </row>
    <row r="1012" spans="1:10" s="95" customFormat="1" ht="20.100000000000001" customHeight="1">
      <c r="A1012" s="94"/>
      <c r="B1012" s="94"/>
      <c r="C1012" s="94"/>
      <c r="D1012" s="94"/>
      <c r="E1012" s="88"/>
      <c r="F1012" s="22"/>
      <c r="G1012" s="22"/>
      <c r="H1012" s="22"/>
      <c r="I1012" s="87"/>
      <c r="J1012" s="98"/>
    </row>
    <row r="1013" spans="1:10" s="95" customFormat="1" ht="20.100000000000001" customHeight="1">
      <c r="A1013" s="94"/>
      <c r="B1013" s="94"/>
      <c r="C1013" s="94"/>
      <c r="D1013" s="94"/>
      <c r="E1013" s="88"/>
      <c r="F1013" s="22"/>
      <c r="G1013" s="22"/>
      <c r="H1013" s="22"/>
      <c r="I1013" s="87"/>
      <c r="J1013" s="98"/>
    </row>
    <row r="1014" spans="1:10" s="95" customFormat="1" ht="20.100000000000001" customHeight="1">
      <c r="A1014" s="94"/>
      <c r="B1014" s="94"/>
      <c r="C1014" s="94"/>
      <c r="D1014" s="94"/>
      <c r="E1014" s="88"/>
      <c r="F1014" s="22"/>
      <c r="G1014" s="22"/>
      <c r="H1014" s="22"/>
      <c r="I1014" s="87"/>
      <c r="J1014" s="98"/>
    </row>
    <row r="1015" spans="1:10" s="95" customFormat="1" ht="20.100000000000001" customHeight="1">
      <c r="A1015" s="94"/>
      <c r="B1015" s="94"/>
      <c r="C1015" s="94"/>
      <c r="D1015" s="94"/>
      <c r="E1015" s="88"/>
      <c r="F1015" s="22"/>
      <c r="G1015" s="22"/>
      <c r="H1015" s="22"/>
      <c r="I1015" s="87"/>
      <c r="J1015" s="98"/>
    </row>
    <row r="1016" spans="1:10" s="95" customFormat="1" ht="20.100000000000001" customHeight="1">
      <c r="A1016" s="94"/>
      <c r="B1016" s="94"/>
      <c r="C1016" s="94"/>
      <c r="D1016" s="94"/>
      <c r="E1016" s="88"/>
      <c r="F1016" s="22"/>
      <c r="G1016" s="22"/>
      <c r="H1016" s="22"/>
      <c r="I1016" s="87"/>
      <c r="J1016" s="98"/>
    </row>
    <row r="1017" spans="1:10" s="95" customFormat="1" ht="20.100000000000001" customHeight="1">
      <c r="A1017" s="94"/>
      <c r="B1017" s="94"/>
      <c r="C1017" s="94"/>
      <c r="D1017" s="94"/>
      <c r="E1017" s="88"/>
      <c r="F1017" s="22"/>
      <c r="G1017" s="22"/>
      <c r="H1017" s="22"/>
      <c r="I1017" s="87"/>
      <c r="J1017" s="98"/>
    </row>
    <row r="1018" spans="1:10" s="95" customFormat="1" ht="20.100000000000001" customHeight="1">
      <c r="A1018" s="94"/>
      <c r="B1018" s="94"/>
      <c r="C1018" s="94"/>
      <c r="D1018" s="94"/>
      <c r="E1018" s="88"/>
      <c r="F1018" s="22"/>
      <c r="G1018" s="22"/>
      <c r="H1018" s="22"/>
      <c r="I1018" s="87"/>
      <c r="J1018" s="98"/>
    </row>
    <row r="1019" spans="1:10" s="95" customFormat="1" ht="20.100000000000001" customHeight="1">
      <c r="A1019" s="94"/>
      <c r="B1019" s="94"/>
      <c r="C1019" s="94"/>
      <c r="D1019" s="94"/>
      <c r="E1019" s="88"/>
      <c r="F1019" s="22"/>
      <c r="G1019" s="22"/>
      <c r="H1019" s="22"/>
      <c r="I1019" s="87"/>
      <c r="J1019" s="98"/>
    </row>
    <row r="1020" spans="1:10" s="95" customFormat="1" ht="20.100000000000001" customHeight="1">
      <c r="A1020" s="94"/>
      <c r="B1020" s="94"/>
      <c r="C1020" s="94"/>
      <c r="D1020" s="94"/>
      <c r="E1020" s="88"/>
      <c r="F1020" s="22"/>
      <c r="G1020" s="22"/>
      <c r="H1020" s="22"/>
      <c r="I1020" s="87"/>
      <c r="J1020" s="98"/>
    </row>
    <row r="1021" spans="1:10" s="95" customFormat="1" ht="20.100000000000001" customHeight="1">
      <c r="A1021" s="94"/>
      <c r="B1021" s="94"/>
      <c r="C1021" s="94"/>
      <c r="D1021" s="94"/>
      <c r="E1021" s="88"/>
      <c r="F1021" s="22"/>
      <c r="G1021" s="22"/>
      <c r="H1021" s="22"/>
      <c r="I1021" s="87"/>
      <c r="J1021" s="98"/>
    </row>
    <row r="1022" spans="1:10" s="95" customFormat="1" ht="20.100000000000001" customHeight="1">
      <c r="A1022" s="94"/>
      <c r="B1022" s="94"/>
      <c r="C1022" s="94"/>
      <c r="D1022" s="94"/>
      <c r="E1022" s="88"/>
      <c r="F1022" s="22"/>
      <c r="G1022" s="22"/>
      <c r="H1022" s="22"/>
      <c r="I1022" s="87"/>
      <c r="J1022" s="98"/>
    </row>
    <row r="1023" spans="1:10" s="95" customFormat="1" ht="20.100000000000001" customHeight="1">
      <c r="A1023" s="94"/>
      <c r="B1023" s="94"/>
      <c r="C1023" s="94"/>
      <c r="D1023" s="94"/>
      <c r="E1023" s="88"/>
      <c r="F1023" s="22"/>
      <c r="G1023" s="22"/>
      <c r="H1023" s="22"/>
      <c r="I1023" s="87"/>
      <c r="J1023" s="98"/>
    </row>
    <row r="1024" spans="1:10" s="95" customFormat="1" ht="20.100000000000001" customHeight="1">
      <c r="A1024" s="94"/>
      <c r="B1024" s="94"/>
      <c r="C1024" s="94"/>
      <c r="D1024" s="94"/>
      <c r="E1024" s="88"/>
      <c r="F1024" s="22"/>
      <c r="G1024" s="22"/>
      <c r="H1024" s="22"/>
      <c r="I1024" s="87"/>
      <c r="J1024" s="98"/>
    </row>
    <row r="1025" spans="1:10" s="95" customFormat="1" ht="20.100000000000001" customHeight="1">
      <c r="A1025" s="94"/>
      <c r="B1025" s="94"/>
      <c r="C1025" s="94"/>
      <c r="D1025" s="94"/>
      <c r="E1025" s="88"/>
      <c r="F1025" s="22"/>
      <c r="G1025" s="22"/>
      <c r="H1025" s="22"/>
      <c r="I1025" s="87"/>
      <c r="J1025" s="98"/>
    </row>
    <row r="1026" spans="1:10" s="95" customFormat="1" ht="20.100000000000001" customHeight="1">
      <c r="A1026" s="94"/>
      <c r="B1026" s="94"/>
      <c r="C1026" s="94"/>
      <c r="D1026" s="94"/>
      <c r="E1026" s="88"/>
      <c r="F1026" s="22"/>
      <c r="G1026" s="22"/>
      <c r="H1026" s="22"/>
      <c r="I1026" s="87"/>
      <c r="J1026" s="98"/>
    </row>
    <row r="1027" spans="1:10" s="95" customFormat="1" ht="20.100000000000001" customHeight="1">
      <c r="A1027" s="94"/>
      <c r="B1027" s="94"/>
      <c r="C1027" s="94"/>
      <c r="D1027" s="94"/>
      <c r="E1027" s="88"/>
      <c r="F1027" s="22"/>
      <c r="G1027" s="22"/>
      <c r="H1027" s="22"/>
      <c r="I1027" s="87"/>
      <c r="J1027" s="98"/>
    </row>
    <row r="1028" spans="1:10" s="95" customFormat="1" ht="20.100000000000001" customHeight="1">
      <c r="A1028" s="94"/>
      <c r="B1028" s="94"/>
      <c r="C1028" s="94"/>
      <c r="D1028" s="94"/>
      <c r="E1028" s="88"/>
      <c r="F1028" s="22"/>
      <c r="G1028" s="22"/>
      <c r="H1028" s="22"/>
      <c r="I1028" s="87"/>
      <c r="J1028" s="98"/>
    </row>
    <row r="1029" spans="1:10" s="95" customFormat="1" ht="20.100000000000001" customHeight="1">
      <c r="A1029" s="94"/>
      <c r="B1029" s="94"/>
      <c r="C1029" s="94"/>
      <c r="D1029" s="94"/>
      <c r="E1029" s="88"/>
      <c r="F1029" s="22"/>
      <c r="G1029" s="22"/>
      <c r="H1029" s="22"/>
      <c r="I1029" s="87"/>
      <c r="J1029" s="98"/>
    </row>
    <row r="1030" spans="1:10" s="95" customFormat="1" ht="20.100000000000001" customHeight="1">
      <c r="A1030" s="94"/>
      <c r="B1030" s="94"/>
      <c r="C1030" s="94"/>
      <c r="D1030" s="94"/>
      <c r="E1030" s="88"/>
      <c r="F1030" s="22"/>
      <c r="G1030" s="22"/>
      <c r="H1030" s="22"/>
      <c r="I1030" s="87"/>
      <c r="J1030" s="98"/>
    </row>
    <row r="1031" spans="1:10" s="95" customFormat="1" ht="20.100000000000001" customHeight="1">
      <c r="A1031" s="94"/>
      <c r="B1031" s="94"/>
      <c r="C1031" s="94"/>
      <c r="D1031" s="94"/>
      <c r="E1031" s="88"/>
      <c r="F1031" s="22"/>
      <c r="G1031" s="22"/>
      <c r="H1031" s="22"/>
      <c r="I1031" s="87"/>
      <c r="J1031" s="98"/>
    </row>
    <row r="1032" spans="1:10" s="95" customFormat="1" ht="20.100000000000001" customHeight="1">
      <c r="A1032" s="94"/>
      <c r="B1032" s="94"/>
      <c r="C1032" s="94"/>
      <c r="D1032" s="94"/>
      <c r="E1032" s="88"/>
      <c r="F1032" s="22"/>
      <c r="G1032" s="22"/>
      <c r="H1032" s="22"/>
      <c r="I1032" s="87"/>
      <c r="J1032" s="98"/>
    </row>
    <row r="1033" spans="1:10" s="95" customFormat="1" ht="20.100000000000001" customHeight="1">
      <c r="A1033" s="94"/>
      <c r="B1033" s="94"/>
      <c r="C1033" s="94"/>
      <c r="D1033" s="94"/>
      <c r="E1033" s="88"/>
      <c r="F1033" s="22"/>
      <c r="G1033" s="22"/>
      <c r="H1033" s="22"/>
      <c r="I1033" s="87"/>
      <c r="J1033" s="98"/>
    </row>
    <row r="1034" spans="1:10" s="95" customFormat="1" ht="20.100000000000001" customHeight="1">
      <c r="A1034" s="94"/>
      <c r="B1034" s="94"/>
      <c r="C1034" s="94"/>
      <c r="D1034" s="94"/>
      <c r="E1034" s="88"/>
      <c r="F1034" s="22"/>
      <c r="G1034" s="22"/>
      <c r="H1034" s="22"/>
      <c r="I1034" s="87"/>
      <c r="J1034" s="98"/>
    </row>
    <row r="1035" spans="1:10" s="95" customFormat="1" ht="20.100000000000001" customHeight="1">
      <c r="A1035" s="94"/>
      <c r="B1035" s="94"/>
      <c r="C1035" s="94"/>
      <c r="D1035" s="94"/>
      <c r="E1035" s="88"/>
      <c r="F1035" s="22"/>
      <c r="G1035" s="22"/>
      <c r="H1035" s="22"/>
      <c r="I1035" s="87"/>
      <c r="J1035" s="98"/>
    </row>
    <row r="1036" spans="1:10" s="95" customFormat="1" ht="20.100000000000001" customHeight="1">
      <c r="A1036" s="94"/>
      <c r="B1036" s="94"/>
      <c r="C1036" s="94"/>
      <c r="D1036" s="94"/>
      <c r="E1036" s="88"/>
      <c r="F1036" s="22"/>
      <c r="G1036" s="22"/>
      <c r="H1036" s="22"/>
      <c r="I1036" s="87"/>
      <c r="J1036" s="98"/>
    </row>
    <row r="1037" spans="1:10" s="95" customFormat="1" ht="20.100000000000001" customHeight="1">
      <c r="A1037" s="94"/>
      <c r="B1037" s="94"/>
      <c r="C1037" s="94"/>
      <c r="D1037" s="94"/>
      <c r="E1037" s="88"/>
      <c r="F1037" s="22"/>
      <c r="G1037" s="22"/>
      <c r="H1037" s="22"/>
      <c r="I1037" s="87"/>
      <c r="J1037" s="98"/>
    </row>
    <row r="1038" spans="1:10" s="95" customFormat="1" ht="20.100000000000001" customHeight="1">
      <c r="A1038" s="94"/>
      <c r="B1038" s="94"/>
      <c r="C1038" s="94"/>
      <c r="D1038" s="94"/>
      <c r="E1038" s="88"/>
      <c r="F1038" s="22"/>
      <c r="G1038" s="22"/>
      <c r="H1038" s="22"/>
      <c r="I1038" s="87"/>
      <c r="J1038" s="98"/>
    </row>
    <row r="1039" spans="1:10" s="95" customFormat="1" ht="20.100000000000001" customHeight="1">
      <c r="A1039" s="94"/>
      <c r="B1039" s="94"/>
      <c r="C1039" s="94"/>
      <c r="D1039" s="94"/>
      <c r="E1039" s="88"/>
      <c r="F1039" s="22"/>
      <c r="G1039" s="22"/>
      <c r="H1039" s="22"/>
      <c r="I1039" s="87"/>
      <c r="J1039" s="98"/>
    </row>
    <row r="1040" spans="1:10" s="95" customFormat="1" ht="20.100000000000001" customHeight="1">
      <c r="A1040" s="94"/>
      <c r="B1040" s="94"/>
      <c r="C1040" s="94"/>
      <c r="D1040" s="94"/>
      <c r="E1040" s="88"/>
      <c r="F1040" s="22"/>
      <c r="G1040" s="22"/>
      <c r="H1040" s="22"/>
      <c r="I1040" s="87"/>
      <c r="J1040" s="98"/>
    </row>
    <row r="1041" spans="1:10" s="95" customFormat="1" ht="20.100000000000001" customHeight="1">
      <c r="A1041" s="94"/>
      <c r="B1041" s="94"/>
      <c r="C1041" s="94"/>
      <c r="D1041" s="94"/>
      <c r="E1041" s="88"/>
      <c r="F1041" s="22"/>
      <c r="G1041" s="22"/>
      <c r="H1041" s="22"/>
      <c r="I1041" s="87"/>
      <c r="J1041" s="98"/>
    </row>
    <row r="1042" spans="1:10" s="95" customFormat="1" ht="20.100000000000001" customHeight="1">
      <c r="A1042" s="94"/>
      <c r="B1042" s="94"/>
      <c r="C1042" s="94"/>
      <c r="D1042" s="94"/>
      <c r="E1042" s="88"/>
      <c r="F1042" s="22"/>
      <c r="G1042" s="22"/>
      <c r="H1042" s="22"/>
      <c r="I1042" s="87"/>
      <c r="J1042" s="98"/>
    </row>
    <row r="1043" spans="1:10" s="95" customFormat="1" ht="20.100000000000001" customHeight="1">
      <c r="A1043" s="94"/>
      <c r="B1043" s="94"/>
      <c r="C1043" s="94"/>
      <c r="D1043" s="94"/>
      <c r="E1043" s="88"/>
      <c r="F1043" s="22"/>
      <c r="G1043" s="22"/>
      <c r="H1043" s="22"/>
      <c r="I1043" s="87"/>
      <c r="J1043" s="98"/>
    </row>
    <row r="1044" spans="1:10" s="95" customFormat="1" ht="20.100000000000001" customHeight="1">
      <c r="A1044" s="94"/>
      <c r="B1044" s="94"/>
      <c r="C1044" s="94"/>
      <c r="D1044" s="94"/>
      <c r="E1044" s="88"/>
      <c r="F1044" s="22"/>
      <c r="G1044" s="22"/>
      <c r="H1044" s="22"/>
      <c r="I1044" s="87"/>
      <c r="J1044" s="98"/>
    </row>
    <row r="1045" spans="1:10" s="95" customFormat="1" ht="20.100000000000001" customHeight="1">
      <c r="A1045" s="94"/>
      <c r="B1045" s="94"/>
      <c r="C1045" s="94"/>
      <c r="D1045" s="94"/>
      <c r="E1045" s="88"/>
      <c r="F1045" s="22"/>
      <c r="G1045" s="22"/>
      <c r="H1045" s="22"/>
      <c r="I1045" s="87"/>
      <c r="J1045" s="98"/>
    </row>
    <row r="1046" spans="1:10" s="95" customFormat="1" ht="20.100000000000001" customHeight="1">
      <c r="A1046" s="94"/>
      <c r="B1046" s="94"/>
      <c r="C1046" s="94"/>
      <c r="D1046" s="94"/>
      <c r="E1046" s="88"/>
      <c r="F1046" s="22"/>
      <c r="G1046" s="22"/>
      <c r="H1046" s="22"/>
      <c r="I1046" s="87"/>
      <c r="J1046" s="98"/>
    </row>
    <row r="1047" spans="1:10" s="95" customFormat="1" ht="20.100000000000001" customHeight="1">
      <c r="A1047" s="94"/>
      <c r="B1047" s="94"/>
      <c r="C1047" s="94"/>
      <c r="D1047" s="94"/>
      <c r="E1047" s="88"/>
      <c r="F1047" s="22"/>
      <c r="G1047" s="22"/>
      <c r="H1047" s="22"/>
      <c r="I1047" s="87"/>
      <c r="J1047" s="98"/>
    </row>
    <row r="1048" spans="1:10" s="95" customFormat="1" ht="20.100000000000001" customHeight="1">
      <c r="A1048" s="94"/>
      <c r="B1048" s="94"/>
      <c r="C1048" s="94"/>
      <c r="D1048" s="94"/>
      <c r="E1048" s="88"/>
      <c r="F1048" s="22"/>
      <c r="G1048" s="22"/>
      <c r="H1048" s="22"/>
      <c r="I1048" s="87"/>
      <c r="J1048" s="98"/>
    </row>
    <row r="1049" spans="1:10" s="95" customFormat="1" ht="20.100000000000001" customHeight="1">
      <c r="A1049" s="94"/>
      <c r="B1049" s="94"/>
      <c r="C1049" s="94"/>
      <c r="D1049" s="94"/>
      <c r="E1049" s="88"/>
      <c r="F1049" s="22"/>
      <c r="G1049" s="22"/>
      <c r="H1049" s="22"/>
      <c r="I1049" s="87"/>
      <c r="J1049" s="98"/>
    </row>
    <row r="1050" spans="1:10" s="95" customFormat="1" ht="20.100000000000001" customHeight="1">
      <c r="A1050" s="94"/>
      <c r="B1050" s="94"/>
      <c r="C1050" s="94"/>
      <c r="D1050" s="94"/>
      <c r="E1050" s="88"/>
      <c r="F1050" s="22"/>
      <c r="G1050" s="22"/>
      <c r="H1050" s="22"/>
      <c r="I1050" s="87"/>
      <c r="J1050" s="98"/>
    </row>
    <row r="1051" spans="1:10" s="95" customFormat="1" ht="20.100000000000001" customHeight="1">
      <c r="A1051" s="94"/>
      <c r="B1051" s="94"/>
      <c r="C1051" s="94"/>
      <c r="D1051" s="94"/>
      <c r="E1051" s="88"/>
      <c r="F1051" s="22"/>
      <c r="G1051" s="22"/>
      <c r="H1051" s="22"/>
      <c r="I1051" s="87"/>
      <c r="J1051" s="98"/>
    </row>
    <row r="1052" spans="1:10" s="95" customFormat="1" ht="20.100000000000001" customHeight="1">
      <c r="A1052" s="94"/>
      <c r="B1052" s="94"/>
      <c r="C1052" s="94"/>
      <c r="D1052" s="94"/>
      <c r="E1052" s="88"/>
      <c r="F1052" s="22"/>
      <c r="G1052" s="22"/>
      <c r="H1052" s="22"/>
      <c r="I1052" s="87"/>
      <c r="J1052" s="98"/>
    </row>
    <row r="1053" spans="1:10" s="95" customFormat="1" ht="20.100000000000001" customHeight="1">
      <c r="A1053" s="94"/>
      <c r="B1053" s="94"/>
      <c r="C1053" s="94"/>
      <c r="D1053" s="94"/>
      <c r="E1053" s="88"/>
      <c r="F1053" s="22"/>
      <c r="G1053" s="22"/>
      <c r="H1053" s="22"/>
      <c r="I1053" s="87"/>
      <c r="J1053" s="98"/>
    </row>
    <row r="1054" spans="1:10" s="95" customFormat="1" ht="20.100000000000001" customHeight="1">
      <c r="A1054" s="94"/>
      <c r="B1054" s="94"/>
      <c r="C1054" s="94"/>
      <c r="D1054" s="94"/>
      <c r="E1054" s="88"/>
      <c r="F1054" s="22"/>
      <c r="G1054" s="22"/>
      <c r="H1054" s="22"/>
      <c r="I1054" s="87"/>
      <c r="J1054" s="98"/>
    </row>
    <row r="1055" spans="1:10" s="95" customFormat="1" ht="20.100000000000001" customHeight="1">
      <c r="A1055" s="94"/>
      <c r="B1055" s="94"/>
      <c r="C1055" s="94"/>
      <c r="D1055" s="94"/>
      <c r="E1055" s="88"/>
      <c r="F1055" s="22"/>
      <c r="G1055" s="22"/>
      <c r="H1055" s="22"/>
      <c r="I1055" s="87"/>
      <c r="J1055" s="98"/>
    </row>
    <row r="1056" spans="1:10" s="95" customFormat="1" ht="20.100000000000001" customHeight="1">
      <c r="A1056" s="94"/>
      <c r="B1056" s="94"/>
      <c r="C1056" s="94"/>
      <c r="D1056" s="94"/>
      <c r="E1056" s="88"/>
      <c r="F1056" s="22"/>
      <c r="G1056" s="22"/>
      <c r="H1056" s="22"/>
      <c r="I1056" s="87"/>
      <c r="J1056" s="98"/>
    </row>
    <row r="1057" spans="1:10" s="95" customFormat="1" ht="20.100000000000001" customHeight="1">
      <c r="A1057" s="94"/>
      <c r="B1057" s="94"/>
      <c r="C1057" s="94"/>
      <c r="D1057" s="94"/>
      <c r="E1057" s="88"/>
      <c r="F1057" s="22"/>
      <c r="G1057" s="22"/>
      <c r="H1057" s="22"/>
      <c r="I1057" s="87"/>
      <c r="J1057" s="98"/>
    </row>
    <row r="1058" spans="1:10" s="95" customFormat="1" ht="20.100000000000001" customHeight="1">
      <c r="A1058" s="94"/>
      <c r="B1058" s="94"/>
      <c r="C1058" s="94"/>
      <c r="D1058" s="94"/>
      <c r="E1058" s="88"/>
      <c r="F1058" s="22"/>
      <c r="G1058" s="22"/>
      <c r="H1058" s="22"/>
      <c r="I1058" s="87"/>
      <c r="J1058" s="98"/>
    </row>
    <row r="1059" spans="1:10" s="95" customFormat="1" ht="20.100000000000001" customHeight="1">
      <c r="A1059" s="94"/>
      <c r="B1059" s="94"/>
      <c r="C1059" s="94"/>
      <c r="D1059" s="94"/>
      <c r="E1059" s="88"/>
      <c r="F1059" s="22"/>
      <c r="G1059" s="22"/>
      <c r="H1059" s="22"/>
      <c r="I1059" s="87"/>
      <c r="J1059" s="98"/>
    </row>
    <row r="1060" spans="1:10" s="95" customFormat="1" ht="20.100000000000001" customHeight="1">
      <c r="A1060" s="94"/>
      <c r="B1060" s="94"/>
      <c r="C1060" s="94"/>
      <c r="D1060" s="94"/>
      <c r="E1060" s="88"/>
      <c r="F1060" s="22"/>
      <c r="G1060" s="22"/>
      <c r="H1060" s="22"/>
      <c r="I1060" s="87"/>
      <c r="J1060" s="98"/>
    </row>
    <row r="1061" spans="1:10" s="95" customFormat="1" ht="20.100000000000001" customHeight="1">
      <c r="A1061" s="94"/>
      <c r="B1061" s="94"/>
      <c r="C1061" s="94"/>
      <c r="D1061" s="94"/>
      <c r="E1061" s="88"/>
      <c r="F1061" s="22"/>
      <c r="G1061" s="22"/>
      <c r="H1061" s="22"/>
      <c r="I1061" s="87"/>
      <c r="J1061" s="98"/>
    </row>
    <row r="1062" spans="1:10" s="95" customFormat="1" ht="20.100000000000001" customHeight="1">
      <c r="A1062" s="94"/>
      <c r="B1062" s="94"/>
      <c r="C1062" s="94"/>
      <c r="D1062" s="94"/>
      <c r="E1062" s="88"/>
      <c r="F1062" s="22"/>
      <c r="G1062" s="22"/>
      <c r="H1062" s="22"/>
      <c r="I1062" s="87"/>
      <c r="J1062" s="98"/>
    </row>
    <row r="1063" spans="1:10" s="95" customFormat="1" ht="20.100000000000001" customHeight="1">
      <c r="A1063" s="94"/>
      <c r="B1063" s="94"/>
      <c r="C1063" s="94"/>
      <c r="D1063" s="94"/>
      <c r="E1063" s="88"/>
      <c r="F1063" s="22"/>
      <c r="G1063" s="22"/>
      <c r="H1063" s="22"/>
      <c r="I1063" s="87"/>
      <c r="J1063" s="98"/>
    </row>
    <row r="1064" spans="1:10" s="95" customFormat="1" ht="20.100000000000001" customHeight="1">
      <c r="A1064" s="94"/>
      <c r="B1064" s="94"/>
      <c r="C1064" s="94"/>
      <c r="D1064" s="94"/>
      <c r="E1064" s="88"/>
      <c r="F1064" s="22"/>
      <c r="G1064" s="22"/>
      <c r="H1064" s="22"/>
      <c r="I1064" s="87"/>
      <c r="J1064" s="98"/>
    </row>
    <row r="1065" spans="1:10" s="95" customFormat="1" ht="20.100000000000001" customHeight="1">
      <c r="A1065" s="94"/>
      <c r="B1065" s="94"/>
      <c r="C1065" s="94"/>
      <c r="D1065" s="94"/>
      <c r="E1065" s="88"/>
      <c r="F1065" s="22"/>
      <c r="G1065" s="22"/>
      <c r="H1065" s="22"/>
      <c r="I1065" s="87"/>
      <c r="J1065" s="98"/>
    </row>
    <row r="1066" spans="1:10" s="95" customFormat="1" ht="20.100000000000001" customHeight="1">
      <c r="A1066" s="94"/>
      <c r="B1066" s="94"/>
      <c r="C1066" s="94"/>
      <c r="D1066" s="94"/>
      <c r="E1066" s="88"/>
      <c r="F1066" s="22"/>
      <c r="G1066" s="22"/>
      <c r="H1066" s="22"/>
      <c r="I1066" s="87"/>
      <c r="J1066" s="98"/>
    </row>
    <row r="1067" spans="1:10" s="95" customFormat="1" ht="20.100000000000001" customHeight="1">
      <c r="A1067" s="94"/>
      <c r="B1067" s="94"/>
      <c r="C1067" s="94"/>
      <c r="D1067" s="94"/>
      <c r="E1067" s="88"/>
      <c r="F1067" s="22"/>
      <c r="G1067" s="22"/>
      <c r="H1067" s="22"/>
      <c r="I1067" s="87"/>
      <c r="J1067" s="98"/>
    </row>
    <row r="1068" spans="1:10" s="95" customFormat="1" ht="20.100000000000001" customHeight="1">
      <c r="A1068" s="94"/>
      <c r="B1068" s="94"/>
      <c r="C1068" s="94"/>
      <c r="D1068" s="94"/>
      <c r="E1068" s="88"/>
      <c r="F1068" s="22"/>
      <c r="G1068" s="22"/>
      <c r="H1068" s="22"/>
      <c r="I1068" s="87"/>
      <c r="J1068" s="98"/>
    </row>
    <row r="1069" spans="1:10" s="95" customFormat="1" ht="20.100000000000001" customHeight="1">
      <c r="A1069" s="94"/>
      <c r="B1069" s="94"/>
      <c r="C1069" s="94"/>
      <c r="D1069" s="94"/>
      <c r="E1069" s="88"/>
      <c r="F1069" s="22"/>
      <c r="G1069" s="22"/>
      <c r="H1069" s="22"/>
      <c r="I1069" s="87"/>
      <c r="J1069" s="98"/>
    </row>
    <row r="1070" spans="1:10" s="95" customFormat="1" ht="20.100000000000001" customHeight="1">
      <c r="A1070" s="94"/>
      <c r="B1070" s="94"/>
      <c r="C1070" s="94"/>
      <c r="D1070" s="94"/>
      <c r="E1070" s="88"/>
      <c r="F1070" s="22"/>
      <c r="G1070" s="22"/>
      <c r="H1070" s="22"/>
      <c r="I1070" s="87"/>
      <c r="J1070" s="98"/>
    </row>
    <row r="1071" spans="1:10" s="95" customFormat="1" ht="20.100000000000001" customHeight="1">
      <c r="A1071" s="94"/>
      <c r="B1071" s="94"/>
      <c r="C1071" s="94"/>
      <c r="D1071" s="94"/>
      <c r="E1071" s="88"/>
      <c r="F1071" s="22"/>
      <c r="G1071" s="22"/>
      <c r="H1071" s="22"/>
      <c r="I1071" s="87"/>
      <c r="J1071" s="98"/>
    </row>
    <row r="1072" spans="1:10" s="95" customFormat="1" ht="20.100000000000001" customHeight="1">
      <c r="A1072" s="94"/>
      <c r="B1072" s="94"/>
      <c r="C1072" s="94"/>
      <c r="D1072" s="94"/>
      <c r="E1072" s="88"/>
      <c r="F1072" s="22"/>
      <c r="G1072" s="22"/>
      <c r="H1072" s="22"/>
      <c r="I1072" s="87"/>
      <c r="J1072" s="98"/>
    </row>
    <row r="1073" spans="1:10" s="95" customFormat="1" ht="20.100000000000001" customHeight="1">
      <c r="A1073" s="94"/>
      <c r="B1073" s="94"/>
      <c r="C1073" s="94"/>
      <c r="D1073" s="94"/>
      <c r="E1073" s="88"/>
      <c r="F1073" s="22"/>
      <c r="G1073" s="22"/>
      <c r="H1073" s="22"/>
      <c r="I1073" s="87"/>
      <c r="J1073" s="98"/>
    </row>
    <row r="1074" spans="1:10" s="95" customFormat="1" ht="20.100000000000001" customHeight="1">
      <c r="A1074" s="94"/>
      <c r="B1074" s="94"/>
      <c r="C1074" s="94"/>
      <c r="D1074" s="94"/>
      <c r="E1074" s="88"/>
      <c r="F1074" s="22"/>
      <c r="G1074" s="22"/>
      <c r="H1074" s="22"/>
      <c r="I1074" s="87"/>
      <c r="J1074" s="98"/>
    </row>
    <row r="1075" spans="1:10" s="95" customFormat="1" ht="20.100000000000001" customHeight="1">
      <c r="A1075" s="94"/>
      <c r="B1075" s="94"/>
      <c r="C1075" s="94"/>
      <c r="D1075" s="94"/>
      <c r="E1075" s="88"/>
      <c r="F1075" s="22"/>
      <c r="G1075" s="22"/>
      <c r="H1075" s="22"/>
      <c r="I1075" s="87"/>
      <c r="J1075" s="98"/>
    </row>
    <row r="1076" spans="1:10" s="95" customFormat="1" ht="20.100000000000001" customHeight="1">
      <c r="A1076" s="94"/>
      <c r="B1076" s="94"/>
      <c r="C1076" s="94"/>
      <c r="D1076" s="94"/>
      <c r="E1076" s="88"/>
      <c r="F1076" s="22"/>
      <c r="G1076" s="22"/>
      <c r="H1076" s="22"/>
      <c r="I1076" s="87"/>
      <c r="J1076" s="98"/>
    </row>
    <row r="1077" spans="1:10" s="95" customFormat="1" ht="20.100000000000001" customHeight="1">
      <c r="A1077" s="94"/>
      <c r="B1077" s="94"/>
      <c r="C1077" s="94"/>
      <c r="D1077" s="94"/>
      <c r="E1077" s="88"/>
      <c r="F1077" s="22"/>
      <c r="G1077" s="22"/>
      <c r="H1077" s="22"/>
      <c r="I1077" s="87"/>
      <c r="J1077" s="98"/>
    </row>
    <row r="1078" spans="1:10" s="95" customFormat="1" ht="20.100000000000001" customHeight="1">
      <c r="A1078" s="94"/>
      <c r="B1078" s="94"/>
      <c r="C1078" s="94"/>
      <c r="D1078" s="94"/>
      <c r="E1078" s="88"/>
      <c r="F1078" s="22"/>
      <c r="G1078" s="22"/>
      <c r="H1078" s="22"/>
      <c r="I1078" s="87"/>
      <c r="J1078" s="98"/>
    </row>
    <row r="1079" spans="1:10" s="95" customFormat="1" ht="20.100000000000001" customHeight="1">
      <c r="A1079" s="94"/>
      <c r="B1079" s="94"/>
      <c r="C1079" s="94"/>
      <c r="D1079" s="94"/>
      <c r="E1079" s="88"/>
      <c r="F1079" s="22"/>
      <c r="G1079" s="22"/>
      <c r="H1079" s="22"/>
      <c r="I1079" s="87"/>
      <c r="J1079" s="98"/>
    </row>
    <row r="1080" spans="1:10" s="95" customFormat="1" ht="20.100000000000001" customHeight="1">
      <c r="A1080" s="94"/>
      <c r="B1080" s="94"/>
      <c r="C1080" s="94"/>
      <c r="D1080" s="94"/>
      <c r="E1080" s="88"/>
      <c r="F1080" s="22"/>
      <c r="G1080" s="22"/>
      <c r="H1080" s="22"/>
      <c r="I1080" s="87"/>
      <c r="J1080" s="98"/>
    </row>
    <row r="1081" spans="1:10" s="95" customFormat="1" ht="20.100000000000001" customHeight="1">
      <c r="A1081" s="94"/>
      <c r="B1081" s="94"/>
      <c r="C1081" s="94"/>
      <c r="D1081" s="94"/>
      <c r="E1081" s="88"/>
      <c r="F1081" s="22"/>
      <c r="G1081" s="22"/>
      <c r="H1081" s="22"/>
      <c r="I1081" s="87"/>
      <c r="J1081" s="98"/>
    </row>
    <row r="1082" spans="1:10" s="95" customFormat="1" ht="20.100000000000001" customHeight="1">
      <c r="A1082" s="94"/>
      <c r="B1082" s="94"/>
      <c r="C1082" s="94"/>
      <c r="D1082" s="94"/>
      <c r="E1082" s="88"/>
      <c r="F1082" s="22"/>
      <c r="G1082" s="22"/>
      <c r="H1082" s="22"/>
      <c r="I1082" s="87"/>
      <c r="J1082" s="98"/>
    </row>
    <row r="1083" spans="1:10" s="95" customFormat="1" ht="20.100000000000001" customHeight="1">
      <c r="A1083" s="94"/>
      <c r="B1083" s="94"/>
      <c r="C1083" s="94"/>
      <c r="D1083" s="94"/>
      <c r="E1083" s="88"/>
      <c r="F1083" s="22"/>
      <c r="G1083" s="22"/>
      <c r="H1083" s="22"/>
      <c r="I1083" s="87"/>
      <c r="J1083" s="98"/>
    </row>
    <row r="1084" spans="1:10" s="95" customFormat="1" ht="20.100000000000001" customHeight="1">
      <c r="A1084" s="94"/>
      <c r="B1084" s="94"/>
      <c r="C1084" s="94"/>
      <c r="D1084" s="94"/>
      <c r="E1084" s="88"/>
      <c r="F1084" s="22"/>
      <c r="G1084" s="22"/>
      <c r="H1084" s="22"/>
      <c r="I1084" s="87"/>
      <c r="J1084" s="98"/>
    </row>
    <row r="1085" spans="1:10" s="95" customFormat="1" ht="20.100000000000001" customHeight="1">
      <c r="A1085" s="94"/>
      <c r="B1085" s="94"/>
      <c r="C1085" s="94"/>
      <c r="D1085" s="94"/>
      <c r="E1085" s="88"/>
      <c r="F1085" s="22"/>
      <c r="G1085" s="22"/>
      <c r="H1085" s="22"/>
      <c r="I1085" s="87"/>
      <c r="J1085" s="98"/>
    </row>
    <row r="1086" spans="1:10" s="95" customFormat="1" ht="20.100000000000001" customHeight="1">
      <c r="A1086" s="94"/>
      <c r="B1086" s="94"/>
      <c r="C1086" s="94"/>
      <c r="D1086" s="94"/>
      <c r="E1086" s="88"/>
      <c r="F1086" s="22"/>
      <c r="G1086" s="22"/>
      <c r="H1086" s="22"/>
      <c r="I1086" s="87"/>
      <c r="J1086" s="98"/>
    </row>
    <row r="1087" spans="1:10" s="95" customFormat="1" ht="20.100000000000001" customHeight="1">
      <c r="A1087" s="94"/>
      <c r="B1087" s="94"/>
      <c r="C1087" s="94"/>
      <c r="D1087" s="94"/>
      <c r="E1087" s="88"/>
      <c r="F1087" s="22"/>
      <c r="G1087" s="22"/>
      <c r="H1087" s="22"/>
      <c r="I1087" s="87"/>
      <c r="J1087" s="98"/>
    </row>
    <row r="1088" spans="1:10" s="95" customFormat="1" ht="20.100000000000001" customHeight="1">
      <c r="A1088" s="94"/>
      <c r="B1088" s="94"/>
      <c r="C1088" s="94"/>
      <c r="D1088" s="94"/>
      <c r="E1088" s="88"/>
      <c r="F1088" s="22"/>
      <c r="G1088" s="22"/>
      <c r="H1088" s="22"/>
      <c r="I1088" s="87"/>
      <c r="J1088" s="98"/>
    </row>
    <row r="1089" spans="1:10" s="95" customFormat="1" ht="20.100000000000001" customHeight="1">
      <c r="A1089" s="94"/>
      <c r="B1089" s="94"/>
      <c r="C1089" s="94"/>
      <c r="D1089" s="94"/>
      <c r="E1089" s="88"/>
      <c r="F1089" s="22"/>
      <c r="G1089" s="22"/>
      <c r="H1089" s="22"/>
      <c r="I1089" s="87"/>
      <c r="J1089" s="98"/>
    </row>
    <row r="1090" spans="1:10" s="95" customFormat="1" ht="20.100000000000001" customHeight="1">
      <c r="A1090" s="94"/>
      <c r="B1090" s="94"/>
      <c r="C1090" s="94"/>
      <c r="D1090" s="94"/>
      <c r="E1090" s="88"/>
      <c r="F1090" s="22"/>
      <c r="G1090" s="22"/>
      <c r="H1090" s="22"/>
      <c r="I1090" s="87"/>
      <c r="J1090" s="98"/>
    </row>
    <row r="1091" spans="1:10" s="95" customFormat="1" ht="20.100000000000001" customHeight="1">
      <c r="A1091" s="94"/>
      <c r="B1091" s="94"/>
      <c r="C1091" s="94"/>
      <c r="D1091" s="94"/>
      <c r="E1091" s="88"/>
      <c r="F1091" s="22"/>
      <c r="G1091" s="22"/>
      <c r="H1091" s="22"/>
      <c r="I1091" s="87"/>
      <c r="J1091" s="98"/>
    </row>
    <row r="1092" spans="1:10" s="95" customFormat="1" ht="20.100000000000001" customHeight="1">
      <c r="A1092" s="94"/>
      <c r="B1092" s="94"/>
      <c r="C1092" s="94"/>
      <c r="D1092" s="94"/>
      <c r="E1092" s="88"/>
      <c r="F1092" s="22"/>
      <c r="G1092" s="22"/>
      <c r="H1092" s="22"/>
      <c r="I1092" s="87"/>
      <c r="J1092" s="98"/>
    </row>
    <row r="1093" spans="1:10" s="95" customFormat="1" ht="20.100000000000001" customHeight="1">
      <c r="A1093" s="94"/>
      <c r="B1093" s="94"/>
      <c r="C1093" s="94"/>
      <c r="D1093" s="94"/>
      <c r="E1093" s="88"/>
      <c r="F1093" s="22"/>
      <c r="G1093" s="22"/>
      <c r="H1093" s="22"/>
      <c r="I1093" s="87"/>
      <c r="J1093" s="98"/>
    </row>
    <row r="1094" spans="1:10" s="95" customFormat="1" ht="20.100000000000001" customHeight="1">
      <c r="A1094" s="94"/>
      <c r="B1094" s="94"/>
      <c r="C1094" s="94"/>
      <c r="D1094" s="94"/>
      <c r="E1094" s="88"/>
      <c r="F1094" s="22"/>
      <c r="G1094" s="22"/>
      <c r="H1094" s="22"/>
      <c r="I1094" s="87"/>
      <c r="J1094" s="98"/>
    </row>
    <row r="1095" spans="1:10" s="95" customFormat="1" ht="20.100000000000001" customHeight="1">
      <c r="A1095" s="94"/>
      <c r="B1095" s="94"/>
      <c r="C1095" s="94"/>
      <c r="D1095" s="94"/>
      <c r="E1095" s="88"/>
      <c r="F1095" s="22"/>
      <c r="G1095" s="22"/>
      <c r="H1095" s="22"/>
      <c r="I1095" s="87"/>
      <c r="J1095" s="98"/>
    </row>
    <row r="1096" spans="1:10" s="95" customFormat="1" ht="20.100000000000001" customHeight="1">
      <c r="A1096" s="94"/>
      <c r="B1096" s="94"/>
      <c r="C1096" s="94"/>
      <c r="D1096" s="94"/>
      <c r="E1096" s="88"/>
      <c r="F1096" s="22"/>
      <c r="G1096" s="22"/>
      <c r="H1096" s="22"/>
      <c r="I1096" s="87"/>
      <c r="J1096" s="98"/>
    </row>
    <row r="1097" spans="1:10" s="95" customFormat="1" ht="20.100000000000001" customHeight="1">
      <c r="A1097" s="94"/>
      <c r="B1097" s="94"/>
      <c r="C1097" s="94"/>
      <c r="D1097" s="94"/>
      <c r="E1097" s="88"/>
      <c r="F1097" s="22"/>
      <c r="G1097" s="22"/>
      <c r="H1097" s="22"/>
      <c r="I1097" s="87"/>
      <c r="J1097" s="98"/>
    </row>
    <row r="1098" spans="1:10" s="95" customFormat="1" ht="20.100000000000001" customHeight="1">
      <c r="A1098" s="94"/>
      <c r="B1098" s="94"/>
      <c r="C1098" s="94"/>
      <c r="D1098" s="94"/>
      <c r="E1098" s="88"/>
      <c r="F1098" s="22"/>
      <c r="G1098" s="22"/>
      <c r="H1098" s="22"/>
      <c r="I1098" s="87"/>
      <c r="J1098" s="98"/>
    </row>
    <row r="1099" spans="1:10" s="95" customFormat="1" ht="20.100000000000001" customHeight="1">
      <c r="A1099" s="94"/>
      <c r="B1099" s="94"/>
      <c r="C1099" s="94"/>
      <c r="D1099" s="94"/>
      <c r="E1099" s="88"/>
      <c r="F1099" s="22"/>
      <c r="G1099" s="22"/>
      <c r="H1099" s="22"/>
      <c r="I1099" s="87"/>
      <c r="J1099" s="98"/>
    </row>
    <row r="1100" spans="1:10" s="95" customFormat="1" ht="20.100000000000001" customHeight="1">
      <c r="A1100" s="94"/>
      <c r="B1100" s="94"/>
      <c r="C1100" s="94"/>
      <c r="D1100" s="94"/>
      <c r="E1100" s="88"/>
      <c r="F1100" s="22"/>
      <c r="G1100" s="22"/>
      <c r="H1100" s="22"/>
      <c r="I1100" s="87"/>
      <c r="J1100" s="98"/>
    </row>
    <row r="1101" spans="1:10" s="95" customFormat="1" ht="20.100000000000001" customHeight="1">
      <c r="A1101" s="94"/>
      <c r="B1101" s="94"/>
      <c r="C1101" s="94"/>
      <c r="D1101" s="94"/>
      <c r="E1101" s="88"/>
      <c r="F1101" s="22"/>
      <c r="G1101" s="22"/>
      <c r="H1101" s="22"/>
      <c r="I1101" s="87"/>
      <c r="J1101" s="98"/>
    </row>
    <row r="1102" spans="1:10" s="95" customFormat="1" ht="20.100000000000001" customHeight="1">
      <c r="A1102" s="94"/>
      <c r="B1102" s="94"/>
      <c r="C1102" s="94"/>
      <c r="D1102" s="94"/>
      <c r="E1102" s="88"/>
      <c r="F1102" s="22"/>
      <c r="G1102" s="22"/>
      <c r="H1102" s="22"/>
      <c r="I1102" s="87"/>
      <c r="J1102" s="98"/>
    </row>
    <row r="1103" spans="1:10" s="95" customFormat="1" ht="20.100000000000001" customHeight="1">
      <c r="A1103" s="94"/>
      <c r="B1103" s="94"/>
      <c r="C1103" s="94"/>
      <c r="D1103" s="94"/>
      <c r="E1103" s="88"/>
      <c r="F1103" s="22"/>
      <c r="G1103" s="22"/>
      <c r="H1103" s="22"/>
      <c r="I1103" s="87"/>
      <c r="J1103" s="98"/>
    </row>
    <row r="1104" spans="1:10" s="95" customFormat="1" ht="20.100000000000001" customHeight="1">
      <c r="A1104" s="94"/>
      <c r="B1104" s="94"/>
      <c r="C1104" s="94"/>
      <c r="D1104" s="94"/>
      <c r="E1104" s="88"/>
      <c r="F1104" s="22"/>
      <c r="G1104" s="22"/>
      <c r="H1104" s="22"/>
      <c r="I1104" s="87"/>
      <c r="J1104" s="98"/>
    </row>
    <row r="1105" spans="1:10" s="95" customFormat="1" ht="20.100000000000001" customHeight="1">
      <c r="A1105" s="94"/>
      <c r="B1105" s="94"/>
      <c r="C1105" s="94"/>
      <c r="D1105" s="94"/>
      <c r="E1105" s="88"/>
      <c r="F1105" s="22"/>
      <c r="G1105" s="22"/>
      <c r="H1105" s="22"/>
      <c r="I1105" s="87"/>
      <c r="J1105" s="98"/>
    </row>
    <row r="1106" spans="1:10" s="95" customFormat="1" ht="20.100000000000001" customHeight="1">
      <c r="A1106" s="94"/>
      <c r="B1106" s="94"/>
      <c r="C1106" s="94"/>
      <c r="D1106" s="94"/>
      <c r="E1106" s="88"/>
      <c r="F1106" s="22"/>
      <c r="G1106" s="22"/>
      <c r="H1106" s="22"/>
      <c r="I1106" s="87"/>
      <c r="J1106" s="98"/>
    </row>
    <row r="1107" spans="1:10" s="95" customFormat="1" ht="20.100000000000001" customHeight="1">
      <c r="A1107" s="94"/>
      <c r="B1107" s="94"/>
      <c r="C1107" s="94"/>
      <c r="D1107" s="94"/>
      <c r="E1107" s="88"/>
      <c r="F1107" s="22"/>
      <c r="G1107" s="22"/>
      <c r="H1107" s="22"/>
      <c r="I1107" s="87"/>
      <c r="J1107" s="98"/>
    </row>
    <row r="1108" spans="1:10" s="95" customFormat="1" ht="20.100000000000001" customHeight="1">
      <c r="A1108" s="94"/>
      <c r="B1108" s="94"/>
      <c r="C1108" s="94"/>
      <c r="D1108" s="94"/>
      <c r="E1108" s="88"/>
      <c r="F1108" s="22"/>
      <c r="G1108" s="22"/>
      <c r="H1108" s="22"/>
      <c r="I1108" s="87"/>
      <c r="J1108" s="98"/>
    </row>
    <row r="1109" spans="1:10" s="95" customFormat="1" ht="20.100000000000001" customHeight="1">
      <c r="A1109" s="94"/>
      <c r="B1109" s="94"/>
      <c r="C1109" s="94"/>
      <c r="D1109" s="94"/>
      <c r="E1109" s="88"/>
      <c r="F1109" s="22"/>
      <c r="G1109" s="22"/>
      <c r="H1109" s="22"/>
      <c r="I1109" s="87"/>
      <c r="J1109" s="98"/>
    </row>
    <row r="1110" spans="1:10" s="95" customFormat="1" ht="20.100000000000001" customHeight="1">
      <c r="A1110" s="94"/>
      <c r="B1110" s="94"/>
      <c r="C1110" s="94"/>
      <c r="D1110" s="94"/>
      <c r="E1110" s="88"/>
      <c r="F1110" s="22"/>
      <c r="G1110" s="22"/>
      <c r="H1110" s="22"/>
      <c r="I1110" s="87"/>
      <c r="J1110" s="98"/>
    </row>
    <row r="1111" spans="1:10" s="95" customFormat="1" ht="20.100000000000001" customHeight="1">
      <c r="A1111" s="94"/>
      <c r="B1111" s="94"/>
      <c r="C1111" s="94"/>
      <c r="D1111" s="94"/>
      <c r="E1111" s="88"/>
      <c r="F1111" s="22"/>
      <c r="G1111" s="22"/>
      <c r="H1111" s="22"/>
      <c r="I1111" s="87"/>
      <c r="J1111" s="98"/>
    </row>
    <row r="1112" spans="1:10" s="95" customFormat="1" ht="20.100000000000001" customHeight="1">
      <c r="A1112" s="94"/>
      <c r="B1112" s="94"/>
      <c r="C1112" s="94"/>
      <c r="D1112" s="94"/>
      <c r="E1112" s="88"/>
      <c r="F1112" s="22"/>
      <c r="G1112" s="22"/>
      <c r="H1112" s="22"/>
      <c r="I1112" s="87"/>
      <c r="J1112" s="98"/>
    </row>
    <row r="1113" spans="1:10" s="95" customFormat="1" ht="20.100000000000001" customHeight="1">
      <c r="A1113" s="94"/>
      <c r="B1113" s="94"/>
      <c r="C1113" s="94"/>
      <c r="D1113" s="94"/>
      <c r="E1113" s="88"/>
      <c r="F1113" s="22"/>
      <c r="G1113" s="22"/>
      <c r="H1113" s="22"/>
      <c r="I1113" s="87"/>
      <c r="J1113" s="98"/>
    </row>
    <row r="1114" spans="1:10" s="95" customFormat="1" ht="20.100000000000001" customHeight="1">
      <c r="A1114" s="94"/>
      <c r="B1114" s="94"/>
      <c r="C1114" s="94"/>
      <c r="D1114" s="94"/>
      <c r="E1114" s="88"/>
      <c r="F1114" s="22"/>
      <c r="G1114" s="22"/>
      <c r="H1114" s="22"/>
      <c r="I1114" s="87"/>
      <c r="J1114" s="98"/>
    </row>
    <row r="1115" spans="1:10" s="95" customFormat="1" ht="20.100000000000001" customHeight="1">
      <c r="A1115" s="94"/>
      <c r="B1115" s="94"/>
      <c r="C1115" s="94"/>
      <c r="D1115" s="94"/>
      <c r="E1115" s="88"/>
      <c r="F1115" s="22"/>
      <c r="G1115" s="22"/>
      <c r="H1115" s="22"/>
      <c r="I1115" s="87"/>
      <c r="J1115" s="98"/>
    </row>
    <row r="1116" spans="1:10" s="95" customFormat="1" ht="20.100000000000001" customHeight="1">
      <c r="A1116" s="94"/>
      <c r="B1116" s="94"/>
      <c r="C1116" s="94"/>
      <c r="D1116" s="94"/>
      <c r="E1116" s="88"/>
      <c r="F1116" s="22"/>
      <c r="G1116" s="22"/>
      <c r="H1116" s="22"/>
      <c r="I1116" s="87"/>
      <c r="J1116" s="98"/>
    </row>
    <row r="1117" spans="1:10" s="95" customFormat="1" ht="20.100000000000001" customHeight="1">
      <c r="A1117" s="94"/>
      <c r="B1117" s="94"/>
      <c r="C1117" s="94"/>
      <c r="D1117" s="94"/>
      <c r="E1117" s="88"/>
      <c r="F1117" s="22"/>
      <c r="G1117" s="22"/>
      <c r="H1117" s="22"/>
      <c r="I1117" s="87"/>
      <c r="J1117" s="98"/>
    </row>
    <row r="1118" spans="1:10" s="95" customFormat="1" ht="20.100000000000001" customHeight="1">
      <c r="A1118" s="94"/>
      <c r="B1118" s="94"/>
      <c r="C1118" s="94"/>
      <c r="D1118" s="94"/>
      <c r="E1118" s="88"/>
      <c r="F1118" s="22"/>
      <c r="G1118" s="22"/>
      <c r="H1118" s="22"/>
      <c r="I1118" s="87"/>
      <c r="J1118" s="98"/>
    </row>
    <row r="1119" spans="1:10" s="95" customFormat="1" ht="20.100000000000001" customHeight="1">
      <c r="A1119" s="94"/>
      <c r="B1119" s="94"/>
      <c r="C1119" s="94"/>
      <c r="D1119" s="94"/>
      <c r="E1119" s="88"/>
      <c r="F1119" s="22"/>
      <c r="G1119" s="22"/>
      <c r="H1119" s="22"/>
      <c r="I1119" s="87"/>
      <c r="J1119" s="98"/>
    </row>
    <row r="1120" spans="1:10" s="95" customFormat="1" ht="20.100000000000001" customHeight="1">
      <c r="A1120" s="94"/>
      <c r="B1120" s="94"/>
      <c r="C1120" s="94"/>
      <c r="D1120" s="94"/>
      <c r="E1120" s="88"/>
      <c r="F1120" s="22"/>
      <c r="G1120" s="22"/>
      <c r="H1120" s="22"/>
      <c r="I1120" s="87"/>
      <c r="J1120" s="98"/>
    </row>
    <row r="1121" spans="1:10" s="95" customFormat="1" ht="20.100000000000001" customHeight="1">
      <c r="A1121" s="94"/>
      <c r="B1121" s="94"/>
      <c r="C1121" s="94"/>
      <c r="D1121" s="94"/>
      <c r="E1121" s="88"/>
      <c r="F1121" s="22"/>
      <c r="G1121" s="22"/>
      <c r="H1121" s="22"/>
      <c r="I1121" s="87"/>
      <c r="J1121" s="98"/>
    </row>
    <row r="1122" spans="1:10" s="95" customFormat="1" ht="20.100000000000001" customHeight="1">
      <c r="A1122" s="94"/>
      <c r="B1122" s="94"/>
      <c r="C1122" s="94"/>
      <c r="D1122" s="94"/>
      <c r="E1122" s="88"/>
      <c r="F1122" s="22"/>
      <c r="G1122" s="22"/>
      <c r="H1122" s="22"/>
      <c r="I1122" s="87"/>
      <c r="J1122" s="98"/>
    </row>
    <row r="1123" spans="1:10" s="95" customFormat="1" ht="20.100000000000001" customHeight="1">
      <c r="A1123" s="94"/>
      <c r="B1123" s="94"/>
      <c r="C1123" s="94"/>
      <c r="D1123" s="94"/>
      <c r="E1123" s="88"/>
      <c r="F1123" s="22"/>
      <c r="G1123" s="22"/>
      <c r="H1123" s="22"/>
      <c r="I1123" s="87"/>
      <c r="J1123" s="98"/>
    </row>
    <row r="1124" spans="1:10" s="95" customFormat="1" ht="20.100000000000001" customHeight="1">
      <c r="A1124" s="94"/>
      <c r="B1124" s="94"/>
      <c r="C1124" s="94"/>
      <c r="D1124" s="94"/>
      <c r="E1124" s="88"/>
      <c r="F1124" s="22"/>
      <c r="G1124" s="22"/>
      <c r="H1124" s="22"/>
      <c r="I1124" s="87"/>
      <c r="J1124" s="98"/>
    </row>
    <row r="1125" spans="1:10" s="95" customFormat="1" ht="20.100000000000001" customHeight="1">
      <c r="A1125" s="94"/>
      <c r="B1125" s="94"/>
      <c r="C1125" s="94"/>
      <c r="D1125" s="94"/>
      <c r="E1125" s="88"/>
      <c r="F1125" s="22"/>
      <c r="G1125" s="22"/>
      <c r="H1125" s="22"/>
      <c r="I1125" s="87"/>
      <c r="J1125" s="98"/>
    </row>
    <row r="1126" spans="1:10" s="95" customFormat="1" ht="20.100000000000001" customHeight="1">
      <c r="A1126" s="94"/>
      <c r="B1126" s="94"/>
      <c r="C1126" s="94"/>
      <c r="D1126" s="94"/>
      <c r="E1126" s="88"/>
      <c r="F1126" s="22"/>
      <c r="G1126" s="22"/>
      <c r="H1126" s="22"/>
      <c r="I1126" s="87"/>
      <c r="J1126" s="98"/>
    </row>
    <row r="1127" spans="1:10" s="95" customFormat="1" ht="20.100000000000001" customHeight="1">
      <c r="A1127" s="94"/>
      <c r="B1127" s="94"/>
      <c r="C1127" s="94"/>
      <c r="D1127" s="94"/>
      <c r="E1127" s="88"/>
      <c r="F1127" s="22"/>
      <c r="G1127" s="22"/>
      <c r="H1127" s="22"/>
      <c r="I1127" s="87"/>
      <c r="J1127" s="98"/>
    </row>
    <row r="1128" spans="1:10" s="95" customFormat="1" ht="20.100000000000001" customHeight="1">
      <c r="A1128" s="94"/>
      <c r="B1128" s="94"/>
      <c r="C1128" s="94"/>
      <c r="D1128" s="94"/>
      <c r="E1128" s="88"/>
      <c r="F1128" s="22"/>
      <c r="G1128" s="22"/>
      <c r="H1128" s="22"/>
      <c r="I1128" s="87"/>
      <c r="J1128" s="98"/>
    </row>
    <row r="1129" spans="1:10" s="95" customFormat="1" ht="20.100000000000001" customHeight="1">
      <c r="A1129" s="94"/>
      <c r="B1129" s="94"/>
      <c r="C1129" s="94"/>
      <c r="D1129" s="94"/>
      <c r="E1129" s="88"/>
      <c r="F1129" s="22"/>
      <c r="G1129" s="22"/>
      <c r="H1129" s="22"/>
      <c r="I1129" s="87"/>
      <c r="J1129" s="98"/>
    </row>
    <row r="1130" spans="1:10" s="95" customFormat="1" ht="20.100000000000001" customHeight="1">
      <c r="A1130" s="94"/>
      <c r="B1130" s="94"/>
      <c r="C1130" s="94"/>
      <c r="D1130" s="94"/>
      <c r="E1130" s="88"/>
      <c r="F1130" s="22"/>
      <c r="G1130" s="22"/>
      <c r="H1130" s="22"/>
      <c r="I1130" s="87"/>
      <c r="J1130" s="98"/>
    </row>
    <row r="1131" spans="1:10" s="95" customFormat="1" ht="20.100000000000001" customHeight="1">
      <c r="A1131" s="94"/>
      <c r="B1131" s="94"/>
      <c r="C1131" s="94"/>
      <c r="D1131" s="94"/>
      <c r="E1131" s="88"/>
      <c r="F1131" s="22"/>
      <c r="G1131" s="22"/>
      <c r="H1131" s="22"/>
      <c r="I1131" s="87"/>
      <c r="J1131" s="98"/>
    </row>
    <row r="1132" spans="1:10" s="95" customFormat="1" ht="20.100000000000001" customHeight="1">
      <c r="A1132" s="94"/>
      <c r="B1132" s="94"/>
      <c r="C1132" s="94"/>
      <c r="D1132" s="94"/>
      <c r="E1132" s="88"/>
      <c r="F1132" s="22"/>
      <c r="G1132" s="22"/>
      <c r="H1132" s="22"/>
      <c r="I1132" s="87"/>
      <c r="J1132" s="98"/>
    </row>
    <row r="1133" spans="1:10" s="95" customFormat="1" ht="20.100000000000001" customHeight="1">
      <c r="A1133" s="94"/>
      <c r="B1133" s="94"/>
      <c r="C1133" s="94"/>
      <c r="D1133" s="94"/>
      <c r="E1133" s="88"/>
      <c r="F1133" s="22"/>
      <c r="G1133" s="22"/>
      <c r="H1133" s="22"/>
      <c r="I1133" s="87"/>
      <c r="J1133" s="98"/>
    </row>
    <row r="1134" spans="1:10" s="95" customFormat="1" ht="20.100000000000001" customHeight="1">
      <c r="A1134" s="94"/>
      <c r="B1134" s="94"/>
      <c r="C1134" s="94"/>
      <c r="D1134" s="94"/>
      <c r="E1134" s="88"/>
      <c r="F1134" s="22"/>
      <c r="G1134" s="22"/>
      <c r="H1134" s="22"/>
      <c r="I1134" s="87"/>
      <c r="J1134" s="98"/>
    </row>
    <row r="1135" spans="1:10" s="95" customFormat="1" ht="20.100000000000001" customHeight="1">
      <c r="A1135" s="94"/>
      <c r="B1135" s="94"/>
      <c r="C1135" s="94"/>
      <c r="D1135" s="94"/>
      <c r="E1135" s="88"/>
      <c r="F1135" s="22"/>
      <c r="G1135" s="22"/>
      <c r="H1135" s="22"/>
      <c r="I1135" s="87"/>
      <c r="J1135" s="98"/>
    </row>
    <row r="1136" spans="1:10" s="95" customFormat="1" ht="20.100000000000001" customHeight="1">
      <c r="A1136" s="94"/>
      <c r="B1136" s="94"/>
      <c r="C1136" s="94"/>
      <c r="D1136" s="94"/>
      <c r="E1136" s="88"/>
      <c r="F1136" s="22"/>
      <c r="G1136" s="22"/>
      <c r="H1136" s="22"/>
      <c r="I1136" s="87"/>
      <c r="J1136" s="98"/>
    </row>
    <row r="1137" spans="1:10" s="95" customFormat="1" ht="20.100000000000001" customHeight="1">
      <c r="A1137" s="94"/>
      <c r="B1137" s="94"/>
      <c r="C1137" s="94"/>
      <c r="D1137" s="94"/>
      <c r="E1137" s="88"/>
      <c r="F1137" s="22"/>
      <c r="G1137" s="22"/>
      <c r="H1137" s="22"/>
      <c r="I1137" s="87"/>
      <c r="J1137" s="98"/>
    </row>
    <row r="1138" spans="1:10" s="95" customFormat="1" ht="20.100000000000001" customHeight="1">
      <c r="A1138" s="94"/>
      <c r="B1138" s="94"/>
      <c r="C1138" s="94"/>
      <c r="D1138" s="94"/>
      <c r="E1138" s="88"/>
      <c r="F1138" s="22"/>
      <c r="G1138" s="22"/>
      <c r="H1138" s="22"/>
      <c r="I1138" s="87"/>
      <c r="J1138" s="98"/>
    </row>
    <row r="1139" spans="1:10" s="95" customFormat="1" ht="20.100000000000001" customHeight="1">
      <c r="A1139" s="94"/>
      <c r="B1139" s="94"/>
      <c r="C1139" s="94"/>
      <c r="D1139" s="94"/>
      <c r="E1139" s="88"/>
      <c r="F1139" s="22"/>
      <c r="G1139" s="22"/>
      <c r="H1139" s="22"/>
      <c r="I1139" s="87"/>
      <c r="J1139" s="98"/>
    </row>
    <row r="1140" spans="1:10" s="95" customFormat="1" ht="20.100000000000001" customHeight="1">
      <c r="A1140" s="94"/>
      <c r="B1140" s="94"/>
      <c r="C1140" s="94"/>
      <c r="D1140" s="94"/>
      <c r="E1140" s="88"/>
      <c r="F1140" s="22"/>
      <c r="G1140" s="22"/>
      <c r="H1140" s="22"/>
      <c r="I1140" s="87"/>
      <c r="J1140" s="98"/>
    </row>
    <row r="1141" spans="1:10" s="95" customFormat="1" ht="20.100000000000001" customHeight="1">
      <c r="A1141" s="94"/>
      <c r="B1141" s="94"/>
      <c r="C1141" s="94"/>
      <c r="D1141" s="94"/>
      <c r="E1141" s="88"/>
      <c r="F1141" s="22"/>
      <c r="G1141" s="22"/>
      <c r="H1141" s="22"/>
      <c r="I1141" s="87"/>
      <c r="J1141" s="98"/>
    </row>
    <row r="1142" spans="1:10" s="95" customFormat="1" ht="20.100000000000001" customHeight="1">
      <c r="A1142" s="94"/>
      <c r="B1142" s="94"/>
      <c r="C1142" s="94"/>
      <c r="D1142" s="94"/>
      <c r="E1142" s="88"/>
      <c r="F1142" s="22"/>
      <c r="G1142" s="22"/>
      <c r="H1142" s="22"/>
      <c r="I1142" s="87"/>
      <c r="J1142" s="98"/>
    </row>
    <row r="1143" spans="1:10" s="95" customFormat="1" ht="20.100000000000001" customHeight="1">
      <c r="A1143" s="94"/>
      <c r="B1143" s="94"/>
      <c r="C1143" s="94"/>
      <c r="D1143" s="94"/>
      <c r="E1143" s="88"/>
      <c r="F1143" s="22"/>
      <c r="G1143" s="22"/>
      <c r="H1143" s="22"/>
      <c r="I1143" s="87"/>
      <c r="J1143" s="98"/>
    </row>
    <row r="1144" spans="1:10" s="95" customFormat="1" ht="20.100000000000001" customHeight="1">
      <c r="A1144" s="94"/>
      <c r="B1144" s="94"/>
      <c r="C1144" s="94"/>
      <c r="D1144" s="94"/>
      <c r="E1144" s="88"/>
      <c r="F1144" s="22"/>
      <c r="G1144" s="22"/>
      <c r="H1144" s="22"/>
      <c r="I1144" s="87"/>
      <c r="J1144" s="98"/>
    </row>
    <row r="1145" spans="1:10" s="95" customFormat="1" ht="20.100000000000001" customHeight="1">
      <c r="A1145" s="94"/>
      <c r="B1145" s="94"/>
      <c r="C1145" s="94"/>
      <c r="D1145" s="94"/>
      <c r="E1145" s="88"/>
      <c r="F1145" s="22"/>
      <c r="G1145" s="22"/>
      <c r="H1145" s="22"/>
      <c r="I1145" s="87"/>
      <c r="J1145" s="98"/>
    </row>
    <row r="1146" spans="1:10" s="95" customFormat="1" ht="20.100000000000001" customHeight="1">
      <c r="A1146" s="94"/>
      <c r="B1146" s="94"/>
      <c r="C1146" s="94"/>
      <c r="D1146" s="94"/>
      <c r="E1146" s="88"/>
      <c r="F1146" s="22"/>
      <c r="G1146" s="22"/>
      <c r="H1146" s="22"/>
      <c r="I1146" s="87"/>
      <c r="J1146" s="98"/>
    </row>
    <row r="1147" spans="1:10" s="95" customFormat="1" ht="20.100000000000001" customHeight="1">
      <c r="A1147" s="94"/>
      <c r="B1147" s="94"/>
      <c r="C1147" s="94"/>
      <c r="D1147" s="94"/>
      <c r="E1147" s="88"/>
      <c r="F1147" s="22"/>
      <c r="G1147" s="22"/>
      <c r="H1147" s="22"/>
      <c r="I1147" s="87"/>
      <c r="J1147" s="98"/>
    </row>
    <row r="1148" spans="1:10" s="95" customFormat="1" ht="20.100000000000001" customHeight="1">
      <c r="A1148" s="94"/>
      <c r="B1148" s="94"/>
      <c r="C1148" s="94"/>
      <c r="D1148" s="94"/>
      <c r="E1148" s="88"/>
      <c r="F1148" s="22"/>
      <c r="G1148" s="22"/>
      <c r="H1148" s="22"/>
      <c r="I1148" s="87"/>
      <c r="J1148" s="98"/>
    </row>
    <row r="1149" spans="1:10" s="95" customFormat="1" ht="20.100000000000001" customHeight="1">
      <c r="A1149" s="94"/>
      <c r="B1149" s="94"/>
      <c r="C1149" s="94"/>
      <c r="D1149" s="94"/>
      <c r="E1149" s="88"/>
      <c r="F1149" s="22"/>
      <c r="G1149" s="22"/>
      <c r="H1149" s="22"/>
      <c r="I1149" s="87"/>
      <c r="J1149" s="98"/>
    </row>
    <row r="1150" spans="1:10" s="95" customFormat="1" ht="20.100000000000001" customHeight="1">
      <c r="A1150" s="94"/>
      <c r="B1150" s="94"/>
      <c r="C1150" s="94"/>
      <c r="D1150" s="94"/>
      <c r="E1150" s="88"/>
      <c r="F1150" s="22"/>
      <c r="G1150" s="22"/>
      <c r="H1150" s="22"/>
      <c r="I1150" s="87"/>
      <c r="J1150" s="98"/>
    </row>
    <row r="1151" spans="1:10" s="95" customFormat="1" ht="20.100000000000001" customHeight="1">
      <c r="A1151" s="94"/>
      <c r="B1151" s="94"/>
      <c r="C1151" s="94"/>
      <c r="D1151" s="94"/>
      <c r="E1151" s="88"/>
      <c r="F1151" s="22"/>
      <c r="G1151" s="22"/>
      <c r="H1151" s="22"/>
      <c r="I1151" s="87"/>
      <c r="J1151" s="98"/>
    </row>
    <row r="1152" spans="1:10" s="95" customFormat="1" ht="20.100000000000001" customHeight="1">
      <c r="A1152" s="94"/>
      <c r="B1152" s="94"/>
      <c r="C1152" s="94"/>
      <c r="D1152" s="94"/>
      <c r="E1152" s="88"/>
      <c r="F1152" s="22"/>
      <c r="G1152" s="22"/>
      <c r="H1152" s="22"/>
      <c r="I1152" s="87"/>
      <c r="J1152" s="98"/>
    </row>
    <row r="1153" spans="1:10" s="95" customFormat="1" ht="20.100000000000001" customHeight="1">
      <c r="A1153" s="94"/>
      <c r="B1153" s="94"/>
      <c r="C1153" s="94"/>
      <c r="D1153" s="94"/>
      <c r="E1153" s="88"/>
      <c r="F1153" s="22"/>
      <c r="G1153" s="22"/>
      <c r="H1153" s="22"/>
      <c r="I1153" s="87"/>
      <c r="J1153" s="98"/>
    </row>
    <row r="1154" spans="1:10" s="95" customFormat="1" ht="20.100000000000001" customHeight="1">
      <c r="A1154" s="94"/>
      <c r="B1154" s="94"/>
      <c r="C1154" s="94"/>
      <c r="D1154" s="94"/>
      <c r="E1154" s="88"/>
      <c r="F1154" s="22"/>
      <c r="G1154" s="22"/>
      <c r="H1154" s="22"/>
      <c r="I1154" s="87"/>
      <c r="J1154" s="98"/>
    </row>
    <row r="1155" spans="1:10" s="95" customFormat="1" ht="20.100000000000001" customHeight="1">
      <c r="A1155" s="94"/>
      <c r="B1155" s="94"/>
      <c r="C1155" s="94"/>
      <c r="D1155" s="94"/>
      <c r="E1155" s="88"/>
      <c r="F1155" s="22"/>
      <c r="G1155" s="22"/>
      <c r="H1155" s="22"/>
      <c r="I1155" s="87"/>
      <c r="J1155" s="98"/>
    </row>
    <row r="1156" spans="1:10" s="95" customFormat="1" ht="20.100000000000001" customHeight="1">
      <c r="A1156" s="94"/>
      <c r="B1156" s="94"/>
      <c r="C1156" s="94"/>
      <c r="D1156" s="94"/>
      <c r="E1156" s="88"/>
      <c r="F1156" s="22"/>
      <c r="G1156" s="22"/>
      <c r="H1156" s="22"/>
      <c r="I1156" s="87"/>
      <c r="J1156" s="98"/>
    </row>
    <row r="1157" spans="1:10" s="95" customFormat="1" ht="20.100000000000001" customHeight="1">
      <c r="A1157" s="94"/>
      <c r="B1157" s="94"/>
      <c r="C1157" s="94"/>
      <c r="D1157" s="94"/>
      <c r="E1157" s="88"/>
      <c r="F1157" s="22"/>
      <c r="G1157" s="22"/>
      <c r="H1157" s="22"/>
      <c r="I1157" s="87"/>
      <c r="J1157" s="98"/>
    </row>
    <row r="1158" spans="1:10" s="95" customFormat="1" ht="20.100000000000001" customHeight="1">
      <c r="A1158" s="94"/>
      <c r="B1158" s="94"/>
      <c r="C1158" s="94"/>
      <c r="D1158" s="94"/>
      <c r="E1158" s="88"/>
      <c r="F1158" s="22"/>
      <c r="G1158" s="22"/>
      <c r="H1158" s="22"/>
      <c r="I1158" s="87"/>
      <c r="J1158" s="98"/>
    </row>
    <row r="1159" spans="1:10" s="95" customFormat="1" ht="20.100000000000001" customHeight="1">
      <c r="A1159" s="94"/>
      <c r="B1159" s="94"/>
      <c r="C1159" s="94"/>
      <c r="D1159" s="94"/>
      <c r="E1159" s="88"/>
      <c r="F1159" s="22"/>
      <c r="G1159" s="22"/>
      <c r="H1159" s="22"/>
      <c r="I1159" s="87"/>
      <c r="J1159" s="98"/>
    </row>
    <row r="1160" spans="1:10" s="95" customFormat="1" ht="20.100000000000001" customHeight="1">
      <c r="A1160" s="94"/>
      <c r="B1160" s="94"/>
      <c r="C1160" s="94"/>
      <c r="D1160" s="94"/>
      <c r="E1160" s="88"/>
      <c r="F1160" s="22"/>
      <c r="G1160" s="22"/>
      <c r="H1160" s="22"/>
      <c r="I1160" s="87"/>
      <c r="J1160" s="98"/>
    </row>
    <row r="1161" spans="1:10" s="95" customFormat="1" ht="20.100000000000001" customHeight="1">
      <c r="A1161" s="94"/>
      <c r="B1161" s="94"/>
      <c r="C1161" s="94"/>
      <c r="D1161" s="94"/>
      <c r="E1161" s="88"/>
      <c r="F1161" s="22"/>
      <c r="G1161" s="22"/>
      <c r="H1161" s="22"/>
      <c r="I1161" s="87"/>
      <c r="J1161" s="98"/>
    </row>
    <row r="1162" spans="1:10" s="95" customFormat="1" ht="20.100000000000001" customHeight="1">
      <c r="A1162" s="94"/>
      <c r="B1162" s="94"/>
      <c r="C1162" s="94"/>
      <c r="D1162" s="94"/>
      <c r="E1162" s="88"/>
      <c r="F1162" s="22"/>
      <c r="G1162" s="22"/>
      <c r="H1162" s="22"/>
      <c r="I1162" s="87"/>
      <c r="J1162" s="98"/>
    </row>
    <row r="1163" spans="1:10" s="95" customFormat="1" ht="20.100000000000001" customHeight="1">
      <c r="A1163" s="94"/>
      <c r="B1163" s="94"/>
      <c r="C1163" s="94"/>
      <c r="D1163" s="94"/>
      <c r="E1163" s="88"/>
      <c r="F1163" s="22"/>
      <c r="G1163" s="22"/>
      <c r="H1163" s="22"/>
      <c r="I1163" s="87"/>
      <c r="J1163" s="98"/>
    </row>
    <row r="1164" spans="1:10" s="95" customFormat="1" ht="20.100000000000001" customHeight="1">
      <c r="A1164" s="94"/>
      <c r="B1164" s="94"/>
      <c r="C1164" s="94"/>
      <c r="D1164" s="94"/>
      <c r="E1164" s="88"/>
      <c r="F1164" s="22"/>
      <c r="G1164" s="22"/>
      <c r="H1164" s="22"/>
      <c r="I1164" s="87"/>
      <c r="J1164" s="98"/>
    </row>
    <row r="1165" spans="1:10" s="95" customFormat="1" ht="20.100000000000001" customHeight="1">
      <c r="A1165" s="94"/>
      <c r="B1165" s="94"/>
      <c r="C1165" s="94"/>
      <c r="D1165" s="94"/>
      <c r="E1165" s="88"/>
      <c r="F1165" s="22"/>
      <c r="G1165" s="22"/>
      <c r="H1165" s="22"/>
      <c r="I1165" s="87"/>
      <c r="J1165" s="98"/>
    </row>
    <row r="1166" spans="1:10" s="95" customFormat="1" ht="20.100000000000001" customHeight="1">
      <c r="A1166" s="94"/>
      <c r="B1166" s="94"/>
      <c r="C1166" s="94"/>
      <c r="D1166" s="94"/>
      <c r="E1166" s="88"/>
      <c r="F1166" s="22"/>
      <c r="G1166" s="22"/>
      <c r="H1166" s="22"/>
      <c r="I1166" s="87"/>
      <c r="J1166" s="98"/>
    </row>
    <row r="1167" spans="1:10" s="95" customFormat="1" ht="20.100000000000001" customHeight="1">
      <c r="A1167" s="94"/>
      <c r="B1167" s="94"/>
      <c r="C1167" s="94"/>
      <c r="D1167" s="94"/>
      <c r="E1167" s="88"/>
      <c r="F1167" s="22"/>
      <c r="G1167" s="22"/>
      <c r="H1167" s="22"/>
      <c r="I1167" s="87"/>
      <c r="J1167" s="98"/>
    </row>
    <row r="1168" spans="1:10" s="95" customFormat="1" ht="20.100000000000001" customHeight="1">
      <c r="A1168" s="94"/>
      <c r="B1168" s="94"/>
      <c r="C1168" s="94"/>
      <c r="D1168" s="94"/>
      <c r="E1168" s="88"/>
      <c r="F1168" s="22"/>
      <c r="G1168" s="22"/>
      <c r="H1168" s="22"/>
      <c r="I1168" s="87"/>
      <c r="J1168" s="98"/>
    </row>
    <row r="1169" spans="1:10" s="95" customFormat="1" ht="20.100000000000001" customHeight="1">
      <c r="A1169" s="94"/>
      <c r="B1169" s="94"/>
      <c r="C1169" s="94"/>
      <c r="D1169" s="94"/>
      <c r="E1169" s="88"/>
      <c r="F1169" s="22"/>
      <c r="G1169" s="22"/>
      <c r="H1169" s="22"/>
      <c r="I1169" s="87"/>
      <c r="J1169" s="98"/>
    </row>
    <row r="1170" spans="1:10" s="95" customFormat="1" ht="20.100000000000001" customHeight="1">
      <c r="A1170" s="94"/>
      <c r="B1170" s="94"/>
      <c r="C1170" s="94"/>
      <c r="D1170" s="94"/>
      <c r="E1170" s="88"/>
      <c r="F1170" s="22"/>
      <c r="G1170" s="22"/>
      <c r="H1170" s="22"/>
      <c r="I1170" s="87"/>
      <c r="J1170" s="98"/>
    </row>
    <row r="1171" spans="1:10" s="95" customFormat="1" ht="20.100000000000001" customHeight="1">
      <c r="A1171" s="94"/>
      <c r="B1171" s="94"/>
      <c r="C1171" s="94"/>
      <c r="D1171" s="94"/>
      <c r="E1171" s="88"/>
      <c r="F1171" s="22"/>
      <c r="G1171" s="22"/>
      <c r="H1171" s="22"/>
      <c r="I1171" s="87"/>
      <c r="J1171" s="98"/>
    </row>
    <row r="1172" spans="1:10" s="95" customFormat="1" ht="20.100000000000001" customHeight="1">
      <c r="A1172" s="94"/>
      <c r="B1172" s="94"/>
      <c r="C1172" s="94"/>
      <c r="D1172" s="94"/>
      <c r="E1172" s="88"/>
      <c r="F1172" s="22"/>
      <c r="G1172" s="22"/>
      <c r="H1172" s="22"/>
      <c r="I1172" s="87"/>
      <c r="J1172" s="98"/>
    </row>
    <row r="1173" spans="1:10" s="95" customFormat="1" ht="20.100000000000001" customHeight="1">
      <c r="A1173" s="94"/>
      <c r="B1173" s="94"/>
      <c r="C1173" s="94"/>
      <c r="D1173" s="94"/>
      <c r="E1173" s="88"/>
      <c r="F1173" s="22"/>
      <c r="G1173" s="22"/>
      <c r="H1173" s="22"/>
      <c r="I1173" s="87"/>
      <c r="J1173" s="98"/>
    </row>
    <row r="1174" spans="1:10" s="95" customFormat="1" ht="20.100000000000001" customHeight="1">
      <c r="A1174" s="94"/>
      <c r="B1174" s="94"/>
      <c r="C1174" s="94"/>
      <c r="D1174" s="94"/>
      <c r="E1174" s="88"/>
      <c r="F1174" s="22"/>
      <c r="G1174" s="22"/>
      <c r="H1174" s="22"/>
      <c r="I1174" s="87"/>
      <c r="J1174" s="98"/>
    </row>
    <row r="1175" spans="1:10" s="95" customFormat="1" ht="20.100000000000001" customHeight="1">
      <c r="A1175" s="94"/>
      <c r="B1175" s="94"/>
      <c r="C1175" s="94"/>
      <c r="D1175" s="94"/>
      <c r="E1175" s="88"/>
      <c r="F1175" s="22"/>
      <c r="G1175" s="22"/>
      <c r="H1175" s="22"/>
      <c r="I1175" s="87"/>
      <c r="J1175" s="98"/>
    </row>
    <row r="1176" spans="1:10" s="95" customFormat="1" ht="20.100000000000001" customHeight="1">
      <c r="A1176" s="94"/>
      <c r="B1176" s="94"/>
      <c r="C1176" s="94"/>
      <c r="D1176" s="94"/>
      <c r="E1176" s="88"/>
      <c r="F1176" s="22"/>
      <c r="G1176" s="22"/>
      <c r="H1176" s="22"/>
      <c r="I1176" s="87"/>
      <c r="J1176" s="98"/>
    </row>
    <row r="1177" spans="1:10" s="95" customFormat="1" ht="20.100000000000001" customHeight="1">
      <c r="A1177" s="94"/>
      <c r="B1177" s="94"/>
      <c r="C1177" s="94"/>
      <c r="D1177" s="94"/>
      <c r="E1177" s="88"/>
      <c r="F1177" s="22"/>
      <c r="G1177" s="22"/>
      <c r="H1177" s="22"/>
      <c r="I1177" s="87"/>
      <c r="J1177" s="98"/>
    </row>
    <row r="1178" spans="1:10" s="95" customFormat="1" ht="20.100000000000001" customHeight="1">
      <c r="A1178" s="94"/>
      <c r="B1178" s="94"/>
      <c r="C1178" s="94"/>
      <c r="D1178" s="94"/>
      <c r="E1178" s="88"/>
      <c r="F1178" s="22"/>
      <c r="G1178" s="22"/>
      <c r="H1178" s="22"/>
      <c r="I1178" s="87"/>
      <c r="J1178" s="98"/>
    </row>
    <row r="1179" spans="1:10" s="95" customFormat="1" ht="20.100000000000001" customHeight="1">
      <c r="A1179" s="94"/>
      <c r="B1179" s="94"/>
      <c r="C1179" s="94"/>
      <c r="D1179" s="94"/>
      <c r="E1179" s="88"/>
      <c r="F1179" s="22"/>
      <c r="G1179" s="22"/>
      <c r="H1179" s="22"/>
      <c r="I1179" s="87"/>
      <c r="J1179" s="98"/>
    </row>
    <row r="1180" spans="1:10" s="95" customFormat="1" ht="20.100000000000001" customHeight="1">
      <c r="A1180" s="94"/>
      <c r="B1180" s="94"/>
      <c r="C1180" s="94"/>
      <c r="D1180" s="94"/>
      <c r="E1180" s="88"/>
      <c r="F1180" s="22"/>
      <c r="G1180" s="22"/>
      <c r="H1180" s="22"/>
      <c r="I1180" s="87"/>
      <c r="J1180" s="98"/>
    </row>
    <row r="1181" spans="1:10" s="95" customFormat="1" ht="20.100000000000001" customHeight="1">
      <c r="A1181" s="94"/>
      <c r="B1181" s="94"/>
      <c r="C1181" s="94"/>
      <c r="D1181" s="94"/>
      <c r="E1181" s="88"/>
      <c r="F1181" s="22"/>
      <c r="G1181" s="22"/>
      <c r="H1181" s="22"/>
      <c r="I1181" s="87"/>
      <c r="J1181" s="98"/>
    </row>
    <row r="1182" spans="1:10" s="95" customFormat="1" ht="20.100000000000001" customHeight="1">
      <c r="A1182" s="94"/>
      <c r="B1182" s="94"/>
      <c r="C1182" s="94"/>
      <c r="D1182" s="94"/>
      <c r="E1182" s="88"/>
      <c r="F1182" s="22"/>
      <c r="G1182" s="22"/>
      <c r="H1182" s="22"/>
      <c r="I1182" s="87"/>
      <c r="J1182" s="98"/>
    </row>
    <row r="1183" spans="1:10" s="95" customFormat="1" ht="20.100000000000001" customHeight="1">
      <c r="A1183" s="94"/>
      <c r="B1183" s="94"/>
      <c r="C1183" s="94"/>
      <c r="D1183" s="94"/>
      <c r="E1183" s="88"/>
      <c r="F1183" s="22"/>
      <c r="G1183" s="22"/>
      <c r="H1183" s="22"/>
      <c r="I1183" s="87"/>
      <c r="J1183" s="98"/>
    </row>
    <row r="1184" spans="1:10" s="95" customFormat="1" ht="20.100000000000001" customHeight="1">
      <c r="A1184" s="94"/>
      <c r="B1184" s="94"/>
      <c r="C1184" s="94"/>
      <c r="D1184" s="94"/>
      <c r="E1184" s="88"/>
      <c r="F1184" s="22"/>
      <c r="G1184" s="22"/>
      <c r="H1184" s="22"/>
      <c r="I1184" s="87"/>
      <c r="J1184" s="98"/>
    </row>
    <row r="1185" spans="1:10" s="95" customFormat="1" ht="20.100000000000001" customHeight="1">
      <c r="A1185" s="94"/>
      <c r="B1185" s="94"/>
      <c r="C1185" s="94"/>
      <c r="D1185" s="94"/>
      <c r="E1185" s="88"/>
      <c r="F1185" s="22"/>
      <c r="G1185" s="22"/>
      <c r="H1185" s="22"/>
      <c r="I1185" s="87"/>
      <c r="J1185" s="98"/>
    </row>
    <row r="1186" spans="1:10" s="95" customFormat="1" ht="20.100000000000001" customHeight="1">
      <c r="A1186" s="94"/>
      <c r="B1186" s="94"/>
      <c r="C1186" s="94"/>
      <c r="D1186" s="94"/>
      <c r="E1186" s="88"/>
      <c r="F1186" s="22"/>
      <c r="G1186" s="22"/>
      <c r="H1186" s="22"/>
      <c r="I1186" s="87"/>
      <c r="J1186" s="98"/>
    </row>
    <row r="1187" spans="1:10" s="95" customFormat="1" ht="20.100000000000001" customHeight="1">
      <c r="A1187" s="94"/>
      <c r="B1187" s="94"/>
      <c r="C1187" s="94"/>
      <c r="D1187" s="94"/>
      <c r="E1187" s="88"/>
      <c r="F1187" s="22"/>
      <c r="G1187" s="22"/>
      <c r="H1187" s="22"/>
      <c r="I1187" s="87"/>
      <c r="J1187" s="98"/>
    </row>
    <row r="1188" spans="1:10" s="95" customFormat="1" ht="20.100000000000001" customHeight="1">
      <c r="A1188" s="94"/>
      <c r="B1188" s="94"/>
      <c r="C1188" s="94"/>
      <c r="D1188" s="94"/>
      <c r="E1188" s="88"/>
      <c r="F1188" s="22"/>
      <c r="G1188" s="22"/>
      <c r="H1188" s="22"/>
      <c r="I1188" s="87"/>
      <c r="J1188" s="98"/>
    </row>
    <row r="1189" spans="1:10" s="95" customFormat="1" ht="20.100000000000001" customHeight="1">
      <c r="A1189" s="94"/>
      <c r="B1189" s="94"/>
      <c r="C1189" s="94"/>
      <c r="D1189" s="94"/>
      <c r="E1189" s="88"/>
      <c r="F1189" s="22"/>
      <c r="G1189" s="22"/>
      <c r="H1189" s="22"/>
      <c r="I1189" s="87"/>
      <c r="J1189" s="98"/>
    </row>
    <row r="1190" spans="1:10" s="95" customFormat="1" ht="20.100000000000001" customHeight="1">
      <c r="A1190" s="94"/>
      <c r="B1190" s="94"/>
      <c r="C1190" s="94"/>
      <c r="D1190" s="94"/>
      <c r="E1190" s="88"/>
      <c r="F1190" s="22"/>
      <c r="G1190" s="22"/>
      <c r="H1190" s="22"/>
      <c r="I1190" s="87"/>
      <c r="J1190" s="98"/>
    </row>
    <row r="1191" spans="1:10" s="95" customFormat="1" ht="20.100000000000001" customHeight="1">
      <c r="A1191" s="94"/>
      <c r="B1191" s="94"/>
      <c r="C1191" s="94"/>
      <c r="D1191" s="94"/>
      <c r="E1191" s="88"/>
      <c r="F1191" s="22"/>
      <c r="G1191" s="22"/>
      <c r="H1191" s="22"/>
      <c r="I1191" s="87"/>
      <c r="J1191" s="98"/>
    </row>
    <row r="1192" spans="1:10" s="95" customFormat="1" ht="20.100000000000001" customHeight="1">
      <c r="A1192" s="94"/>
      <c r="B1192" s="94"/>
      <c r="C1192" s="94"/>
      <c r="D1192" s="94"/>
      <c r="E1192" s="88"/>
      <c r="F1192" s="22"/>
      <c r="G1192" s="22"/>
      <c r="H1192" s="22"/>
      <c r="I1192" s="87"/>
      <c r="J1192" s="98"/>
    </row>
    <row r="1193" spans="1:10" s="95" customFormat="1" ht="20.100000000000001" customHeight="1">
      <c r="A1193" s="94"/>
      <c r="B1193" s="94"/>
      <c r="C1193" s="94"/>
      <c r="D1193" s="94"/>
      <c r="E1193" s="88"/>
      <c r="F1193" s="22"/>
      <c r="G1193" s="22"/>
      <c r="H1193" s="22"/>
      <c r="I1193" s="87"/>
      <c r="J1193" s="98"/>
    </row>
    <row r="1194" spans="1:10" s="95" customFormat="1" ht="20.100000000000001" customHeight="1">
      <c r="A1194" s="94"/>
      <c r="B1194" s="94"/>
      <c r="C1194" s="94"/>
      <c r="D1194" s="94"/>
      <c r="E1194" s="88"/>
      <c r="F1194" s="22"/>
      <c r="G1194" s="22"/>
      <c r="H1194" s="22"/>
      <c r="I1194" s="87"/>
      <c r="J1194" s="98"/>
    </row>
    <row r="1195" spans="1:10" s="95" customFormat="1" ht="20.100000000000001" customHeight="1">
      <c r="A1195" s="94"/>
      <c r="B1195" s="94"/>
      <c r="C1195" s="94"/>
      <c r="D1195" s="94"/>
      <c r="E1195" s="88"/>
      <c r="F1195" s="22"/>
      <c r="G1195" s="22"/>
      <c r="H1195" s="22"/>
      <c r="I1195" s="87"/>
      <c r="J1195" s="98"/>
    </row>
    <row r="1196" spans="1:10" s="95" customFormat="1" ht="20.100000000000001" customHeight="1">
      <c r="A1196" s="94"/>
      <c r="B1196" s="94"/>
      <c r="C1196" s="94"/>
      <c r="D1196" s="94"/>
      <c r="E1196" s="88"/>
      <c r="F1196" s="22"/>
      <c r="G1196" s="22"/>
      <c r="H1196" s="22"/>
      <c r="I1196" s="87"/>
      <c r="J1196" s="98"/>
    </row>
    <row r="1197" spans="1:10" s="95" customFormat="1" ht="20.100000000000001" customHeight="1">
      <c r="A1197" s="94"/>
      <c r="B1197" s="94"/>
      <c r="C1197" s="94"/>
      <c r="D1197" s="94"/>
      <c r="E1197" s="88"/>
      <c r="F1197" s="22"/>
      <c r="G1197" s="22"/>
      <c r="H1197" s="22"/>
      <c r="I1197" s="87"/>
      <c r="J1197" s="98"/>
    </row>
    <row r="1198" spans="1:10" s="95" customFormat="1" ht="20.100000000000001" customHeight="1">
      <c r="A1198" s="94"/>
      <c r="B1198" s="94"/>
      <c r="C1198" s="94"/>
      <c r="D1198" s="94"/>
      <c r="E1198" s="88"/>
      <c r="F1198" s="22"/>
      <c r="G1198" s="22"/>
      <c r="H1198" s="22"/>
      <c r="I1198" s="87"/>
      <c r="J1198" s="98"/>
    </row>
    <row r="1199" spans="1:10" s="95" customFormat="1" ht="20.100000000000001" customHeight="1">
      <c r="A1199" s="94"/>
      <c r="B1199" s="94"/>
      <c r="C1199" s="94"/>
      <c r="D1199" s="94"/>
      <c r="E1199" s="88"/>
      <c r="F1199" s="22"/>
      <c r="G1199" s="22"/>
      <c r="H1199" s="22"/>
      <c r="I1199" s="87"/>
      <c r="J1199" s="98"/>
    </row>
    <row r="1200" spans="1:10" s="95" customFormat="1" ht="20.100000000000001" customHeight="1">
      <c r="A1200" s="94"/>
      <c r="B1200" s="94"/>
      <c r="C1200" s="94"/>
      <c r="D1200" s="94"/>
      <c r="E1200" s="88"/>
      <c r="F1200" s="22"/>
      <c r="G1200" s="22"/>
      <c r="H1200" s="22"/>
      <c r="I1200" s="87"/>
      <c r="J1200" s="98"/>
    </row>
    <row r="1201" spans="1:10" s="95" customFormat="1" ht="20.100000000000001" customHeight="1">
      <c r="A1201" s="94"/>
      <c r="B1201" s="94"/>
      <c r="C1201" s="94"/>
      <c r="D1201" s="94"/>
      <c r="E1201" s="88"/>
      <c r="F1201" s="22"/>
      <c r="G1201" s="22"/>
      <c r="H1201" s="22"/>
      <c r="I1201" s="87"/>
      <c r="J1201" s="98"/>
    </row>
    <row r="1202" spans="1:10" s="95" customFormat="1" ht="20.100000000000001" customHeight="1">
      <c r="A1202" s="94"/>
      <c r="B1202" s="94"/>
      <c r="C1202" s="94"/>
      <c r="D1202" s="94"/>
      <c r="E1202" s="88"/>
      <c r="F1202" s="22"/>
      <c r="G1202" s="22"/>
      <c r="H1202" s="22"/>
      <c r="I1202" s="87"/>
      <c r="J1202" s="98"/>
    </row>
    <row r="1203" spans="1:10" s="95" customFormat="1" ht="20.100000000000001" customHeight="1">
      <c r="A1203" s="94"/>
      <c r="B1203" s="94"/>
      <c r="C1203" s="94"/>
      <c r="D1203" s="94"/>
      <c r="E1203" s="88"/>
      <c r="F1203" s="22"/>
      <c r="G1203" s="22"/>
      <c r="H1203" s="22"/>
      <c r="I1203" s="87"/>
      <c r="J1203" s="98"/>
    </row>
    <row r="1204" spans="1:10" s="95" customFormat="1" ht="20.100000000000001" customHeight="1">
      <c r="A1204" s="94"/>
      <c r="B1204" s="94"/>
      <c r="C1204" s="94"/>
      <c r="D1204" s="94"/>
      <c r="E1204" s="88"/>
      <c r="F1204" s="22"/>
      <c r="G1204" s="22"/>
      <c r="H1204" s="22"/>
      <c r="I1204" s="87"/>
      <c r="J1204" s="98"/>
    </row>
    <row r="1205" spans="1:10" s="95" customFormat="1" ht="20.100000000000001" customHeight="1">
      <c r="A1205" s="94"/>
      <c r="B1205" s="94"/>
      <c r="C1205" s="94"/>
      <c r="D1205" s="94"/>
      <c r="E1205" s="88"/>
      <c r="F1205" s="22"/>
      <c r="G1205" s="22"/>
      <c r="H1205" s="22"/>
      <c r="I1205" s="87"/>
      <c r="J1205" s="98"/>
    </row>
    <row r="1206" spans="1:10" s="95" customFormat="1" ht="20.100000000000001" customHeight="1">
      <c r="A1206" s="94"/>
      <c r="B1206" s="94"/>
      <c r="C1206" s="94"/>
      <c r="D1206" s="94"/>
      <c r="E1206" s="88"/>
      <c r="F1206" s="22"/>
      <c r="G1206" s="22"/>
      <c r="H1206" s="22"/>
      <c r="I1206" s="87"/>
      <c r="J1206" s="98"/>
    </row>
    <row r="1207" spans="1:10" s="95" customFormat="1" ht="20.100000000000001" customHeight="1">
      <c r="A1207" s="94"/>
      <c r="B1207" s="94"/>
      <c r="C1207" s="94"/>
      <c r="D1207" s="94"/>
      <c r="E1207" s="88"/>
      <c r="F1207" s="22"/>
      <c r="G1207" s="22"/>
      <c r="H1207" s="22"/>
      <c r="I1207" s="87"/>
      <c r="J1207" s="98"/>
    </row>
    <row r="1208" spans="1:10" s="95" customFormat="1" ht="20.100000000000001" customHeight="1">
      <c r="A1208" s="94"/>
      <c r="B1208" s="94"/>
      <c r="C1208" s="94"/>
      <c r="D1208" s="94"/>
      <c r="E1208" s="88"/>
      <c r="F1208" s="22"/>
      <c r="G1208" s="22"/>
      <c r="H1208" s="22"/>
      <c r="I1208" s="87"/>
      <c r="J1208" s="98"/>
    </row>
    <row r="1209" spans="1:10" s="95" customFormat="1" ht="20.100000000000001" customHeight="1">
      <c r="A1209" s="94"/>
      <c r="B1209" s="94"/>
      <c r="C1209" s="94"/>
      <c r="D1209" s="94"/>
      <c r="E1209" s="88"/>
      <c r="F1209" s="22"/>
      <c r="G1209" s="22"/>
      <c r="H1209" s="22"/>
      <c r="I1209" s="87"/>
      <c r="J1209" s="98"/>
    </row>
    <row r="1210" spans="1:10" s="95" customFormat="1" ht="20.100000000000001" customHeight="1">
      <c r="A1210" s="94"/>
      <c r="B1210" s="94"/>
      <c r="C1210" s="94"/>
      <c r="D1210" s="94"/>
      <c r="E1210" s="88"/>
      <c r="F1210" s="22"/>
      <c r="G1210" s="22"/>
      <c r="H1210" s="22"/>
      <c r="I1210" s="87"/>
      <c r="J1210" s="98"/>
    </row>
    <row r="1211" spans="1:10" s="95" customFormat="1" ht="20.100000000000001" customHeight="1">
      <c r="A1211" s="94"/>
      <c r="B1211" s="94"/>
      <c r="C1211" s="94"/>
      <c r="D1211" s="94"/>
      <c r="E1211" s="88"/>
      <c r="F1211" s="22"/>
      <c r="G1211" s="22"/>
      <c r="H1211" s="22"/>
      <c r="I1211" s="87"/>
      <c r="J1211" s="98"/>
    </row>
    <row r="1212" spans="1:10" s="95" customFormat="1" ht="20.100000000000001" customHeight="1">
      <c r="A1212" s="94"/>
      <c r="B1212" s="94"/>
      <c r="C1212" s="94"/>
      <c r="D1212" s="94"/>
      <c r="E1212" s="88"/>
      <c r="F1212" s="22"/>
      <c r="G1212" s="22"/>
      <c r="H1212" s="22"/>
      <c r="I1212" s="87"/>
      <c r="J1212" s="98"/>
    </row>
    <row r="1213" spans="1:10" s="95" customFormat="1" ht="20.100000000000001" customHeight="1">
      <c r="A1213" s="94"/>
      <c r="B1213" s="94"/>
      <c r="C1213" s="94"/>
      <c r="D1213" s="94"/>
      <c r="E1213" s="88"/>
      <c r="F1213" s="22"/>
      <c r="G1213" s="22"/>
      <c r="H1213" s="22"/>
      <c r="I1213" s="87"/>
      <c r="J1213" s="98"/>
    </row>
    <row r="1214" spans="1:10" s="95" customFormat="1" ht="20.100000000000001" customHeight="1">
      <c r="A1214" s="94"/>
      <c r="B1214" s="94"/>
      <c r="C1214" s="94"/>
      <c r="D1214" s="94"/>
      <c r="E1214" s="88"/>
      <c r="F1214" s="22"/>
      <c r="G1214" s="22"/>
      <c r="H1214" s="22"/>
      <c r="I1214" s="87"/>
      <c r="J1214" s="98"/>
    </row>
    <row r="1215" spans="1:10" s="95" customFormat="1" ht="20.100000000000001" customHeight="1">
      <c r="A1215" s="94"/>
      <c r="B1215" s="94"/>
      <c r="C1215" s="94"/>
      <c r="D1215" s="94"/>
      <c r="E1215" s="88"/>
      <c r="F1215" s="22"/>
      <c r="G1215" s="22"/>
      <c r="H1215" s="22"/>
      <c r="I1215" s="87"/>
      <c r="J1215" s="98"/>
    </row>
    <row r="1216" spans="1:10" s="95" customFormat="1" ht="20.100000000000001" customHeight="1">
      <c r="A1216" s="94"/>
      <c r="B1216" s="94"/>
      <c r="C1216" s="94"/>
      <c r="D1216" s="94"/>
      <c r="E1216" s="88"/>
      <c r="F1216" s="22"/>
      <c r="G1216" s="22"/>
      <c r="H1216" s="22"/>
      <c r="I1216" s="87"/>
      <c r="J1216" s="98"/>
    </row>
    <row r="1217" spans="1:10" s="95" customFormat="1" ht="20.100000000000001" customHeight="1">
      <c r="A1217" s="94"/>
      <c r="B1217" s="94"/>
      <c r="C1217" s="94"/>
      <c r="D1217" s="94"/>
      <c r="E1217" s="88"/>
      <c r="F1217" s="22"/>
      <c r="G1217" s="22"/>
      <c r="H1217" s="22"/>
      <c r="I1217" s="87"/>
      <c r="J1217" s="98"/>
    </row>
    <row r="1218" spans="1:10" s="95" customFormat="1" ht="20.100000000000001" customHeight="1">
      <c r="A1218" s="94"/>
      <c r="B1218" s="94"/>
      <c r="C1218" s="94"/>
      <c r="D1218" s="94"/>
      <c r="E1218" s="88"/>
      <c r="F1218" s="22"/>
      <c r="G1218" s="22"/>
      <c r="H1218" s="22"/>
      <c r="I1218" s="87"/>
      <c r="J1218" s="98"/>
    </row>
    <row r="1219" spans="1:10" s="95" customFormat="1" ht="20.100000000000001" customHeight="1">
      <c r="A1219" s="94"/>
      <c r="B1219" s="94"/>
      <c r="C1219" s="94"/>
      <c r="D1219" s="94"/>
      <c r="E1219" s="88"/>
      <c r="F1219" s="22"/>
      <c r="G1219" s="22"/>
      <c r="H1219" s="22"/>
      <c r="I1219" s="87"/>
      <c r="J1219" s="98"/>
    </row>
    <row r="1220" spans="1:10" s="95" customFormat="1" ht="20.100000000000001" customHeight="1">
      <c r="A1220" s="94"/>
      <c r="B1220" s="94"/>
      <c r="C1220" s="94"/>
      <c r="D1220" s="94"/>
      <c r="E1220" s="88"/>
      <c r="F1220" s="22"/>
      <c r="G1220" s="22"/>
      <c r="H1220" s="22"/>
      <c r="I1220" s="87"/>
      <c r="J1220" s="98"/>
    </row>
    <row r="1221" spans="1:10" s="95" customFormat="1" ht="20.100000000000001" customHeight="1">
      <c r="A1221" s="94"/>
      <c r="B1221" s="94"/>
      <c r="C1221" s="94"/>
      <c r="D1221" s="94"/>
      <c r="E1221" s="88"/>
      <c r="F1221" s="22"/>
      <c r="G1221" s="22"/>
      <c r="H1221" s="22"/>
      <c r="I1221" s="87"/>
      <c r="J1221" s="98"/>
    </row>
    <row r="1222" spans="1:10">
      <c r="I1222" s="22"/>
    </row>
  </sheetData>
  <sheetProtection algorithmName="SHA-512" hashValue="m5EmLwOmaujx84oYeLI7yoD1ZOC5CyYTceP1TdbNjRxYrV7wPeRt+B+ZmYukLZ+OX+Fj691wu31l5iKJb4y4kg==" saltValue="+6s3dpDs1kqi/ISoU4+aHg==" spinCount="100000" sheet="1" objects="1" scenarios="1"/>
  <mergeCells count="2">
    <mergeCell ref="C2:D2"/>
    <mergeCell ref="C3:D3"/>
  </mergeCells>
  <pageMargins left="0.36" right="0.42" top="1" bottom="1" header="0.5" footer="0.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18809-496C-423D-B64B-78E1D439E873}">
  <sheetPr codeName="List17"/>
  <dimension ref="A2:X1221"/>
  <sheetViews>
    <sheetView showGridLines="0" zoomScale="90" zoomScaleNormal="90" workbookViewId="0">
      <pane xSplit="2" ySplit="4" topLeftCell="C5" activePane="bottomRight" state="frozen"/>
      <selection pane="topRight" activeCell="C1" sqref="C1"/>
      <selection pane="bottomLeft" activeCell="A5" sqref="A5"/>
      <selection pane="bottomRight" activeCell="S16" sqref="S16"/>
    </sheetView>
  </sheetViews>
  <sheetFormatPr defaultColWidth="9.42578125" defaultRowHeight="11.25"/>
  <cols>
    <col min="1" max="2" width="9.42578125" style="105" customWidth="1"/>
    <col min="3" max="3" width="15.42578125" style="105" customWidth="1"/>
    <col min="4" max="4" width="9.42578125" style="105" customWidth="1"/>
    <col min="5" max="5" width="14.5703125" style="113" customWidth="1"/>
    <col min="6" max="8" width="14.5703125" style="119" customWidth="1"/>
    <col min="9" max="9" width="14.5703125" style="110" customWidth="1"/>
    <col min="10" max="10" width="7.5703125" style="111" customWidth="1"/>
    <col min="11" max="11" width="9.42578125" style="105"/>
    <col min="12" max="22" width="9.42578125" style="94"/>
    <col min="23" max="23" width="9.42578125" style="107"/>
    <col min="24" max="16384" width="9.42578125" style="94"/>
  </cols>
  <sheetData>
    <row r="2" spans="1:24" ht="15" customHeight="1">
      <c r="A2" s="103"/>
      <c r="B2" s="103"/>
      <c r="C2" s="89"/>
      <c r="D2" s="90"/>
      <c r="E2" s="91" t="s">
        <v>64</v>
      </c>
      <c r="F2" s="91" t="s">
        <v>65</v>
      </c>
      <c r="G2" s="91" t="s">
        <v>66</v>
      </c>
      <c r="H2" s="91" t="s">
        <v>67</v>
      </c>
      <c r="I2" s="793" t="s">
        <v>479</v>
      </c>
      <c r="J2" s="104"/>
      <c r="S2" s="106"/>
      <c r="T2" s="106"/>
      <c r="U2" s="106"/>
      <c r="V2" s="106"/>
      <c r="X2" s="106"/>
    </row>
    <row r="3" spans="1:24" ht="15" customHeight="1">
      <c r="A3" s="103"/>
      <c r="B3" s="103"/>
      <c r="C3" s="135" t="s">
        <v>473</v>
      </c>
      <c r="D3" s="134" t="s">
        <v>474</v>
      </c>
      <c r="E3" s="139" t="s">
        <v>68</v>
      </c>
      <c r="F3" s="139" t="s">
        <v>69</v>
      </c>
      <c r="G3" s="139" t="s">
        <v>70</v>
      </c>
      <c r="H3" s="139" t="s">
        <v>71</v>
      </c>
      <c r="I3" s="140" t="s">
        <v>480</v>
      </c>
      <c r="J3" s="104"/>
      <c r="S3" s="106"/>
      <c r="T3" s="106"/>
      <c r="U3" s="106"/>
      <c r="V3" s="106"/>
      <c r="X3" s="106"/>
    </row>
    <row r="4" spans="1:24" ht="15" customHeight="1">
      <c r="A4" s="103"/>
      <c r="B4" s="103"/>
      <c r="C4" s="794"/>
      <c r="D4" s="84"/>
      <c r="E4" s="795"/>
      <c r="F4" s="795"/>
      <c r="G4" s="795"/>
      <c r="H4" s="795"/>
      <c r="I4" s="22"/>
      <c r="J4" s="104"/>
      <c r="S4" s="106"/>
      <c r="T4" s="106"/>
      <c r="U4" s="106"/>
      <c r="V4" s="106"/>
      <c r="X4" s="106"/>
    </row>
    <row r="5" spans="1:24" s="95" customFormat="1" ht="15" customHeight="1">
      <c r="A5" s="103"/>
      <c r="B5" s="103"/>
      <c r="C5" s="136">
        <v>43466</v>
      </c>
      <c r="D5" s="138">
        <v>43466</v>
      </c>
      <c r="E5" s="21">
        <v>109.2</v>
      </c>
      <c r="F5" s="21">
        <v>102</v>
      </c>
      <c r="G5" s="21">
        <v>107.5</v>
      </c>
      <c r="H5" s="21">
        <v>112</v>
      </c>
      <c r="I5" s="87">
        <v>100</v>
      </c>
      <c r="J5" s="104"/>
      <c r="K5" s="108"/>
      <c r="L5" s="109" t="s">
        <v>410</v>
      </c>
    </row>
    <row r="6" spans="1:24" s="95" customFormat="1" ht="15" customHeight="1">
      <c r="A6" s="103"/>
      <c r="B6" s="103"/>
      <c r="C6" s="136">
        <v>43497</v>
      </c>
      <c r="D6" s="138">
        <v>43497</v>
      </c>
      <c r="E6" s="21">
        <v>108.8</v>
      </c>
      <c r="F6" s="21">
        <v>100.5</v>
      </c>
      <c r="G6" s="21">
        <v>106.1</v>
      </c>
      <c r="H6" s="21">
        <v>108</v>
      </c>
      <c r="I6" s="87">
        <v>100</v>
      </c>
      <c r="J6" s="104"/>
      <c r="K6" s="108"/>
    </row>
    <row r="7" spans="1:24" s="95" customFormat="1" ht="15" customHeight="1">
      <c r="A7" s="103"/>
      <c r="B7" s="103"/>
      <c r="C7" s="136">
        <v>43525</v>
      </c>
      <c r="D7" s="138">
        <v>43525</v>
      </c>
      <c r="E7" s="21">
        <v>107.2</v>
      </c>
      <c r="F7" s="21">
        <v>101.3</v>
      </c>
      <c r="G7" s="21">
        <v>105.1</v>
      </c>
      <c r="H7" s="21">
        <v>109.3</v>
      </c>
      <c r="I7" s="87">
        <v>100</v>
      </c>
      <c r="J7" s="104"/>
      <c r="K7" s="108"/>
    </row>
    <row r="8" spans="1:24" s="95" customFormat="1" ht="15" customHeight="1">
      <c r="A8" s="103"/>
      <c r="B8" s="103"/>
      <c r="C8" s="136">
        <v>43556</v>
      </c>
      <c r="D8" s="138">
        <v>43556</v>
      </c>
      <c r="E8" s="21">
        <v>106.1</v>
      </c>
      <c r="F8" s="21">
        <v>101.9</v>
      </c>
      <c r="G8" s="21">
        <v>105.6</v>
      </c>
      <c r="H8" s="21">
        <v>106.5</v>
      </c>
      <c r="I8" s="87">
        <v>100</v>
      </c>
      <c r="J8" s="104"/>
      <c r="K8" s="108"/>
    </row>
    <row r="9" spans="1:24" s="95" customFormat="1" ht="15" customHeight="1">
      <c r="A9" s="103"/>
      <c r="B9" s="103"/>
      <c r="C9" s="136">
        <v>43586</v>
      </c>
      <c r="D9" s="138">
        <v>43586</v>
      </c>
      <c r="E9" s="21">
        <v>106.1</v>
      </c>
      <c r="F9" s="21">
        <v>102.9</v>
      </c>
      <c r="G9" s="21">
        <v>106.6</v>
      </c>
      <c r="H9" s="21">
        <v>108.4</v>
      </c>
      <c r="I9" s="87">
        <v>100</v>
      </c>
      <c r="J9" s="104"/>
      <c r="K9" s="108"/>
    </row>
    <row r="10" spans="1:24" s="95" customFormat="1" ht="15" customHeight="1">
      <c r="A10" s="103"/>
      <c r="B10" s="103"/>
      <c r="C10" s="136">
        <v>43617</v>
      </c>
      <c r="D10" s="138">
        <v>43617</v>
      </c>
      <c r="E10" s="21">
        <v>103.2</v>
      </c>
      <c r="F10" s="21">
        <v>100.8</v>
      </c>
      <c r="G10" s="21">
        <v>102.7</v>
      </c>
      <c r="H10" s="21">
        <v>106.1</v>
      </c>
      <c r="I10" s="87">
        <v>100</v>
      </c>
      <c r="J10" s="104"/>
      <c r="K10" s="108"/>
    </row>
    <row r="11" spans="1:24" s="95" customFormat="1" ht="15" customHeight="1">
      <c r="A11" s="110">
        <v>2019</v>
      </c>
      <c r="B11" s="110" t="s">
        <v>45</v>
      </c>
      <c r="C11" s="136">
        <v>43647</v>
      </c>
      <c r="D11" s="138">
        <v>43647</v>
      </c>
      <c r="E11" s="21">
        <v>100.5</v>
      </c>
      <c r="F11" s="21">
        <v>102.3</v>
      </c>
      <c r="G11" s="21">
        <v>103.8</v>
      </c>
      <c r="H11" s="21">
        <v>107.9</v>
      </c>
      <c r="I11" s="87">
        <v>100</v>
      </c>
      <c r="J11" s="104"/>
      <c r="K11" s="108"/>
    </row>
    <row r="12" spans="1:24" s="95" customFormat="1" ht="15" customHeight="1">
      <c r="A12" s="107"/>
      <c r="B12" s="107"/>
      <c r="C12" s="136">
        <v>43678</v>
      </c>
      <c r="D12" s="138">
        <v>43678</v>
      </c>
      <c r="E12" s="21">
        <v>100.6</v>
      </c>
      <c r="F12" s="21">
        <v>100.7</v>
      </c>
      <c r="G12" s="21">
        <v>103.3</v>
      </c>
      <c r="H12" s="21">
        <v>106.1</v>
      </c>
      <c r="I12" s="87">
        <v>100</v>
      </c>
      <c r="J12" s="104"/>
      <c r="K12" s="108"/>
    </row>
    <row r="13" spans="1:24" s="95" customFormat="1" ht="15" customHeight="1">
      <c r="A13" s="107"/>
      <c r="B13" s="107"/>
      <c r="C13" s="136">
        <v>43709</v>
      </c>
      <c r="D13" s="138">
        <v>43709</v>
      </c>
      <c r="E13" s="21">
        <v>99.9</v>
      </c>
      <c r="F13" s="21">
        <v>99.9</v>
      </c>
      <c r="G13" s="21">
        <v>105.3</v>
      </c>
      <c r="H13" s="21">
        <v>106.4</v>
      </c>
      <c r="I13" s="87">
        <v>100</v>
      </c>
      <c r="J13" s="104"/>
      <c r="K13" s="108"/>
    </row>
    <row r="14" spans="1:24" s="95" customFormat="1" ht="15" customHeight="1">
      <c r="A14" s="107"/>
      <c r="B14" s="107"/>
      <c r="C14" s="136">
        <v>43739</v>
      </c>
      <c r="D14" s="138">
        <v>43739</v>
      </c>
      <c r="E14" s="21">
        <v>99.9</v>
      </c>
      <c r="F14" s="21">
        <v>100.3</v>
      </c>
      <c r="G14" s="21">
        <v>104.3</v>
      </c>
      <c r="H14" s="21">
        <v>106</v>
      </c>
      <c r="I14" s="87">
        <v>100</v>
      </c>
      <c r="J14" s="104"/>
      <c r="K14" s="108"/>
    </row>
    <row r="15" spans="1:24" s="95" customFormat="1" ht="15" customHeight="1">
      <c r="A15" s="107"/>
      <c r="B15" s="107"/>
      <c r="C15" s="136">
        <v>43770</v>
      </c>
      <c r="D15" s="138">
        <v>43770</v>
      </c>
      <c r="E15" s="21">
        <v>101.4</v>
      </c>
      <c r="F15" s="21">
        <v>100</v>
      </c>
      <c r="G15" s="21">
        <v>103.2</v>
      </c>
      <c r="H15" s="21">
        <v>103.9</v>
      </c>
      <c r="I15" s="87">
        <v>100</v>
      </c>
      <c r="J15" s="104"/>
      <c r="K15" s="108"/>
    </row>
    <row r="16" spans="1:24" s="95" customFormat="1" ht="15" customHeight="1">
      <c r="A16" s="107"/>
      <c r="B16" s="107"/>
      <c r="C16" s="136">
        <v>43800</v>
      </c>
      <c r="D16" s="138">
        <v>43800</v>
      </c>
      <c r="E16" s="21">
        <v>102.4</v>
      </c>
      <c r="F16" s="21">
        <v>100.7</v>
      </c>
      <c r="G16" s="21">
        <v>103.1</v>
      </c>
      <c r="H16" s="21">
        <v>104.2</v>
      </c>
      <c r="I16" s="87">
        <v>100</v>
      </c>
      <c r="J16" s="104"/>
      <c r="K16" s="108"/>
      <c r="L16" s="153" t="s">
        <v>2</v>
      </c>
    </row>
    <row r="17" spans="1:12" s="95" customFormat="1" ht="15" customHeight="1">
      <c r="A17" s="107"/>
      <c r="B17" s="107"/>
      <c r="C17" s="136">
        <v>43831</v>
      </c>
      <c r="D17" s="138">
        <v>43831</v>
      </c>
      <c r="E17" s="21">
        <v>104.7</v>
      </c>
      <c r="F17" s="21">
        <v>100.3</v>
      </c>
      <c r="G17" s="21">
        <v>105.4</v>
      </c>
      <c r="H17" s="21">
        <v>105.4</v>
      </c>
      <c r="I17" s="87">
        <v>100</v>
      </c>
      <c r="J17" s="104"/>
      <c r="K17" s="108"/>
    </row>
    <row r="18" spans="1:12" s="95" customFormat="1" ht="15" customHeight="1">
      <c r="A18" s="107"/>
      <c r="B18" s="107"/>
      <c r="C18" s="136">
        <v>43862</v>
      </c>
      <c r="D18" s="138">
        <v>43862</v>
      </c>
      <c r="E18" s="21">
        <v>104.7</v>
      </c>
      <c r="F18" s="21">
        <v>100.5</v>
      </c>
      <c r="G18" s="21">
        <v>104.7</v>
      </c>
      <c r="H18" s="21">
        <v>107.4</v>
      </c>
      <c r="I18" s="87">
        <v>100</v>
      </c>
      <c r="J18" s="104"/>
      <c r="K18" s="108"/>
      <c r="L18" s="109" t="s">
        <v>411</v>
      </c>
    </row>
    <row r="19" spans="1:12" s="95" customFormat="1" ht="15" customHeight="1">
      <c r="A19" s="107"/>
      <c r="B19" s="107"/>
      <c r="C19" s="136">
        <v>43891</v>
      </c>
      <c r="D19" s="138">
        <v>43891</v>
      </c>
      <c r="E19" s="21">
        <v>91.7</v>
      </c>
      <c r="F19" s="21">
        <v>80.099999999999994</v>
      </c>
      <c r="G19" s="21">
        <v>95.6</v>
      </c>
      <c r="H19" s="21">
        <v>95.7</v>
      </c>
      <c r="I19" s="87">
        <v>100</v>
      </c>
      <c r="J19" s="104"/>
      <c r="K19" s="108"/>
    </row>
    <row r="20" spans="1:12" s="95" customFormat="1" ht="15" customHeight="1">
      <c r="A20" s="107"/>
      <c r="B20" s="107"/>
      <c r="C20" s="136">
        <v>43922</v>
      </c>
      <c r="D20" s="138">
        <v>43922</v>
      </c>
      <c r="E20" s="21">
        <v>67</v>
      </c>
      <c r="F20" s="21"/>
      <c r="G20" s="21">
        <v>60.3</v>
      </c>
      <c r="H20" s="21">
        <v>60.5</v>
      </c>
      <c r="I20" s="87">
        <v>100</v>
      </c>
      <c r="J20" s="104"/>
      <c r="K20" s="108"/>
    </row>
    <row r="21" spans="1:12" s="95" customFormat="1" ht="15" customHeight="1">
      <c r="A21" s="107"/>
      <c r="B21" s="107"/>
      <c r="C21" s="136">
        <v>43952</v>
      </c>
      <c r="D21" s="138">
        <v>43952</v>
      </c>
      <c r="E21" s="21">
        <v>72.2</v>
      </c>
      <c r="F21" s="21">
        <v>56</v>
      </c>
      <c r="G21" s="21">
        <v>70.099999999999994</v>
      </c>
      <c r="H21" s="21">
        <v>71.5</v>
      </c>
      <c r="I21" s="87">
        <v>100</v>
      </c>
      <c r="J21" s="104"/>
      <c r="K21" s="108"/>
    </row>
    <row r="22" spans="1:12" s="95" customFormat="1" ht="15" customHeight="1">
      <c r="A22" s="107"/>
      <c r="B22" s="107"/>
      <c r="C22" s="136">
        <v>43983</v>
      </c>
      <c r="D22" s="138">
        <v>43983</v>
      </c>
      <c r="E22" s="21">
        <v>81.400000000000006</v>
      </c>
      <c r="F22" s="21">
        <v>69.2</v>
      </c>
      <c r="G22" s="21">
        <v>79.099999999999994</v>
      </c>
      <c r="H22" s="21">
        <v>79.900000000000006</v>
      </c>
      <c r="I22" s="87">
        <v>100</v>
      </c>
      <c r="J22" s="104"/>
      <c r="K22" s="108"/>
    </row>
    <row r="23" spans="1:12" s="95" customFormat="1" ht="15" customHeight="1">
      <c r="A23" s="110">
        <v>2020</v>
      </c>
      <c r="B23" s="110" t="s">
        <v>46</v>
      </c>
      <c r="C23" s="136">
        <v>44013</v>
      </c>
      <c r="D23" s="138">
        <v>44013</v>
      </c>
      <c r="E23" s="21">
        <v>90</v>
      </c>
      <c r="F23" s="21">
        <v>78.099999999999994</v>
      </c>
      <c r="G23" s="21">
        <v>86.3</v>
      </c>
      <c r="H23" s="21">
        <v>87.7</v>
      </c>
      <c r="I23" s="87">
        <v>100</v>
      </c>
      <c r="J23" s="104"/>
      <c r="K23" s="108"/>
    </row>
    <row r="24" spans="1:12" s="95" customFormat="1" ht="15" customHeight="1">
      <c r="A24" s="107"/>
      <c r="B24" s="107"/>
      <c r="C24" s="136">
        <v>44044</v>
      </c>
      <c r="D24" s="138">
        <v>44044</v>
      </c>
      <c r="E24" s="21">
        <v>97.2</v>
      </c>
      <c r="F24" s="21">
        <v>82</v>
      </c>
      <c r="G24" s="21">
        <v>91.5</v>
      </c>
      <c r="H24" s="21">
        <v>97.8</v>
      </c>
      <c r="I24" s="87">
        <v>100</v>
      </c>
      <c r="J24" s="104"/>
      <c r="K24" s="108"/>
    </row>
    <row r="25" spans="1:12" s="95" customFormat="1" ht="15" customHeight="1">
      <c r="A25" s="107"/>
      <c r="B25" s="107"/>
      <c r="C25" s="136">
        <v>44075</v>
      </c>
      <c r="D25" s="138">
        <v>44075</v>
      </c>
      <c r="E25" s="21">
        <v>98.7</v>
      </c>
      <c r="F25" s="21">
        <v>92.8</v>
      </c>
      <c r="G25" s="21">
        <v>95.8</v>
      </c>
      <c r="H25" s="21">
        <v>99.6</v>
      </c>
      <c r="I25" s="87">
        <v>100</v>
      </c>
      <c r="J25" s="104"/>
      <c r="K25" s="108"/>
    </row>
    <row r="26" spans="1:12" s="95" customFormat="1" ht="15" customHeight="1">
      <c r="A26" s="107"/>
      <c r="B26" s="107"/>
      <c r="C26" s="136">
        <v>44105</v>
      </c>
      <c r="D26" s="138">
        <v>44105</v>
      </c>
      <c r="E26" s="21">
        <v>100.5</v>
      </c>
      <c r="F26" s="21">
        <v>94</v>
      </c>
      <c r="G26" s="21">
        <v>94.3</v>
      </c>
      <c r="H26" s="21">
        <v>97.4</v>
      </c>
      <c r="I26" s="87">
        <v>100</v>
      </c>
      <c r="J26" s="104"/>
      <c r="K26" s="108"/>
    </row>
    <row r="27" spans="1:12" s="95" customFormat="1" ht="15" customHeight="1">
      <c r="A27" s="107"/>
      <c r="B27" s="107"/>
      <c r="C27" s="136">
        <v>44136</v>
      </c>
      <c r="D27" s="138">
        <v>44136</v>
      </c>
      <c r="E27" s="21">
        <v>98.5</v>
      </c>
      <c r="F27" s="21">
        <v>83.7</v>
      </c>
      <c r="G27" s="21">
        <v>88.5</v>
      </c>
      <c r="H27" s="21">
        <v>87.7</v>
      </c>
      <c r="I27" s="87">
        <v>100</v>
      </c>
      <c r="J27" s="104"/>
      <c r="K27" s="108"/>
    </row>
    <row r="28" spans="1:12" s="95" customFormat="1" ht="15" customHeight="1">
      <c r="A28" s="107"/>
      <c r="B28" s="107"/>
      <c r="C28" s="136">
        <v>44166</v>
      </c>
      <c r="D28" s="138">
        <v>44166</v>
      </c>
      <c r="E28" s="21">
        <v>99.1</v>
      </c>
      <c r="F28" s="21">
        <v>92.3</v>
      </c>
      <c r="G28" s="21">
        <v>97.2</v>
      </c>
      <c r="H28" s="21">
        <v>92.3</v>
      </c>
      <c r="I28" s="87">
        <v>100</v>
      </c>
      <c r="J28" s="104"/>
      <c r="K28" s="108"/>
    </row>
    <row r="29" spans="1:12" s="95" customFormat="1" ht="15" customHeight="1">
      <c r="A29" s="107"/>
      <c r="B29" s="107"/>
      <c r="C29" s="136">
        <v>44197</v>
      </c>
      <c r="D29" s="138">
        <v>44197</v>
      </c>
      <c r="E29" s="21">
        <v>96.7</v>
      </c>
      <c r="F29" s="21">
        <v>96.4</v>
      </c>
      <c r="G29" s="21">
        <v>93.7</v>
      </c>
      <c r="H29" s="21">
        <v>95.9</v>
      </c>
      <c r="I29" s="87">
        <v>100</v>
      </c>
      <c r="J29" s="104"/>
      <c r="K29" s="108"/>
      <c r="L29" s="153" t="s">
        <v>22</v>
      </c>
    </row>
    <row r="30" spans="1:12" s="95" customFormat="1" ht="15" customHeight="1">
      <c r="A30" s="107"/>
      <c r="B30" s="107"/>
      <c r="C30" s="136">
        <v>44228</v>
      </c>
      <c r="D30" s="138">
        <v>44228</v>
      </c>
      <c r="E30" s="21">
        <v>99.8</v>
      </c>
      <c r="F30" s="21">
        <v>99.1</v>
      </c>
      <c r="G30" s="21">
        <v>96.9</v>
      </c>
      <c r="H30" s="21">
        <v>98.8</v>
      </c>
      <c r="I30" s="87">
        <v>100</v>
      </c>
      <c r="J30" s="104"/>
      <c r="K30" s="108"/>
    </row>
    <row r="31" spans="1:12" s="95" customFormat="1" ht="15" customHeight="1">
      <c r="A31" s="107"/>
      <c r="B31" s="107"/>
      <c r="C31" s="136">
        <v>44256</v>
      </c>
      <c r="D31" s="138">
        <v>44256</v>
      </c>
      <c r="E31" s="21">
        <v>105.2</v>
      </c>
      <c r="F31" s="21">
        <v>101.6</v>
      </c>
      <c r="G31" s="21">
        <v>108</v>
      </c>
      <c r="H31" s="21">
        <v>101.6</v>
      </c>
      <c r="I31" s="87">
        <v>100</v>
      </c>
      <c r="J31" s="104"/>
      <c r="K31" s="108"/>
    </row>
    <row r="32" spans="1:12" s="95" customFormat="1" ht="15" customHeight="1">
      <c r="A32" s="107"/>
      <c r="B32" s="107"/>
      <c r="C32" s="136">
        <v>44287</v>
      </c>
      <c r="D32" s="138">
        <v>44287</v>
      </c>
      <c r="E32" s="21">
        <v>105</v>
      </c>
      <c r="F32" s="21">
        <v>105.7</v>
      </c>
      <c r="G32" s="21">
        <v>108.3</v>
      </c>
      <c r="H32" s="21">
        <v>101</v>
      </c>
      <c r="I32" s="87">
        <v>100</v>
      </c>
      <c r="J32" s="104"/>
      <c r="K32" s="108"/>
    </row>
    <row r="33" spans="1:11" s="95" customFormat="1" ht="15" customHeight="1">
      <c r="A33" s="107"/>
      <c r="B33" s="107"/>
      <c r="C33" s="136">
        <v>44317</v>
      </c>
      <c r="D33" s="138">
        <v>44317</v>
      </c>
      <c r="E33" s="21">
        <v>108.6</v>
      </c>
      <c r="F33" s="21">
        <v>113.9</v>
      </c>
      <c r="G33" s="21">
        <v>115.9</v>
      </c>
      <c r="H33" s="21">
        <v>107.3</v>
      </c>
      <c r="I33" s="87">
        <v>100</v>
      </c>
      <c r="J33" s="104"/>
      <c r="K33" s="108"/>
    </row>
    <row r="34" spans="1:11" s="95" customFormat="1" ht="15" customHeight="1">
      <c r="A34" s="107"/>
      <c r="B34" s="107"/>
      <c r="C34" s="136">
        <v>44348</v>
      </c>
      <c r="D34" s="138">
        <v>44348</v>
      </c>
      <c r="E34" s="21">
        <v>116</v>
      </c>
      <c r="F34" s="21">
        <v>117.5</v>
      </c>
      <c r="G34" s="21">
        <v>124.5</v>
      </c>
      <c r="H34" s="21">
        <v>108.2</v>
      </c>
      <c r="I34" s="87">
        <v>100</v>
      </c>
      <c r="J34" s="104"/>
      <c r="K34" s="108"/>
    </row>
    <row r="35" spans="1:11" s="95" customFormat="1" ht="15" customHeight="1">
      <c r="A35" s="110">
        <v>2021</v>
      </c>
      <c r="B35" s="110" t="s">
        <v>47</v>
      </c>
      <c r="C35" s="136">
        <v>44378</v>
      </c>
      <c r="D35" s="138">
        <v>44378</v>
      </c>
      <c r="E35" s="21">
        <v>117.5</v>
      </c>
      <c r="F35" s="21">
        <v>119.7</v>
      </c>
      <c r="G35" s="21">
        <v>122.6</v>
      </c>
      <c r="H35" s="21">
        <v>107.1</v>
      </c>
      <c r="I35" s="87">
        <v>100</v>
      </c>
      <c r="J35" s="104"/>
      <c r="K35" s="108"/>
    </row>
    <row r="36" spans="1:11" s="95" customFormat="1" ht="15" customHeight="1">
      <c r="A36" s="107"/>
      <c r="B36" s="107"/>
      <c r="C36" s="136">
        <v>44409</v>
      </c>
      <c r="D36" s="138">
        <v>44409</v>
      </c>
      <c r="E36" s="21">
        <v>117.9</v>
      </c>
      <c r="F36" s="21">
        <v>118</v>
      </c>
      <c r="G36" s="21">
        <v>120.9</v>
      </c>
      <c r="H36" s="21">
        <v>105.9</v>
      </c>
      <c r="I36" s="87">
        <v>100</v>
      </c>
      <c r="J36" s="104"/>
      <c r="K36" s="108"/>
    </row>
    <row r="37" spans="1:11" s="95" customFormat="1" ht="15" customHeight="1">
      <c r="A37" s="107"/>
      <c r="B37" s="107"/>
      <c r="C37" s="136">
        <v>44440</v>
      </c>
      <c r="D37" s="138">
        <v>44440</v>
      </c>
      <c r="E37" s="21">
        <v>118.9</v>
      </c>
      <c r="F37" s="21">
        <v>119.1</v>
      </c>
      <c r="G37" s="21">
        <v>117.6</v>
      </c>
      <c r="H37" s="21">
        <v>104.4</v>
      </c>
      <c r="I37" s="87">
        <v>100</v>
      </c>
      <c r="J37" s="104"/>
      <c r="K37" s="108"/>
    </row>
    <row r="38" spans="1:11" s="95" customFormat="1" ht="15" customHeight="1">
      <c r="A38" s="107"/>
      <c r="B38" s="107"/>
      <c r="C38" s="136">
        <v>44470</v>
      </c>
      <c r="D38" s="138">
        <v>44470</v>
      </c>
      <c r="E38" s="21">
        <v>117.9</v>
      </c>
      <c r="F38" s="21">
        <v>120.9</v>
      </c>
      <c r="G38" s="21">
        <v>120.5</v>
      </c>
      <c r="H38" s="21">
        <v>101.8</v>
      </c>
      <c r="I38" s="87">
        <v>100</v>
      </c>
      <c r="J38" s="104"/>
      <c r="K38" s="108"/>
    </row>
    <row r="39" spans="1:11" s="95" customFormat="1" ht="15" customHeight="1">
      <c r="A39" s="107"/>
      <c r="B39" s="107"/>
      <c r="C39" s="136">
        <v>44501</v>
      </c>
      <c r="D39" s="138">
        <v>44501</v>
      </c>
      <c r="E39" s="21">
        <v>116.1</v>
      </c>
      <c r="F39" s="21">
        <v>118.8</v>
      </c>
      <c r="G39" s="21">
        <v>115.9</v>
      </c>
      <c r="H39" s="21">
        <v>102.2</v>
      </c>
      <c r="I39" s="87">
        <v>100</v>
      </c>
      <c r="J39" s="104"/>
      <c r="K39" s="108"/>
    </row>
    <row r="40" spans="1:11" s="95" customFormat="1" ht="15" customHeight="1">
      <c r="A40" s="107"/>
      <c r="B40" s="107"/>
      <c r="C40" s="136">
        <v>44531</v>
      </c>
      <c r="D40" s="138">
        <v>44531</v>
      </c>
      <c r="E40" s="21">
        <v>112.8</v>
      </c>
      <c r="F40" s="21">
        <v>118.5</v>
      </c>
      <c r="G40" s="21">
        <v>111.3</v>
      </c>
      <c r="H40" s="21">
        <v>103.1</v>
      </c>
      <c r="I40" s="87">
        <v>100</v>
      </c>
      <c r="J40" s="104"/>
      <c r="K40" s="108"/>
    </row>
    <row r="41" spans="1:11" s="95" customFormat="1" ht="15" customHeight="1">
      <c r="A41" s="107"/>
      <c r="B41" s="107"/>
      <c r="C41" s="136">
        <v>44562</v>
      </c>
      <c r="D41" s="138">
        <v>44562</v>
      </c>
      <c r="E41" s="21">
        <v>113.1</v>
      </c>
      <c r="F41" s="21">
        <v>110.9</v>
      </c>
      <c r="G41" s="21">
        <v>109.6</v>
      </c>
      <c r="H41" s="21">
        <v>104</v>
      </c>
      <c r="I41" s="87">
        <v>100</v>
      </c>
      <c r="J41" s="104"/>
      <c r="K41" s="108"/>
    </row>
    <row r="42" spans="1:11" s="95" customFormat="1" ht="15" customHeight="1">
      <c r="A42" s="107"/>
      <c r="B42" s="107"/>
      <c r="C42" s="136">
        <v>44593</v>
      </c>
      <c r="D42" s="138">
        <v>44593</v>
      </c>
      <c r="E42" s="21">
        <v>115.1</v>
      </c>
      <c r="F42" s="21">
        <v>112.4</v>
      </c>
      <c r="G42" s="21">
        <v>111.9</v>
      </c>
      <c r="H42" s="21">
        <v>105.9</v>
      </c>
      <c r="I42" s="87">
        <v>100</v>
      </c>
      <c r="J42" s="104"/>
      <c r="K42" s="108"/>
    </row>
    <row r="43" spans="1:11" s="95" customFormat="1" ht="15" customHeight="1">
      <c r="A43" s="107"/>
      <c r="B43" s="107"/>
      <c r="C43" s="136">
        <v>44621</v>
      </c>
      <c r="D43" s="138">
        <v>44621</v>
      </c>
      <c r="E43" s="21">
        <v>106.7</v>
      </c>
      <c r="F43" s="21">
        <v>103.7</v>
      </c>
      <c r="G43" s="21">
        <v>107</v>
      </c>
      <c r="H43" s="21">
        <v>98.7</v>
      </c>
      <c r="I43" s="87">
        <v>100</v>
      </c>
      <c r="J43" s="104"/>
      <c r="K43" s="108"/>
    </row>
    <row r="44" spans="1:11" s="95" customFormat="1" ht="15" customHeight="1">
      <c r="A44" s="107"/>
      <c r="B44" s="107"/>
      <c r="C44" s="136">
        <v>44652</v>
      </c>
      <c r="D44" s="138">
        <v>44652</v>
      </c>
      <c r="E44" s="21">
        <v>106.4</v>
      </c>
      <c r="F44" s="21">
        <v>104.5</v>
      </c>
      <c r="G44" s="21">
        <v>106.1</v>
      </c>
      <c r="H44" s="21">
        <v>102.4</v>
      </c>
      <c r="I44" s="87">
        <v>100</v>
      </c>
      <c r="J44" s="104"/>
      <c r="K44" s="108"/>
    </row>
    <row r="45" spans="1:11" s="95" customFormat="1" ht="15" customHeight="1">
      <c r="A45" s="107"/>
      <c r="B45" s="107"/>
      <c r="C45" s="136">
        <v>44682</v>
      </c>
      <c r="D45" s="138">
        <v>44682</v>
      </c>
      <c r="E45" s="21">
        <v>106.9</v>
      </c>
      <c r="F45" s="21">
        <v>105.5</v>
      </c>
      <c r="G45" s="21">
        <v>101.2</v>
      </c>
      <c r="H45" s="21">
        <v>99.4</v>
      </c>
      <c r="I45" s="87">
        <v>100</v>
      </c>
      <c r="J45" s="104"/>
      <c r="K45" s="108"/>
    </row>
    <row r="46" spans="1:11" s="95" customFormat="1" ht="15" customHeight="1">
      <c r="A46" s="107"/>
      <c r="B46" s="107"/>
      <c r="C46" s="136">
        <v>44713</v>
      </c>
      <c r="D46" s="138">
        <v>44713</v>
      </c>
      <c r="E46" s="21">
        <v>105.6</v>
      </c>
      <c r="F46" s="21">
        <v>104.5</v>
      </c>
      <c r="G46" s="21">
        <v>101</v>
      </c>
      <c r="H46" s="21">
        <v>97.3</v>
      </c>
      <c r="I46" s="87">
        <v>100</v>
      </c>
      <c r="J46" s="104"/>
      <c r="K46" s="108"/>
    </row>
    <row r="47" spans="1:11" s="95" customFormat="1" ht="15" customHeight="1">
      <c r="A47" s="110">
        <v>2022</v>
      </c>
      <c r="B47" s="110" t="s">
        <v>48</v>
      </c>
      <c r="C47" s="136">
        <v>44743</v>
      </c>
      <c r="D47" s="138">
        <v>44743</v>
      </c>
      <c r="E47" s="21">
        <v>100.4</v>
      </c>
      <c r="F47" s="21">
        <v>100.4</v>
      </c>
      <c r="G47" s="21">
        <v>96.1</v>
      </c>
      <c r="H47" s="21">
        <v>96.1</v>
      </c>
      <c r="I47" s="87">
        <v>100</v>
      </c>
      <c r="J47" s="104"/>
      <c r="K47" s="108"/>
    </row>
    <row r="48" spans="1:11" s="95" customFormat="1" ht="15" customHeight="1">
      <c r="A48" s="107"/>
      <c r="B48" s="107"/>
      <c r="C48" s="136">
        <v>44774</v>
      </c>
      <c r="D48" s="138">
        <v>44774</v>
      </c>
      <c r="E48" s="21">
        <v>98.5</v>
      </c>
      <c r="F48" s="21">
        <v>100</v>
      </c>
      <c r="G48" s="21">
        <v>91.7</v>
      </c>
      <c r="H48" s="21">
        <v>96.8</v>
      </c>
      <c r="I48" s="87">
        <v>100</v>
      </c>
      <c r="J48" s="104"/>
      <c r="K48" s="108"/>
    </row>
    <row r="49" spans="1:11" s="95" customFormat="1" ht="15" customHeight="1">
      <c r="A49" s="107"/>
      <c r="B49" s="107"/>
      <c r="C49" s="136">
        <v>44805</v>
      </c>
      <c r="D49" s="138">
        <v>44805</v>
      </c>
      <c r="E49" s="21">
        <v>94.3</v>
      </c>
      <c r="F49" s="21">
        <v>95.6</v>
      </c>
      <c r="G49" s="21">
        <v>90.5</v>
      </c>
      <c r="H49" s="21">
        <v>90.2</v>
      </c>
      <c r="I49" s="87">
        <v>100</v>
      </c>
      <c r="J49" s="104"/>
      <c r="K49" s="108"/>
    </row>
    <row r="50" spans="1:11" s="95" customFormat="1" ht="15" customHeight="1">
      <c r="A50" s="107"/>
      <c r="B50" s="107"/>
      <c r="C50" s="136">
        <v>44835</v>
      </c>
      <c r="D50" s="138">
        <v>44835</v>
      </c>
      <c r="E50" s="21">
        <v>92.8</v>
      </c>
      <c r="F50" s="21">
        <v>95.1</v>
      </c>
      <c r="G50" s="21">
        <v>87.8</v>
      </c>
      <c r="H50" s="21">
        <v>91.2</v>
      </c>
      <c r="I50" s="87">
        <v>100</v>
      </c>
      <c r="J50" s="104"/>
      <c r="K50" s="108"/>
    </row>
    <row r="51" spans="1:11" s="95" customFormat="1" ht="15" customHeight="1">
      <c r="A51" s="107"/>
      <c r="B51" s="107"/>
      <c r="C51" s="136">
        <v>44866</v>
      </c>
      <c r="D51" s="138">
        <v>44866</v>
      </c>
      <c r="E51" s="21">
        <v>94.1</v>
      </c>
      <c r="F51" s="21">
        <v>100</v>
      </c>
      <c r="G51" s="21">
        <v>89.4</v>
      </c>
      <c r="H51" s="21">
        <v>94.3</v>
      </c>
      <c r="I51" s="87">
        <v>100</v>
      </c>
      <c r="J51" s="104"/>
      <c r="K51" s="108"/>
    </row>
    <row r="52" spans="1:11" s="95" customFormat="1" ht="15" customHeight="1">
      <c r="A52" s="107"/>
      <c r="B52" s="107"/>
      <c r="C52" s="136">
        <v>44896</v>
      </c>
      <c r="D52" s="138">
        <v>44896</v>
      </c>
      <c r="E52" s="21">
        <v>96.1</v>
      </c>
      <c r="F52" s="21">
        <v>101.1</v>
      </c>
      <c r="G52" s="21">
        <v>89.2</v>
      </c>
      <c r="H52" s="21">
        <v>97.6</v>
      </c>
      <c r="I52" s="87">
        <v>100</v>
      </c>
      <c r="J52" s="104"/>
      <c r="K52" s="108"/>
    </row>
    <row r="53" spans="1:11" s="95" customFormat="1" ht="15" customHeight="1">
      <c r="A53" s="107"/>
      <c r="B53" s="107"/>
      <c r="C53" s="136">
        <v>44927</v>
      </c>
      <c r="D53" s="138">
        <v>44927</v>
      </c>
      <c r="E53" s="21">
        <v>98.3</v>
      </c>
      <c r="F53" s="21">
        <v>101.6</v>
      </c>
      <c r="G53" s="21">
        <v>93.8</v>
      </c>
      <c r="H53" s="21">
        <v>96.5</v>
      </c>
      <c r="I53" s="87">
        <v>100</v>
      </c>
      <c r="J53" s="104"/>
      <c r="K53" s="108"/>
    </row>
    <row r="54" spans="1:11" s="95" customFormat="1" ht="15" customHeight="1">
      <c r="A54" s="107"/>
      <c r="B54" s="107"/>
      <c r="C54" s="136">
        <v>44958</v>
      </c>
      <c r="D54" s="138">
        <v>44958</v>
      </c>
      <c r="E54" s="21">
        <v>98.7</v>
      </c>
      <c r="F54" s="21">
        <v>102.3</v>
      </c>
      <c r="G54" s="21">
        <v>96.3</v>
      </c>
      <c r="H54" s="21">
        <v>96.3</v>
      </c>
      <c r="I54" s="87">
        <v>100</v>
      </c>
      <c r="J54" s="111"/>
      <c r="K54" s="108"/>
    </row>
    <row r="55" spans="1:11" s="95" customFormat="1" ht="15" customHeight="1">
      <c r="A55" s="107"/>
      <c r="B55" s="107"/>
      <c r="C55" s="136">
        <v>44986</v>
      </c>
      <c r="D55" s="138">
        <v>44986</v>
      </c>
      <c r="E55" s="21">
        <v>98.2</v>
      </c>
      <c r="F55" s="21">
        <v>103.9</v>
      </c>
      <c r="G55" s="21">
        <v>90.9</v>
      </c>
      <c r="H55" s="21">
        <v>95.4</v>
      </c>
      <c r="I55" s="87">
        <v>100</v>
      </c>
      <c r="J55" s="111"/>
      <c r="K55" s="108"/>
    </row>
    <row r="56" spans="1:11" s="95" customFormat="1" ht="15" customHeight="1">
      <c r="A56" s="107"/>
      <c r="B56" s="107"/>
      <c r="C56" s="136">
        <v>45017</v>
      </c>
      <c r="D56" s="138">
        <v>45017</v>
      </c>
      <c r="E56" s="21">
        <v>98.9</v>
      </c>
      <c r="F56" s="21">
        <v>104.7</v>
      </c>
      <c r="G56" s="21">
        <v>91.6</v>
      </c>
      <c r="H56" s="21">
        <v>94.7</v>
      </c>
      <c r="I56" s="87">
        <v>100</v>
      </c>
      <c r="J56" s="111"/>
      <c r="K56" s="108"/>
    </row>
    <row r="57" spans="1:11" s="95" customFormat="1" ht="15" customHeight="1">
      <c r="A57" s="107"/>
      <c r="B57" s="107"/>
      <c r="C57" s="136">
        <v>45047</v>
      </c>
      <c r="D57" s="138">
        <v>45047</v>
      </c>
      <c r="E57" s="21">
        <v>95.6</v>
      </c>
      <c r="F57" s="21">
        <v>101.3</v>
      </c>
      <c r="G57" s="21">
        <v>87.1</v>
      </c>
      <c r="H57" s="21">
        <v>95.1</v>
      </c>
      <c r="I57" s="87">
        <v>100</v>
      </c>
      <c r="J57" s="111"/>
      <c r="K57" s="108"/>
    </row>
    <row r="58" spans="1:11" s="95" customFormat="1" ht="15" customHeight="1">
      <c r="A58" s="107"/>
      <c r="B58" s="107"/>
      <c r="C58" s="136">
        <v>45078</v>
      </c>
      <c r="D58" s="138">
        <v>45078</v>
      </c>
      <c r="E58" s="21">
        <v>94</v>
      </c>
      <c r="F58" s="21">
        <v>100.7</v>
      </c>
      <c r="G58" s="21">
        <v>86.6</v>
      </c>
      <c r="H58" s="21">
        <v>92.7</v>
      </c>
      <c r="I58" s="87">
        <v>100</v>
      </c>
      <c r="J58" s="111"/>
      <c r="K58" s="108"/>
    </row>
    <row r="59" spans="1:11" s="95" customFormat="1" ht="15" customHeight="1">
      <c r="A59" s="110">
        <v>2023</v>
      </c>
      <c r="B59" s="110" t="s">
        <v>49</v>
      </c>
      <c r="C59" s="136">
        <v>45108</v>
      </c>
      <c r="D59" s="138">
        <v>45108</v>
      </c>
      <c r="E59" s="21">
        <v>91.9</v>
      </c>
      <c r="F59" s="21">
        <v>100.2</v>
      </c>
      <c r="G59" s="21">
        <v>88.3</v>
      </c>
      <c r="H59" s="21">
        <v>91.3</v>
      </c>
      <c r="I59" s="87">
        <v>100</v>
      </c>
      <c r="J59" s="111"/>
      <c r="K59" s="108"/>
    </row>
    <row r="60" spans="1:11" s="95" customFormat="1" ht="15" customHeight="1">
      <c r="A60" s="107"/>
      <c r="B60" s="107"/>
      <c r="C60" s="136">
        <v>45139</v>
      </c>
      <c r="D60" s="138">
        <v>45139</v>
      </c>
      <c r="E60" s="21">
        <v>89.9</v>
      </c>
      <c r="F60" s="21">
        <v>100</v>
      </c>
      <c r="G60" s="21">
        <v>85.1</v>
      </c>
      <c r="H60" s="21">
        <v>91.7</v>
      </c>
      <c r="I60" s="87">
        <v>100</v>
      </c>
      <c r="J60" s="111"/>
      <c r="K60" s="108"/>
    </row>
    <row r="61" spans="1:11" s="95" customFormat="1" ht="15" customHeight="1">
      <c r="A61" s="107"/>
      <c r="B61" s="107"/>
      <c r="C61" s="136">
        <v>45170</v>
      </c>
      <c r="D61" s="138">
        <v>45170</v>
      </c>
      <c r="E61" s="21">
        <v>90.3</v>
      </c>
      <c r="F61" s="21">
        <v>97.9</v>
      </c>
      <c r="G61" s="21">
        <v>82</v>
      </c>
      <c r="H61" s="21">
        <v>93.9</v>
      </c>
      <c r="I61" s="87">
        <v>100</v>
      </c>
      <c r="J61" s="111"/>
      <c r="K61" s="108"/>
    </row>
    <row r="62" spans="1:11" s="95" customFormat="1" ht="15" customHeight="1">
      <c r="A62" s="107"/>
      <c r="B62" s="107"/>
      <c r="C62" s="136">
        <v>45200</v>
      </c>
      <c r="D62" s="138">
        <v>45200</v>
      </c>
      <c r="E62" s="21">
        <v>90.7</v>
      </c>
      <c r="F62" s="21">
        <v>97.2</v>
      </c>
      <c r="G62" s="21">
        <v>84.4</v>
      </c>
      <c r="H62" s="21">
        <v>93.4</v>
      </c>
      <c r="I62" s="87">
        <v>100</v>
      </c>
      <c r="J62" s="111"/>
      <c r="K62" s="108"/>
    </row>
    <row r="63" spans="1:11" s="95" customFormat="1" ht="15" customHeight="1">
      <c r="A63" s="107"/>
      <c r="B63" s="107"/>
      <c r="C63" s="136">
        <v>45231</v>
      </c>
      <c r="D63" s="138">
        <v>45231</v>
      </c>
      <c r="E63" s="21">
        <v>90.4</v>
      </c>
      <c r="F63" s="21">
        <v>97.3</v>
      </c>
      <c r="G63" s="21">
        <v>82</v>
      </c>
      <c r="H63" s="21">
        <v>94.2</v>
      </c>
      <c r="I63" s="87">
        <v>100</v>
      </c>
      <c r="J63" s="111"/>
      <c r="K63" s="108"/>
    </row>
    <row r="64" spans="1:11" s="95" customFormat="1" ht="15" customHeight="1">
      <c r="A64" s="107"/>
      <c r="B64" s="107"/>
      <c r="C64" s="136">
        <v>45261</v>
      </c>
      <c r="D64" s="138">
        <v>45261</v>
      </c>
      <c r="E64" s="21">
        <v>92.9</v>
      </c>
      <c r="F64" s="21">
        <v>99.3</v>
      </c>
      <c r="G64" s="21">
        <v>86</v>
      </c>
      <c r="H64" s="21">
        <v>96.1</v>
      </c>
      <c r="I64" s="87">
        <v>100</v>
      </c>
      <c r="J64" s="111"/>
      <c r="K64" s="108"/>
    </row>
    <row r="65" spans="1:11" s="95" customFormat="1" ht="15" customHeight="1">
      <c r="A65" s="107"/>
      <c r="B65" s="107"/>
      <c r="C65" s="136">
        <v>45292</v>
      </c>
      <c r="D65" s="138">
        <v>45292</v>
      </c>
      <c r="E65" s="21">
        <v>90.5</v>
      </c>
      <c r="F65" s="21">
        <v>100.6</v>
      </c>
      <c r="G65" s="21">
        <v>87.7</v>
      </c>
      <c r="H65" s="21">
        <v>96.9</v>
      </c>
      <c r="I65" s="87">
        <v>100</v>
      </c>
      <c r="J65" s="111"/>
      <c r="K65" s="108"/>
    </row>
    <row r="66" spans="1:11" s="95" customFormat="1" ht="15" customHeight="1">
      <c r="A66" s="107"/>
      <c r="B66" s="107"/>
      <c r="C66" s="136">
        <v>45323</v>
      </c>
      <c r="D66" s="138">
        <v>45323</v>
      </c>
      <c r="E66" s="21">
        <v>90</v>
      </c>
      <c r="F66" s="21">
        <v>99.1</v>
      </c>
      <c r="G66" s="21">
        <v>88.6</v>
      </c>
      <c r="H66" s="21">
        <v>95.9</v>
      </c>
      <c r="I66" s="87">
        <v>100</v>
      </c>
      <c r="J66" s="111"/>
      <c r="K66" s="108"/>
    </row>
    <row r="67" spans="1:11" s="95" customFormat="1" ht="15" customHeight="1">
      <c r="A67" s="107"/>
      <c r="B67" s="107"/>
      <c r="C67" s="136">
        <v>45353</v>
      </c>
      <c r="D67" s="138">
        <v>45353</v>
      </c>
      <c r="E67" s="21">
        <v>91</v>
      </c>
      <c r="F67" s="21">
        <v>100.9</v>
      </c>
      <c r="G67" s="21">
        <v>88.4</v>
      </c>
      <c r="H67" s="21">
        <v>95.7</v>
      </c>
      <c r="I67" s="87">
        <v>100</v>
      </c>
      <c r="J67" s="111"/>
      <c r="K67" s="108"/>
    </row>
    <row r="68" spans="1:11" s="95" customFormat="1" ht="20.100000000000001" customHeight="1">
      <c r="A68" s="112"/>
      <c r="B68" s="112"/>
      <c r="C68" s="136">
        <v>45384</v>
      </c>
      <c r="D68" s="138">
        <v>45384</v>
      </c>
      <c r="E68" s="21">
        <v>92.3</v>
      </c>
      <c r="F68" s="21">
        <v>100.1</v>
      </c>
      <c r="G68" s="21">
        <v>91.7</v>
      </c>
      <c r="H68" s="21">
        <v>97.5</v>
      </c>
      <c r="I68" s="87">
        <v>100</v>
      </c>
      <c r="J68" s="111"/>
      <c r="K68" s="108"/>
    </row>
    <row r="69" spans="1:11" s="95" customFormat="1" ht="20.100000000000001" customHeight="1">
      <c r="A69" s="112"/>
      <c r="B69" s="112"/>
      <c r="C69" s="136">
        <v>45414</v>
      </c>
      <c r="D69" s="138">
        <v>45414</v>
      </c>
      <c r="E69" s="21">
        <v>93</v>
      </c>
      <c r="F69" s="21">
        <v>100.5</v>
      </c>
      <c r="G69" s="21">
        <v>91.5</v>
      </c>
      <c r="H69" s="21">
        <v>97.6</v>
      </c>
      <c r="I69" s="87">
        <v>100</v>
      </c>
      <c r="J69" s="111"/>
      <c r="K69" s="108"/>
    </row>
    <row r="70" spans="1:11" s="95" customFormat="1" ht="20.100000000000001" customHeight="1">
      <c r="A70" s="112"/>
      <c r="B70" s="112"/>
      <c r="C70" s="136">
        <v>45445</v>
      </c>
      <c r="D70" s="138">
        <v>45445</v>
      </c>
      <c r="E70" s="21">
        <v>92.9</v>
      </c>
      <c r="F70" s="21">
        <v>99.7</v>
      </c>
      <c r="G70" s="21">
        <v>87.7</v>
      </c>
      <c r="H70" s="21">
        <v>98.6</v>
      </c>
      <c r="I70" s="87">
        <v>100</v>
      </c>
      <c r="J70" s="111"/>
      <c r="K70" s="108"/>
    </row>
    <row r="71" spans="1:11" s="95" customFormat="1" ht="20.100000000000001" customHeight="1">
      <c r="A71" s="110">
        <v>2024</v>
      </c>
      <c r="B71" s="112" t="s">
        <v>512</v>
      </c>
      <c r="C71" s="136">
        <v>45475</v>
      </c>
      <c r="D71" s="138">
        <v>45475</v>
      </c>
      <c r="E71" s="21">
        <v>92.9</v>
      </c>
      <c r="F71" s="21">
        <v>100</v>
      </c>
      <c r="G71" s="21">
        <v>87.8</v>
      </c>
      <c r="H71" s="21">
        <v>97.9</v>
      </c>
      <c r="I71" s="87">
        <v>100</v>
      </c>
      <c r="J71" s="111"/>
      <c r="K71" s="108"/>
    </row>
    <row r="72" spans="1:11" s="95" customFormat="1" ht="20.100000000000001" customHeight="1">
      <c r="A72" s="112"/>
      <c r="B72" s="112"/>
      <c r="C72" s="136">
        <v>45506</v>
      </c>
      <c r="D72" s="138">
        <v>45506</v>
      </c>
      <c r="E72" s="21">
        <v>91.5</v>
      </c>
      <c r="F72" s="21">
        <v>98.9</v>
      </c>
      <c r="G72" s="21">
        <v>87.3</v>
      </c>
      <c r="H72" s="21">
        <v>97.7</v>
      </c>
      <c r="I72" s="87">
        <v>100</v>
      </c>
      <c r="J72" s="111"/>
      <c r="K72" s="108"/>
    </row>
    <row r="73" spans="1:11" s="95" customFormat="1" ht="20.100000000000001" customHeight="1">
      <c r="A73" s="112"/>
      <c r="B73" s="112"/>
      <c r="C73" s="136">
        <v>45537</v>
      </c>
      <c r="D73" s="138">
        <v>45537</v>
      </c>
      <c r="E73" s="21">
        <v>90.5</v>
      </c>
      <c r="F73" s="21">
        <v>99.9</v>
      </c>
      <c r="G73" s="21">
        <v>87.7</v>
      </c>
      <c r="H73" s="21">
        <v>97</v>
      </c>
      <c r="I73" s="87">
        <v>100</v>
      </c>
      <c r="J73" s="111"/>
      <c r="K73" s="108"/>
    </row>
    <row r="74" spans="1:11" s="95" customFormat="1" ht="20.100000000000001" customHeight="1">
      <c r="A74" s="112"/>
      <c r="B74" s="112"/>
      <c r="C74" s="136">
        <v>45568</v>
      </c>
      <c r="D74" s="138">
        <v>45568</v>
      </c>
      <c r="E74" s="21">
        <v>90.9</v>
      </c>
      <c r="F74" s="21">
        <v>99.3</v>
      </c>
      <c r="G74" s="21">
        <v>88.8</v>
      </c>
      <c r="H74" s="21">
        <v>96.1</v>
      </c>
      <c r="I74" s="87">
        <v>100</v>
      </c>
      <c r="J74" s="111"/>
      <c r="K74" s="108"/>
    </row>
    <row r="75" spans="1:11" s="95" customFormat="1" ht="20.100000000000001" customHeight="1">
      <c r="A75" s="112"/>
      <c r="B75" s="112"/>
      <c r="C75" s="136">
        <v>45600</v>
      </c>
      <c r="D75" s="138">
        <v>45600</v>
      </c>
      <c r="E75" s="21">
        <v>89.4</v>
      </c>
      <c r="F75" s="21">
        <v>99</v>
      </c>
      <c r="G75" s="21">
        <v>87.8</v>
      </c>
      <c r="H75" s="21">
        <v>97.1</v>
      </c>
      <c r="I75" s="87">
        <v>100</v>
      </c>
      <c r="J75" s="111"/>
      <c r="K75" s="108"/>
    </row>
    <row r="76" spans="1:11" s="95" customFormat="1" ht="20.100000000000001" customHeight="1">
      <c r="A76" s="112"/>
      <c r="B76" s="112"/>
      <c r="C76" s="136">
        <v>45631</v>
      </c>
      <c r="D76" s="138">
        <v>45631</v>
      </c>
      <c r="E76" s="21">
        <v>86.9</v>
      </c>
      <c r="F76" s="21">
        <v>98.2</v>
      </c>
      <c r="G76" s="21">
        <v>84.9</v>
      </c>
      <c r="H76" s="21">
        <v>97.7</v>
      </c>
      <c r="I76" s="87">
        <v>100</v>
      </c>
      <c r="J76" s="111"/>
      <c r="K76" s="108"/>
    </row>
    <row r="77" spans="1:11" s="95" customFormat="1" ht="20.100000000000001" customHeight="1">
      <c r="A77" s="110"/>
      <c r="B77" s="112"/>
      <c r="C77" s="136">
        <v>45658</v>
      </c>
      <c r="D77" s="138">
        <v>45658</v>
      </c>
      <c r="E77" s="21">
        <v>88.4</v>
      </c>
      <c r="F77" s="21">
        <v>99.8</v>
      </c>
      <c r="G77" s="21">
        <v>89.2</v>
      </c>
      <c r="H77" s="21">
        <v>97</v>
      </c>
      <c r="I77" s="87">
        <v>100</v>
      </c>
      <c r="J77" s="111"/>
      <c r="K77" s="108"/>
    </row>
    <row r="78" spans="1:11" s="95" customFormat="1" ht="20.100000000000001" customHeight="1">
      <c r="A78" s="112"/>
      <c r="B78" s="112"/>
      <c r="C78" s="136">
        <v>45689</v>
      </c>
      <c r="D78" s="138">
        <v>45689</v>
      </c>
      <c r="E78" s="21">
        <v>89.9</v>
      </c>
      <c r="F78" s="21">
        <v>99.6</v>
      </c>
      <c r="G78" s="21">
        <v>91.3</v>
      </c>
      <c r="H78" s="21">
        <v>97.5</v>
      </c>
      <c r="I78" s="87">
        <v>100</v>
      </c>
      <c r="J78" s="111"/>
      <c r="K78" s="108"/>
    </row>
    <row r="79" spans="1:11" s="95" customFormat="1" ht="20.100000000000001" customHeight="1">
      <c r="A79" s="112"/>
      <c r="B79" s="112"/>
      <c r="C79" s="136">
        <v>45717</v>
      </c>
      <c r="D79" s="138">
        <v>45717</v>
      </c>
      <c r="E79" s="21">
        <v>90</v>
      </c>
      <c r="F79" s="21">
        <v>97.6</v>
      </c>
      <c r="G79" s="21">
        <v>90</v>
      </c>
      <c r="H79" s="21">
        <v>98.7</v>
      </c>
      <c r="I79" s="87">
        <v>100</v>
      </c>
      <c r="J79" s="111"/>
      <c r="K79" s="108"/>
    </row>
    <row r="80" spans="1:11" s="95" customFormat="1" ht="20.100000000000001" customHeight="1">
      <c r="A80" s="112"/>
      <c r="B80" s="112"/>
      <c r="C80" s="136">
        <v>45748</v>
      </c>
      <c r="D80" s="138">
        <v>45748</v>
      </c>
      <c r="E80" s="21">
        <v>90.6</v>
      </c>
      <c r="F80" s="21">
        <v>95.9</v>
      </c>
      <c r="G80" s="21">
        <v>89.3</v>
      </c>
      <c r="H80" s="21">
        <v>97.7</v>
      </c>
      <c r="I80" s="87">
        <v>100</v>
      </c>
      <c r="J80" s="111"/>
      <c r="K80" s="108"/>
    </row>
    <row r="81" spans="1:11" s="95" customFormat="1" ht="20.100000000000001" customHeight="1">
      <c r="A81" s="112"/>
      <c r="B81" s="112"/>
      <c r="C81" s="136">
        <v>45778</v>
      </c>
      <c r="D81" s="138">
        <v>45778</v>
      </c>
      <c r="E81" s="21">
        <v>92</v>
      </c>
      <c r="F81" s="21">
        <v>98.8</v>
      </c>
      <c r="G81" s="21">
        <v>92</v>
      </c>
      <c r="H81" s="21">
        <v>98.4</v>
      </c>
      <c r="I81" s="87">
        <v>100</v>
      </c>
      <c r="J81" s="111"/>
      <c r="K81" s="108"/>
    </row>
    <row r="82" spans="1:11" s="95" customFormat="1" ht="20.100000000000001" customHeight="1">
      <c r="C82" s="136">
        <v>45809</v>
      </c>
      <c r="D82" s="138">
        <v>45809</v>
      </c>
      <c r="E82" s="21">
        <v>91.2</v>
      </c>
      <c r="F82" s="21">
        <v>99.1</v>
      </c>
      <c r="G82" s="21">
        <v>90.7</v>
      </c>
      <c r="H82" s="21">
        <v>95.8</v>
      </c>
      <c r="I82" s="87">
        <v>100</v>
      </c>
      <c r="J82" s="111"/>
      <c r="K82" s="108"/>
    </row>
    <row r="83" spans="1:11" s="95" customFormat="1" ht="20.100000000000001" customHeight="1">
      <c r="A83" s="110">
        <v>2025</v>
      </c>
      <c r="B83" s="796" t="s">
        <v>533</v>
      </c>
      <c r="C83" s="136">
        <v>45839</v>
      </c>
      <c r="D83" s="138">
        <v>45839</v>
      </c>
      <c r="E83" s="21">
        <v>92.4</v>
      </c>
      <c r="F83" s="21">
        <v>99.6</v>
      </c>
      <c r="G83" s="21">
        <v>93</v>
      </c>
      <c r="H83" s="21">
        <v>97</v>
      </c>
      <c r="I83" s="87">
        <v>100</v>
      </c>
      <c r="J83" s="111"/>
      <c r="K83" s="108"/>
    </row>
    <row r="84" spans="1:11" s="95" customFormat="1" ht="20.100000000000001" customHeight="1">
      <c r="A84" s="112"/>
      <c r="B84" s="112"/>
      <c r="C84" s="136">
        <v>45870</v>
      </c>
      <c r="D84" s="138">
        <v>45870</v>
      </c>
      <c r="E84" s="21">
        <v>91.5</v>
      </c>
      <c r="F84" s="21">
        <v>98.7</v>
      </c>
      <c r="G84" s="21">
        <v>93.6</v>
      </c>
      <c r="H84" s="21">
        <v>98.8</v>
      </c>
      <c r="I84" s="87">
        <v>100</v>
      </c>
      <c r="J84" s="111"/>
      <c r="K84" s="108"/>
    </row>
    <row r="85" spans="1:11" s="95" customFormat="1" ht="20.100000000000001" customHeight="1">
      <c r="A85" s="112"/>
      <c r="B85" s="112"/>
      <c r="C85" s="136">
        <v>45901</v>
      </c>
      <c r="D85" s="138">
        <v>45901</v>
      </c>
      <c r="E85" s="21">
        <v>90.9</v>
      </c>
      <c r="F85" s="21">
        <v>99.4</v>
      </c>
      <c r="G85" s="21">
        <v>88.8</v>
      </c>
      <c r="H85" s="21">
        <v>99.8</v>
      </c>
      <c r="I85" s="87">
        <v>100</v>
      </c>
      <c r="J85" s="111"/>
      <c r="K85" s="108"/>
    </row>
    <row r="86" spans="1:11" s="95" customFormat="1" ht="20.100000000000001" customHeight="1">
      <c r="A86" s="112"/>
      <c r="B86" s="112"/>
      <c r="C86" s="136">
        <v>45931</v>
      </c>
      <c r="D86" s="138">
        <v>45931</v>
      </c>
      <c r="E86" s="113">
        <v>91.8</v>
      </c>
      <c r="F86" s="114">
        <v>100.8</v>
      </c>
      <c r="G86" s="114">
        <v>92.2</v>
      </c>
      <c r="H86" s="114">
        <v>99.2</v>
      </c>
      <c r="I86" s="87">
        <v>100</v>
      </c>
      <c r="J86" s="111"/>
      <c r="K86" s="108"/>
    </row>
    <row r="87" spans="1:11" s="95" customFormat="1" ht="20.100000000000001" customHeight="1">
      <c r="A87" s="112"/>
      <c r="B87" s="112"/>
      <c r="C87" s="136">
        <v>45962</v>
      </c>
      <c r="D87" s="138">
        <v>45962</v>
      </c>
      <c r="E87" s="113">
        <v>91.5</v>
      </c>
      <c r="F87" s="114">
        <v>102</v>
      </c>
      <c r="G87" s="114">
        <v>92.9</v>
      </c>
      <c r="H87" s="114">
        <v>100.5</v>
      </c>
      <c r="I87" s="87">
        <v>100</v>
      </c>
      <c r="J87" s="111"/>
      <c r="K87" s="108"/>
    </row>
    <row r="88" spans="1:11" s="95" customFormat="1" ht="20.100000000000001" customHeight="1">
      <c r="A88" s="112"/>
      <c r="B88" s="112"/>
      <c r="C88" s="136">
        <v>45992</v>
      </c>
      <c r="D88" s="138">
        <v>45992</v>
      </c>
      <c r="E88" s="113">
        <v>90.2</v>
      </c>
      <c r="F88" s="114">
        <v>101.4</v>
      </c>
      <c r="G88" s="114">
        <v>94.9</v>
      </c>
      <c r="H88" s="114">
        <v>102.3</v>
      </c>
      <c r="I88" s="87">
        <v>100</v>
      </c>
      <c r="J88" s="111"/>
      <c r="K88" s="108"/>
    </row>
    <row r="89" spans="1:11" s="95" customFormat="1" ht="20.100000000000001" customHeight="1">
      <c r="A89" s="112"/>
      <c r="B89" s="112"/>
      <c r="C89" s="136">
        <v>46023</v>
      </c>
      <c r="D89" s="138">
        <v>46023</v>
      </c>
      <c r="E89" s="113">
        <v>93.2</v>
      </c>
      <c r="F89" s="114">
        <v>102.7</v>
      </c>
      <c r="G89" s="114">
        <v>94.8</v>
      </c>
      <c r="H89" s="114">
        <v>102.5</v>
      </c>
      <c r="I89" s="87">
        <v>100</v>
      </c>
      <c r="J89" s="111"/>
      <c r="K89" s="108"/>
    </row>
    <row r="90" spans="1:11" s="95" customFormat="1" ht="20.100000000000001" customHeight="1">
      <c r="A90" s="112"/>
      <c r="B90" s="112"/>
      <c r="C90" s="136">
        <v>46054</v>
      </c>
      <c r="D90" s="138">
        <v>46054</v>
      </c>
      <c r="E90" s="113"/>
      <c r="F90" s="114"/>
      <c r="G90" s="114"/>
      <c r="H90" s="114"/>
      <c r="I90" s="87"/>
      <c r="J90" s="111"/>
      <c r="K90" s="108"/>
    </row>
    <row r="91" spans="1:11" s="95" customFormat="1" ht="20.100000000000001" customHeight="1">
      <c r="A91" s="112"/>
      <c r="B91" s="112"/>
      <c r="C91" s="136">
        <v>46082</v>
      </c>
      <c r="D91" s="138">
        <v>46082</v>
      </c>
      <c r="E91" s="113"/>
      <c r="F91" s="114"/>
      <c r="G91" s="114"/>
      <c r="H91" s="114"/>
      <c r="I91" s="87"/>
      <c r="J91" s="111"/>
      <c r="K91" s="108"/>
    </row>
    <row r="92" spans="1:11" s="95" customFormat="1" ht="20.100000000000001" customHeight="1">
      <c r="A92" s="112"/>
      <c r="B92" s="112"/>
      <c r="C92" s="136">
        <v>46113</v>
      </c>
      <c r="D92" s="138">
        <v>46113</v>
      </c>
      <c r="E92" s="113"/>
      <c r="F92" s="114"/>
      <c r="G92" s="114"/>
      <c r="H92" s="114"/>
      <c r="I92" s="87"/>
      <c r="J92" s="111"/>
      <c r="K92" s="108"/>
    </row>
    <row r="93" spans="1:11" s="95" customFormat="1" ht="20.100000000000001" customHeight="1">
      <c r="A93" s="112"/>
      <c r="B93" s="112"/>
      <c r="C93" s="136">
        <v>46143</v>
      </c>
      <c r="D93" s="138">
        <v>46143</v>
      </c>
      <c r="E93" s="113"/>
      <c r="F93" s="114"/>
      <c r="G93" s="114"/>
      <c r="H93" s="114"/>
      <c r="I93" s="87"/>
      <c r="J93" s="111"/>
      <c r="K93" s="108"/>
    </row>
    <row r="94" spans="1:11" s="95" customFormat="1" ht="20.100000000000001" customHeight="1">
      <c r="A94" s="112"/>
      <c r="B94" s="112"/>
      <c r="C94" s="136">
        <v>46174</v>
      </c>
      <c r="D94" s="138">
        <v>46174</v>
      </c>
      <c r="E94" s="113"/>
      <c r="F94" s="114"/>
      <c r="G94" s="114"/>
      <c r="H94" s="114"/>
      <c r="I94" s="87"/>
      <c r="J94" s="111"/>
      <c r="K94" s="108"/>
    </row>
    <row r="95" spans="1:11" s="95" customFormat="1" ht="20.100000000000001" customHeight="1">
      <c r="A95" s="110">
        <v>2026</v>
      </c>
      <c r="B95" s="796" t="s">
        <v>544</v>
      </c>
      <c r="C95" s="136">
        <v>46204</v>
      </c>
      <c r="D95" s="138">
        <v>46204</v>
      </c>
      <c r="E95" s="113"/>
      <c r="F95" s="114"/>
      <c r="G95" s="114"/>
      <c r="H95" s="114"/>
      <c r="I95" s="87"/>
      <c r="J95" s="111"/>
      <c r="K95" s="108"/>
    </row>
    <row r="96" spans="1:11" s="95" customFormat="1" ht="20.100000000000001" customHeight="1">
      <c r="A96" s="112"/>
      <c r="B96" s="112"/>
      <c r="C96" s="136">
        <v>46235</v>
      </c>
      <c r="D96" s="138">
        <v>46235</v>
      </c>
      <c r="E96" s="113"/>
      <c r="F96" s="114"/>
      <c r="G96" s="114"/>
      <c r="H96" s="114"/>
      <c r="I96" s="87"/>
      <c r="J96" s="111"/>
      <c r="K96" s="108"/>
    </row>
    <row r="97" spans="1:11" s="95" customFormat="1" ht="20.100000000000001" customHeight="1">
      <c r="A97" s="112"/>
      <c r="B97" s="112"/>
      <c r="C97" s="136">
        <v>46266</v>
      </c>
      <c r="D97" s="138">
        <v>46266</v>
      </c>
      <c r="E97" s="113"/>
      <c r="F97" s="114"/>
      <c r="G97" s="114"/>
      <c r="H97" s="114"/>
      <c r="I97" s="87"/>
      <c r="J97" s="111"/>
      <c r="K97" s="108"/>
    </row>
    <row r="98" spans="1:11" s="95" customFormat="1" ht="20.100000000000001" customHeight="1">
      <c r="A98" s="112"/>
      <c r="B98" s="112"/>
      <c r="C98" s="136">
        <v>46296</v>
      </c>
      <c r="D98" s="138">
        <v>46296</v>
      </c>
      <c r="E98" s="113"/>
      <c r="F98" s="114"/>
      <c r="G98" s="114"/>
      <c r="H98" s="114"/>
      <c r="I98" s="87"/>
      <c r="J98" s="111"/>
      <c r="K98" s="108"/>
    </row>
    <row r="99" spans="1:11" s="95" customFormat="1" ht="20.100000000000001" customHeight="1">
      <c r="A99" s="112"/>
      <c r="B99" s="112"/>
      <c r="C99" s="136">
        <v>46327</v>
      </c>
      <c r="D99" s="138">
        <v>46327</v>
      </c>
      <c r="E99" s="113"/>
      <c r="F99" s="114"/>
      <c r="G99" s="114"/>
      <c r="H99" s="114"/>
      <c r="I99" s="87"/>
      <c r="J99" s="111"/>
      <c r="K99" s="108"/>
    </row>
    <row r="100" spans="1:11" s="95" customFormat="1" ht="20.100000000000001" customHeight="1">
      <c r="A100" s="112"/>
      <c r="B100" s="112"/>
      <c r="C100" s="136">
        <v>46357</v>
      </c>
      <c r="D100" s="138">
        <v>46357</v>
      </c>
      <c r="E100" s="113"/>
      <c r="F100" s="114"/>
      <c r="G100" s="114"/>
      <c r="H100" s="114"/>
      <c r="I100" s="87"/>
      <c r="J100" s="111"/>
      <c r="K100" s="108"/>
    </row>
    <row r="101" spans="1:11" s="95" customFormat="1" ht="20.100000000000001" customHeight="1">
      <c r="A101" s="112"/>
      <c r="B101" s="112"/>
      <c r="C101" s="112"/>
      <c r="D101" s="112"/>
      <c r="E101" s="113"/>
      <c r="F101" s="114"/>
      <c r="G101" s="114"/>
      <c r="H101" s="114"/>
      <c r="I101" s="87"/>
      <c r="J101" s="111"/>
      <c r="K101" s="108"/>
    </row>
    <row r="102" spans="1:11" s="95" customFormat="1" ht="20.100000000000001" customHeight="1">
      <c r="A102" s="112"/>
      <c r="B102" s="112"/>
      <c r="C102" s="112"/>
      <c r="D102" s="112"/>
      <c r="E102" s="113"/>
      <c r="F102" s="114"/>
      <c r="G102" s="114"/>
      <c r="H102" s="114"/>
      <c r="I102" s="87"/>
      <c r="J102" s="111"/>
      <c r="K102" s="108"/>
    </row>
    <row r="103" spans="1:11" s="95" customFormat="1" ht="20.100000000000001" customHeight="1">
      <c r="A103" s="112"/>
      <c r="B103" s="112"/>
      <c r="C103" s="112"/>
      <c r="D103" s="112"/>
      <c r="E103" s="113"/>
      <c r="F103" s="114"/>
      <c r="G103" s="114"/>
      <c r="H103" s="114"/>
      <c r="I103" s="87"/>
      <c r="J103" s="111"/>
      <c r="K103" s="108"/>
    </row>
    <row r="104" spans="1:11" s="95" customFormat="1" ht="20.100000000000001" customHeight="1">
      <c r="A104" s="112"/>
      <c r="B104" s="112"/>
      <c r="C104" s="112"/>
      <c r="D104" s="112"/>
      <c r="E104" s="113"/>
      <c r="F104" s="114"/>
      <c r="G104" s="114"/>
      <c r="H104" s="114"/>
      <c r="I104" s="87"/>
      <c r="J104" s="111"/>
      <c r="K104" s="108"/>
    </row>
    <row r="105" spans="1:11" s="95" customFormat="1" ht="20.100000000000001" customHeight="1">
      <c r="A105" s="112"/>
      <c r="B105" s="112"/>
      <c r="C105" s="112"/>
      <c r="D105" s="112"/>
      <c r="E105" s="113"/>
      <c r="F105" s="114"/>
      <c r="G105" s="114"/>
      <c r="H105" s="114"/>
      <c r="I105" s="87"/>
      <c r="J105" s="111"/>
      <c r="K105" s="108"/>
    </row>
    <row r="106" spans="1:11" s="95" customFormat="1" ht="20.100000000000001" customHeight="1">
      <c r="A106" s="112"/>
      <c r="B106" s="112"/>
      <c r="C106" s="112"/>
      <c r="D106" s="112"/>
      <c r="E106" s="113"/>
      <c r="F106" s="114"/>
      <c r="G106" s="114"/>
      <c r="H106" s="114"/>
      <c r="I106" s="87"/>
      <c r="J106" s="111"/>
      <c r="K106" s="108"/>
    </row>
    <row r="107" spans="1:11" s="95" customFormat="1" ht="20.100000000000001" customHeight="1">
      <c r="A107" s="112"/>
      <c r="B107" s="112"/>
      <c r="C107" s="112"/>
      <c r="D107" s="112"/>
      <c r="E107" s="113"/>
      <c r="F107" s="114"/>
      <c r="G107" s="114"/>
      <c r="H107" s="114"/>
      <c r="I107" s="87"/>
      <c r="J107" s="111"/>
      <c r="K107" s="108"/>
    </row>
    <row r="108" spans="1:11" s="95" customFormat="1" ht="20.100000000000001" customHeight="1">
      <c r="A108" s="112"/>
      <c r="B108" s="112"/>
      <c r="C108" s="112"/>
      <c r="D108" s="112"/>
      <c r="E108" s="113"/>
      <c r="F108" s="114"/>
      <c r="G108" s="114"/>
      <c r="H108" s="114"/>
      <c r="I108" s="87"/>
      <c r="J108" s="111"/>
      <c r="K108" s="108"/>
    </row>
    <row r="109" spans="1:11" s="95" customFormat="1" ht="20.100000000000001" customHeight="1">
      <c r="A109" s="112"/>
      <c r="B109" s="112"/>
      <c r="C109" s="112"/>
      <c r="D109" s="112"/>
      <c r="E109" s="113"/>
      <c r="F109" s="114"/>
      <c r="G109" s="114"/>
      <c r="H109" s="114"/>
      <c r="I109" s="87"/>
      <c r="J109" s="111"/>
      <c r="K109" s="108"/>
    </row>
    <row r="110" spans="1:11" s="95" customFormat="1" ht="20.100000000000001" customHeight="1">
      <c r="A110" s="112"/>
      <c r="B110" s="112"/>
      <c r="C110" s="112"/>
      <c r="D110" s="112"/>
      <c r="E110" s="113"/>
      <c r="F110" s="114"/>
      <c r="G110" s="114"/>
      <c r="H110" s="114"/>
      <c r="I110" s="87"/>
      <c r="J110" s="111"/>
      <c r="K110" s="108"/>
    </row>
    <row r="111" spans="1:11" s="95" customFormat="1" ht="20.100000000000001" customHeight="1">
      <c r="A111" s="112"/>
      <c r="B111" s="112"/>
      <c r="C111" s="112"/>
      <c r="D111" s="112"/>
      <c r="E111" s="113"/>
      <c r="F111" s="114"/>
      <c r="G111" s="114"/>
      <c r="H111" s="114"/>
      <c r="I111" s="87"/>
      <c r="J111" s="111"/>
      <c r="K111" s="108"/>
    </row>
    <row r="112" spans="1:11" s="95" customFormat="1" ht="20.100000000000001" customHeight="1">
      <c r="A112" s="112"/>
      <c r="B112" s="112"/>
      <c r="C112" s="112"/>
      <c r="D112" s="112"/>
      <c r="E112" s="113"/>
      <c r="F112" s="114"/>
      <c r="G112" s="114"/>
      <c r="H112" s="114"/>
      <c r="I112" s="87"/>
      <c r="J112" s="111"/>
      <c r="K112" s="108"/>
    </row>
    <row r="113" spans="1:11" s="95" customFormat="1" ht="20.100000000000001" customHeight="1">
      <c r="A113" s="112"/>
      <c r="B113" s="112"/>
      <c r="C113" s="112"/>
      <c r="D113" s="112"/>
      <c r="E113" s="113"/>
      <c r="F113" s="114"/>
      <c r="G113" s="114"/>
      <c r="H113" s="114"/>
      <c r="I113" s="87"/>
      <c r="J113" s="111"/>
      <c r="K113" s="108"/>
    </row>
    <row r="114" spans="1:11" s="95" customFormat="1" ht="20.100000000000001" customHeight="1">
      <c r="A114" s="112"/>
      <c r="B114" s="112"/>
      <c r="C114" s="112"/>
      <c r="D114" s="112"/>
      <c r="E114" s="113"/>
      <c r="F114" s="114"/>
      <c r="G114" s="114"/>
      <c r="H114" s="114"/>
      <c r="I114" s="87"/>
      <c r="J114" s="111"/>
      <c r="K114" s="108"/>
    </row>
    <row r="115" spans="1:11" s="95" customFormat="1" ht="20.100000000000001" customHeight="1">
      <c r="A115" s="112"/>
      <c r="B115" s="112"/>
      <c r="C115" s="112"/>
      <c r="D115" s="112"/>
      <c r="E115" s="113"/>
      <c r="F115" s="114"/>
      <c r="G115" s="114"/>
      <c r="H115" s="114"/>
      <c r="I115" s="87"/>
      <c r="J115" s="111"/>
      <c r="K115" s="108"/>
    </row>
    <row r="116" spans="1:11" s="95" customFormat="1" ht="20.100000000000001" customHeight="1">
      <c r="A116" s="112"/>
      <c r="B116" s="112"/>
      <c r="C116" s="112"/>
      <c r="D116" s="112"/>
      <c r="E116" s="113"/>
      <c r="F116" s="114"/>
      <c r="G116" s="114"/>
      <c r="H116" s="114"/>
      <c r="I116" s="87"/>
      <c r="J116" s="111"/>
      <c r="K116" s="108"/>
    </row>
    <row r="117" spans="1:11" s="95" customFormat="1" ht="20.100000000000001" customHeight="1">
      <c r="A117" s="112"/>
      <c r="B117" s="112"/>
      <c r="C117" s="112"/>
      <c r="D117" s="112"/>
      <c r="E117" s="113"/>
      <c r="F117" s="114"/>
      <c r="G117" s="114"/>
      <c r="H117" s="114"/>
      <c r="I117" s="87"/>
      <c r="J117" s="111"/>
      <c r="K117" s="108"/>
    </row>
    <row r="118" spans="1:11" s="95" customFormat="1" ht="20.100000000000001" customHeight="1">
      <c r="A118" s="112"/>
      <c r="B118" s="112"/>
      <c r="C118" s="112"/>
      <c r="D118" s="112"/>
      <c r="E118" s="113"/>
      <c r="F118" s="114"/>
      <c r="G118" s="114"/>
      <c r="H118" s="114"/>
      <c r="I118" s="87"/>
      <c r="J118" s="111"/>
      <c r="K118" s="108"/>
    </row>
    <row r="119" spans="1:11" s="95" customFormat="1" ht="20.100000000000001" customHeight="1">
      <c r="A119" s="112"/>
      <c r="B119" s="112"/>
      <c r="C119" s="112"/>
      <c r="D119" s="112"/>
      <c r="E119" s="113"/>
      <c r="F119" s="114"/>
      <c r="G119" s="114"/>
      <c r="H119" s="114"/>
      <c r="I119" s="87"/>
      <c r="J119" s="111"/>
      <c r="K119" s="108"/>
    </row>
    <row r="120" spans="1:11" s="95" customFormat="1" ht="20.100000000000001" customHeight="1">
      <c r="A120" s="112"/>
      <c r="B120" s="112"/>
      <c r="C120" s="112"/>
      <c r="D120" s="112"/>
      <c r="E120" s="113"/>
      <c r="F120" s="114"/>
      <c r="G120" s="114"/>
      <c r="H120" s="114"/>
      <c r="I120" s="87"/>
      <c r="J120" s="111"/>
      <c r="K120" s="108"/>
    </row>
    <row r="121" spans="1:11" s="95" customFormat="1" ht="20.100000000000001" customHeight="1">
      <c r="A121" s="112"/>
      <c r="B121" s="112"/>
      <c r="C121" s="112"/>
      <c r="D121" s="112"/>
      <c r="E121" s="113"/>
      <c r="F121" s="114"/>
      <c r="G121" s="114"/>
      <c r="H121" s="114"/>
      <c r="I121" s="87"/>
      <c r="J121" s="111"/>
      <c r="K121" s="108"/>
    </row>
    <row r="122" spans="1:11" s="95" customFormat="1" ht="20.100000000000001" customHeight="1">
      <c r="A122" s="112"/>
      <c r="B122" s="112"/>
      <c r="C122" s="112"/>
      <c r="D122" s="112"/>
      <c r="E122" s="113"/>
      <c r="F122" s="114"/>
      <c r="G122" s="114"/>
      <c r="H122" s="114"/>
      <c r="I122" s="87"/>
      <c r="J122" s="111"/>
      <c r="K122" s="108"/>
    </row>
    <row r="123" spans="1:11" s="95" customFormat="1" ht="20.100000000000001" customHeight="1">
      <c r="A123" s="112"/>
      <c r="B123" s="112"/>
      <c r="C123" s="112"/>
      <c r="D123" s="112"/>
      <c r="E123" s="113"/>
      <c r="F123" s="114"/>
      <c r="G123" s="114"/>
      <c r="H123" s="114"/>
      <c r="I123" s="87"/>
      <c r="J123" s="111"/>
      <c r="K123" s="108"/>
    </row>
    <row r="124" spans="1:11" s="95" customFormat="1" ht="20.100000000000001" customHeight="1">
      <c r="A124" s="112"/>
      <c r="B124" s="112"/>
      <c r="C124" s="112"/>
      <c r="D124" s="112"/>
      <c r="E124" s="113"/>
      <c r="F124" s="114"/>
      <c r="G124" s="114"/>
      <c r="H124" s="114"/>
      <c r="I124" s="87"/>
      <c r="J124" s="111"/>
      <c r="K124" s="108"/>
    </row>
    <row r="125" spans="1:11" s="95" customFormat="1" ht="20.100000000000001" customHeight="1">
      <c r="A125" s="112"/>
      <c r="B125" s="112"/>
      <c r="C125" s="112"/>
      <c r="D125" s="112"/>
      <c r="E125" s="113"/>
      <c r="F125" s="114"/>
      <c r="G125" s="114"/>
      <c r="H125" s="114"/>
      <c r="I125" s="87"/>
      <c r="J125" s="111"/>
      <c r="K125" s="108"/>
    </row>
    <row r="126" spans="1:11" s="95" customFormat="1" ht="20.100000000000001" customHeight="1">
      <c r="A126" s="112"/>
      <c r="B126" s="112"/>
      <c r="C126" s="112"/>
      <c r="D126" s="112"/>
      <c r="E126" s="113"/>
      <c r="F126" s="114"/>
      <c r="G126" s="114"/>
      <c r="H126" s="114"/>
      <c r="I126" s="87"/>
      <c r="J126" s="111"/>
      <c r="K126" s="108"/>
    </row>
    <row r="127" spans="1:11" s="95" customFormat="1" ht="20.100000000000001" customHeight="1">
      <c r="A127" s="112"/>
      <c r="B127" s="112"/>
      <c r="C127" s="112"/>
      <c r="D127" s="112"/>
      <c r="E127" s="113"/>
      <c r="F127" s="114"/>
      <c r="G127" s="114"/>
      <c r="H127" s="114"/>
      <c r="I127" s="87"/>
      <c r="J127" s="111"/>
      <c r="K127" s="108"/>
    </row>
    <row r="128" spans="1:11" s="95" customFormat="1" ht="20.100000000000001" customHeight="1">
      <c r="A128" s="112"/>
      <c r="B128" s="112"/>
      <c r="C128" s="112"/>
      <c r="D128" s="112"/>
      <c r="E128" s="113"/>
      <c r="F128" s="114"/>
      <c r="G128" s="114"/>
      <c r="H128" s="114"/>
      <c r="I128" s="87"/>
      <c r="J128" s="111"/>
      <c r="K128" s="108"/>
    </row>
    <row r="129" spans="1:11" s="95" customFormat="1" ht="20.100000000000001" customHeight="1">
      <c r="A129" s="112"/>
      <c r="B129" s="112"/>
      <c r="C129" s="112"/>
      <c r="D129" s="112"/>
      <c r="E129" s="113"/>
      <c r="F129" s="114"/>
      <c r="G129" s="114"/>
      <c r="H129" s="114"/>
      <c r="I129" s="87"/>
      <c r="J129" s="111"/>
      <c r="K129" s="108"/>
    </row>
    <row r="130" spans="1:11" s="95" customFormat="1" ht="20.100000000000001" customHeight="1">
      <c r="A130" s="112"/>
      <c r="B130" s="112"/>
      <c r="C130" s="112"/>
      <c r="D130" s="112"/>
      <c r="E130" s="113"/>
      <c r="F130" s="114"/>
      <c r="G130" s="114"/>
      <c r="H130" s="114"/>
      <c r="I130" s="87"/>
      <c r="J130" s="111"/>
      <c r="K130" s="108"/>
    </row>
    <row r="131" spans="1:11" s="95" customFormat="1" ht="20.100000000000001" customHeight="1">
      <c r="A131" s="112"/>
      <c r="B131" s="112"/>
      <c r="C131" s="112"/>
      <c r="D131" s="112"/>
      <c r="E131" s="113"/>
      <c r="F131" s="114"/>
      <c r="G131" s="114"/>
      <c r="H131" s="114"/>
      <c r="I131" s="87"/>
      <c r="J131" s="111"/>
      <c r="K131" s="108"/>
    </row>
    <row r="132" spans="1:11" s="95" customFormat="1" ht="20.100000000000001" customHeight="1">
      <c r="A132" s="112"/>
      <c r="B132" s="112"/>
      <c r="C132" s="112"/>
      <c r="D132" s="112"/>
      <c r="E132" s="113"/>
      <c r="F132" s="114"/>
      <c r="G132" s="114"/>
      <c r="H132" s="114"/>
      <c r="I132" s="87"/>
      <c r="J132" s="111"/>
      <c r="K132" s="108"/>
    </row>
    <row r="133" spans="1:11" s="95" customFormat="1" ht="20.100000000000001" customHeight="1">
      <c r="A133" s="112"/>
      <c r="B133" s="112"/>
      <c r="C133" s="112"/>
      <c r="D133" s="112"/>
      <c r="E133" s="113"/>
      <c r="F133" s="114"/>
      <c r="G133" s="114"/>
      <c r="H133" s="114"/>
      <c r="I133" s="87"/>
      <c r="J133" s="111"/>
      <c r="K133" s="108"/>
    </row>
    <row r="134" spans="1:11" s="95" customFormat="1" ht="20.100000000000001" customHeight="1">
      <c r="A134" s="112"/>
      <c r="B134" s="112"/>
      <c r="C134" s="112"/>
      <c r="D134" s="112"/>
      <c r="E134" s="113"/>
      <c r="F134" s="114"/>
      <c r="G134" s="114"/>
      <c r="H134" s="114"/>
      <c r="I134" s="87"/>
      <c r="J134" s="111"/>
      <c r="K134" s="108"/>
    </row>
    <row r="135" spans="1:11" s="95" customFormat="1" ht="20.100000000000001" customHeight="1">
      <c r="A135" s="112"/>
      <c r="B135" s="112"/>
      <c r="C135" s="112"/>
      <c r="D135" s="112"/>
      <c r="E135" s="113"/>
      <c r="F135" s="114"/>
      <c r="G135" s="114"/>
      <c r="H135" s="114"/>
      <c r="I135" s="87"/>
      <c r="J135" s="111"/>
      <c r="K135" s="108"/>
    </row>
    <row r="136" spans="1:11" s="95" customFormat="1" ht="20.100000000000001" customHeight="1">
      <c r="A136" s="112"/>
      <c r="B136" s="112"/>
      <c r="C136" s="112"/>
      <c r="D136" s="112"/>
      <c r="E136" s="113"/>
      <c r="F136" s="114"/>
      <c r="G136" s="114"/>
      <c r="H136" s="114"/>
      <c r="I136" s="87"/>
      <c r="J136" s="111"/>
      <c r="K136" s="108"/>
    </row>
    <row r="137" spans="1:11" s="95" customFormat="1" ht="20.100000000000001" customHeight="1">
      <c r="A137" s="112"/>
      <c r="B137" s="112"/>
      <c r="C137" s="112"/>
      <c r="D137" s="112"/>
      <c r="E137" s="113"/>
      <c r="F137" s="114"/>
      <c r="G137" s="114"/>
      <c r="H137" s="114"/>
      <c r="I137" s="87"/>
      <c r="J137" s="111"/>
      <c r="K137" s="108"/>
    </row>
    <row r="138" spans="1:11" s="95" customFormat="1" ht="20.100000000000001" customHeight="1">
      <c r="A138" s="112"/>
      <c r="B138" s="112"/>
      <c r="C138" s="112"/>
      <c r="D138" s="112"/>
      <c r="E138" s="113"/>
      <c r="F138" s="114"/>
      <c r="G138" s="114"/>
      <c r="H138" s="114"/>
      <c r="I138" s="87"/>
      <c r="J138" s="111"/>
      <c r="K138" s="108"/>
    </row>
    <row r="139" spans="1:11" s="95" customFormat="1" ht="20.100000000000001" customHeight="1">
      <c r="A139" s="112"/>
      <c r="B139" s="112"/>
      <c r="C139" s="112"/>
      <c r="D139" s="112"/>
      <c r="E139" s="113"/>
      <c r="F139" s="114"/>
      <c r="G139" s="114"/>
      <c r="H139" s="114"/>
      <c r="I139" s="87"/>
      <c r="J139" s="111"/>
      <c r="K139" s="108"/>
    </row>
    <row r="140" spans="1:11" s="95" customFormat="1" ht="20.100000000000001" customHeight="1">
      <c r="A140" s="112"/>
      <c r="B140" s="112"/>
      <c r="C140" s="112"/>
      <c r="D140" s="112"/>
      <c r="E140" s="113"/>
      <c r="F140" s="114"/>
      <c r="G140" s="114"/>
      <c r="H140" s="114"/>
      <c r="I140" s="87"/>
      <c r="J140" s="111"/>
      <c r="K140" s="108"/>
    </row>
    <row r="141" spans="1:11" s="95" customFormat="1" ht="20.100000000000001" customHeight="1">
      <c r="A141" s="112"/>
      <c r="B141" s="112"/>
      <c r="C141" s="112"/>
      <c r="D141" s="112"/>
      <c r="E141" s="113"/>
      <c r="F141" s="114"/>
      <c r="G141" s="114"/>
      <c r="H141" s="114"/>
      <c r="I141" s="87"/>
      <c r="J141" s="111"/>
      <c r="K141" s="108"/>
    </row>
    <row r="142" spans="1:11" s="95" customFormat="1" ht="20.100000000000001" customHeight="1">
      <c r="A142" s="112"/>
      <c r="B142" s="112"/>
      <c r="C142" s="112"/>
      <c r="D142" s="112"/>
      <c r="E142" s="113"/>
      <c r="F142" s="114"/>
      <c r="G142" s="114"/>
      <c r="H142" s="114"/>
      <c r="I142" s="87"/>
      <c r="J142" s="111"/>
      <c r="K142" s="108"/>
    </row>
    <row r="143" spans="1:11" s="95" customFormat="1" ht="20.100000000000001" customHeight="1">
      <c r="A143" s="112"/>
      <c r="B143" s="112"/>
      <c r="C143" s="112"/>
      <c r="D143" s="112"/>
      <c r="E143" s="113"/>
      <c r="F143" s="114"/>
      <c r="G143" s="114"/>
      <c r="H143" s="114"/>
      <c r="I143" s="87"/>
      <c r="J143" s="111"/>
      <c r="K143" s="108"/>
    </row>
    <row r="144" spans="1:11" s="95" customFormat="1" ht="20.100000000000001" customHeight="1">
      <c r="A144" s="112"/>
      <c r="B144" s="112"/>
      <c r="C144" s="112"/>
      <c r="D144" s="112"/>
      <c r="E144" s="113"/>
      <c r="F144" s="114"/>
      <c r="G144" s="114"/>
      <c r="H144" s="114"/>
      <c r="I144" s="87"/>
      <c r="J144" s="111"/>
      <c r="K144" s="108"/>
    </row>
    <row r="145" spans="1:11" s="95" customFormat="1" ht="20.100000000000001" customHeight="1">
      <c r="A145" s="112"/>
      <c r="B145" s="112"/>
      <c r="C145" s="112"/>
      <c r="D145" s="112"/>
      <c r="E145" s="113"/>
      <c r="F145" s="114"/>
      <c r="G145" s="114"/>
      <c r="H145" s="114"/>
      <c r="I145" s="87"/>
      <c r="J145" s="111"/>
      <c r="K145" s="108"/>
    </row>
    <row r="146" spans="1:11" s="95" customFormat="1" ht="20.100000000000001" customHeight="1">
      <c r="A146" s="112"/>
      <c r="B146" s="112"/>
      <c r="C146" s="112"/>
      <c r="D146" s="112"/>
      <c r="E146" s="113"/>
      <c r="F146" s="114"/>
      <c r="G146" s="114"/>
      <c r="H146" s="114"/>
      <c r="I146" s="87"/>
      <c r="J146" s="111"/>
      <c r="K146" s="108"/>
    </row>
    <row r="147" spans="1:11" s="95" customFormat="1" ht="20.100000000000001" customHeight="1">
      <c r="A147" s="112"/>
      <c r="B147" s="112"/>
      <c r="C147" s="112"/>
      <c r="D147" s="112"/>
      <c r="E147" s="113"/>
      <c r="F147" s="114"/>
      <c r="G147" s="114"/>
      <c r="H147" s="114"/>
      <c r="I147" s="87"/>
      <c r="J147" s="111"/>
      <c r="K147" s="108"/>
    </row>
    <row r="148" spans="1:11" s="95" customFormat="1" ht="20.100000000000001" customHeight="1">
      <c r="A148" s="112"/>
      <c r="B148" s="112"/>
      <c r="C148" s="112"/>
      <c r="D148" s="112"/>
      <c r="E148" s="113"/>
      <c r="F148" s="114"/>
      <c r="G148" s="114"/>
      <c r="H148" s="114"/>
      <c r="I148" s="87"/>
      <c r="J148" s="111"/>
      <c r="K148" s="108"/>
    </row>
    <row r="149" spans="1:11" s="95" customFormat="1" ht="20.100000000000001" customHeight="1">
      <c r="A149" s="112"/>
      <c r="B149" s="112"/>
      <c r="C149" s="112"/>
      <c r="D149" s="112"/>
      <c r="E149" s="113"/>
      <c r="F149" s="114"/>
      <c r="G149" s="114"/>
      <c r="H149" s="114"/>
      <c r="I149" s="87"/>
      <c r="J149" s="111"/>
      <c r="K149" s="108"/>
    </row>
    <row r="150" spans="1:11" s="95" customFormat="1" ht="20.100000000000001" customHeight="1">
      <c r="A150" s="112"/>
      <c r="B150" s="112"/>
      <c r="C150" s="112"/>
      <c r="D150" s="112"/>
      <c r="E150" s="113"/>
      <c r="F150" s="114"/>
      <c r="G150" s="114"/>
      <c r="H150" s="114"/>
      <c r="I150" s="87"/>
      <c r="J150" s="111"/>
      <c r="K150" s="108"/>
    </row>
    <row r="151" spans="1:11" s="95" customFormat="1" ht="20.100000000000001" customHeight="1">
      <c r="A151" s="112"/>
      <c r="B151" s="112"/>
      <c r="C151" s="112"/>
      <c r="D151" s="112"/>
      <c r="E151" s="113"/>
      <c r="F151" s="114"/>
      <c r="G151" s="114"/>
      <c r="H151" s="114"/>
      <c r="I151" s="87"/>
      <c r="J151" s="111"/>
      <c r="K151" s="108"/>
    </row>
    <row r="152" spans="1:11" s="95" customFormat="1" ht="20.100000000000001" customHeight="1">
      <c r="A152" s="112"/>
      <c r="B152" s="112"/>
      <c r="C152" s="112"/>
      <c r="D152" s="112"/>
      <c r="E152" s="113"/>
      <c r="F152" s="114"/>
      <c r="G152" s="114"/>
      <c r="H152" s="114"/>
      <c r="I152" s="87"/>
      <c r="J152" s="111"/>
      <c r="K152" s="108"/>
    </row>
    <row r="153" spans="1:11" s="95" customFormat="1" ht="20.100000000000001" customHeight="1">
      <c r="A153" s="112"/>
      <c r="B153" s="112"/>
      <c r="C153" s="112"/>
      <c r="D153" s="112"/>
      <c r="E153" s="113"/>
      <c r="F153" s="114"/>
      <c r="G153" s="114"/>
      <c r="H153" s="114"/>
      <c r="I153" s="87"/>
      <c r="J153" s="111"/>
      <c r="K153" s="108"/>
    </row>
    <row r="154" spans="1:11" s="95" customFormat="1" ht="20.100000000000001" customHeight="1">
      <c r="A154" s="112"/>
      <c r="B154" s="112"/>
      <c r="C154" s="112"/>
      <c r="D154" s="112"/>
      <c r="E154" s="113"/>
      <c r="F154" s="114"/>
      <c r="G154" s="114"/>
      <c r="H154" s="114"/>
      <c r="I154" s="87"/>
      <c r="J154" s="111"/>
      <c r="K154" s="108"/>
    </row>
    <row r="155" spans="1:11" s="95" customFormat="1" ht="20.100000000000001" customHeight="1">
      <c r="A155" s="112"/>
      <c r="B155" s="112"/>
      <c r="C155" s="112"/>
      <c r="D155" s="112"/>
      <c r="E155" s="113"/>
      <c r="F155" s="114"/>
      <c r="G155" s="114"/>
      <c r="H155" s="114"/>
      <c r="I155" s="87"/>
      <c r="J155" s="111"/>
      <c r="K155" s="108"/>
    </row>
    <row r="156" spans="1:11" s="95" customFormat="1" ht="20.100000000000001" customHeight="1">
      <c r="A156" s="112"/>
      <c r="B156" s="112"/>
      <c r="C156" s="112"/>
      <c r="D156" s="112"/>
      <c r="E156" s="113"/>
      <c r="F156" s="114"/>
      <c r="G156" s="114"/>
      <c r="H156" s="114"/>
      <c r="I156" s="87"/>
      <c r="J156" s="111"/>
      <c r="K156" s="108"/>
    </row>
    <row r="157" spans="1:11" s="95" customFormat="1" ht="20.100000000000001" customHeight="1">
      <c r="A157" s="112"/>
      <c r="B157" s="112"/>
      <c r="C157" s="112"/>
      <c r="D157" s="112"/>
      <c r="E157" s="113"/>
      <c r="F157" s="114"/>
      <c r="G157" s="114"/>
      <c r="H157" s="114"/>
      <c r="I157" s="87"/>
      <c r="J157" s="111"/>
      <c r="K157" s="108"/>
    </row>
    <row r="158" spans="1:11" s="95" customFormat="1" ht="20.100000000000001" customHeight="1">
      <c r="A158" s="112"/>
      <c r="B158" s="112"/>
      <c r="C158" s="112"/>
      <c r="D158" s="112"/>
      <c r="E158" s="113"/>
      <c r="F158" s="114"/>
      <c r="G158" s="114"/>
      <c r="H158" s="114"/>
      <c r="I158" s="87"/>
      <c r="J158" s="111"/>
      <c r="K158" s="108"/>
    </row>
    <row r="159" spans="1:11" s="95" customFormat="1" ht="20.100000000000001" customHeight="1">
      <c r="A159" s="112"/>
      <c r="B159" s="112"/>
      <c r="C159" s="112"/>
      <c r="D159" s="112"/>
      <c r="E159" s="113"/>
      <c r="F159" s="114"/>
      <c r="G159" s="114"/>
      <c r="H159" s="114"/>
      <c r="I159" s="87"/>
      <c r="J159" s="111"/>
      <c r="K159" s="108"/>
    </row>
    <row r="160" spans="1:11" s="95" customFormat="1" ht="20.100000000000001" customHeight="1">
      <c r="A160" s="112"/>
      <c r="B160" s="112"/>
      <c r="C160" s="112"/>
      <c r="D160" s="112"/>
      <c r="E160" s="113"/>
      <c r="F160" s="114"/>
      <c r="G160" s="114"/>
      <c r="H160" s="114"/>
      <c r="I160" s="87"/>
      <c r="J160" s="111"/>
      <c r="K160" s="108"/>
    </row>
    <row r="161" spans="1:11" s="95" customFormat="1" ht="20.100000000000001" customHeight="1">
      <c r="A161" s="112"/>
      <c r="B161" s="112"/>
      <c r="C161" s="112"/>
      <c r="D161" s="112"/>
      <c r="E161" s="113"/>
      <c r="F161" s="114"/>
      <c r="G161" s="114"/>
      <c r="H161" s="114"/>
      <c r="I161" s="87"/>
      <c r="J161" s="111"/>
      <c r="K161" s="108"/>
    </row>
    <row r="162" spans="1:11" s="95" customFormat="1" ht="20.100000000000001" customHeight="1">
      <c r="A162" s="112"/>
      <c r="B162" s="112"/>
      <c r="C162" s="112"/>
      <c r="D162" s="112"/>
      <c r="E162" s="113"/>
      <c r="F162" s="114"/>
      <c r="G162" s="114"/>
      <c r="H162" s="114"/>
      <c r="I162" s="87"/>
      <c r="J162" s="111"/>
      <c r="K162" s="108"/>
    </row>
    <row r="163" spans="1:11" s="95" customFormat="1" ht="20.100000000000001" customHeight="1">
      <c r="A163" s="112"/>
      <c r="B163" s="112"/>
      <c r="C163" s="112"/>
      <c r="D163" s="112"/>
      <c r="E163" s="113"/>
      <c r="F163" s="114"/>
      <c r="G163" s="114"/>
      <c r="H163" s="114"/>
      <c r="I163" s="87"/>
      <c r="J163" s="111"/>
      <c r="K163" s="108"/>
    </row>
    <row r="164" spans="1:11" s="95" customFormat="1" ht="20.100000000000001" customHeight="1">
      <c r="A164" s="112"/>
      <c r="B164" s="112"/>
      <c r="C164" s="112"/>
      <c r="D164" s="112"/>
      <c r="E164" s="113"/>
      <c r="F164" s="114"/>
      <c r="G164" s="114"/>
      <c r="H164" s="114"/>
      <c r="I164" s="87"/>
      <c r="J164" s="111"/>
      <c r="K164" s="108"/>
    </row>
    <row r="165" spans="1:11" s="95" customFormat="1" ht="20.100000000000001" customHeight="1">
      <c r="A165" s="112"/>
      <c r="B165" s="112"/>
      <c r="C165" s="112"/>
      <c r="D165" s="112"/>
      <c r="E165" s="113"/>
      <c r="F165" s="114"/>
      <c r="G165" s="114"/>
      <c r="H165" s="114"/>
      <c r="I165" s="87"/>
      <c r="J165" s="111"/>
      <c r="K165" s="108"/>
    </row>
    <row r="166" spans="1:11" s="95" customFormat="1" ht="20.100000000000001" customHeight="1">
      <c r="A166" s="112"/>
      <c r="B166" s="112"/>
      <c r="C166" s="112"/>
      <c r="D166" s="112"/>
      <c r="E166" s="113"/>
      <c r="F166" s="114"/>
      <c r="G166" s="114"/>
      <c r="H166" s="114"/>
      <c r="I166" s="87"/>
      <c r="J166" s="111"/>
      <c r="K166" s="108"/>
    </row>
    <row r="167" spans="1:11" s="95" customFormat="1" ht="20.100000000000001" customHeight="1">
      <c r="A167" s="112"/>
      <c r="B167" s="112"/>
      <c r="C167" s="112"/>
      <c r="D167" s="112"/>
      <c r="E167" s="113"/>
      <c r="F167" s="114"/>
      <c r="G167" s="114"/>
      <c r="H167" s="114"/>
      <c r="I167" s="87"/>
      <c r="J167" s="111"/>
      <c r="K167" s="108"/>
    </row>
    <row r="168" spans="1:11" s="95" customFormat="1" ht="20.100000000000001" customHeight="1">
      <c r="A168" s="112"/>
      <c r="B168" s="112"/>
      <c r="C168" s="112"/>
      <c r="D168" s="112"/>
      <c r="E168" s="113"/>
      <c r="F168" s="114"/>
      <c r="G168" s="114"/>
      <c r="H168" s="114"/>
      <c r="I168" s="87"/>
      <c r="J168" s="111"/>
      <c r="K168" s="108"/>
    </row>
    <row r="169" spans="1:11" s="95" customFormat="1" ht="20.100000000000001" customHeight="1">
      <c r="A169" s="112"/>
      <c r="B169" s="112"/>
      <c r="C169" s="112"/>
      <c r="D169" s="112"/>
      <c r="E169" s="113"/>
      <c r="F169" s="114"/>
      <c r="G169" s="114"/>
      <c r="H169" s="114"/>
      <c r="I169" s="87"/>
      <c r="J169" s="111"/>
      <c r="K169" s="108"/>
    </row>
    <row r="170" spans="1:11" s="95" customFormat="1" ht="20.100000000000001" customHeight="1">
      <c r="A170" s="112"/>
      <c r="B170" s="112"/>
      <c r="C170" s="112"/>
      <c r="D170" s="112"/>
      <c r="E170" s="113"/>
      <c r="F170" s="114"/>
      <c r="G170" s="114"/>
      <c r="H170" s="114"/>
      <c r="I170" s="87"/>
      <c r="J170" s="111"/>
      <c r="K170" s="108"/>
    </row>
    <row r="171" spans="1:11" s="95" customFormat="1" ht="20.100000000000001" customHeight="1">
      <c r="A171" s="112"/>
      <c r="B171" s="112"/>
      <c r="C171" s="112"/>
      <c r="D171" s="112"/>
      <c r="E171" s="113"/>
      <c r="F171" s="114"/>
      <c r="G171" s="114"/>
      <c r="H171" s="114"/>
      <c r="I171" s="87"/>
      <c r="J171" s="111"/>
      <c r="K171" s="108"/>
    </row>
    <row r="172" spans="1:11" s="95" customFormat="1" ht="20.100000000000001" customHeight="1">
      <c r="A172" s="112"/>
      <c r="B172" s="112"/>
      <c r="C172" s="112"/>
      <c r="D172" s="112"/>
      <c r="E172" s="113"/>
      <c r="F172" s="114"/>
      <c r="G172" s="114"/>
      <c r="H172" s="114"/>
      <c r="I172" s="87"/>
      <c r="J172" s="111"/>
      <c r="K172" s="108"/>
    </row>
    <row r="173" spans="1:11" s="95" customFormat="1" ht="20.100000000000001" customHeight="1">
      <c r="A173" s="112"/>
      <c r="B173" s="112"/>
      <c r="C173" s="112"/>
      <c r="D173" s="112"/>
      <c r="E173" s="113"/>
      <c r="F173" s="114"/>
      <c r="G173" s="114"/>
      <c r="H173" s="114"/>
      <c r="I173" s="87"/>
      <c r="J173" s="111"/>
      <c r="K173" s="108"/>
    </row>
    <row r="174" spans="1:11" s="95" customFormat="1" ht="20.100000000000001" customHeight="1">
      <c r="A174" s="112"/>
      <c r="B174" s="112"/>
      <c r="C174" s="112"/>
      <c r="D174" s="112"/>
      <c r="E174" s="113"/>
      <c r="F174" s="114"/>
      <c r="G174" s="114"/>
      <c r="H174" s="114"/>
      <c r="I174" s="87"/>
      <c r="J174" s="111"/>
      <c r="K174" s="108"/>
    </row>
    <row r="175" spans="1:11" s="95" customFormat="1" ht="20.100000000000001" customHeight="1">
      <c r="A175" s="112"/>
      <c r="B175" s="112"/>
      <c r="C175" s="112"/>
      <c r="D175" s="112"/>
      <c r="E175" s="113"/>
      <c r="F175" s="114"/>
      <c r="G175" s="114"/>
      <c r="H175" s="114"/>
      <c r="I175" s="87"/>
      <c r="J175" s="111"/>
      <c r="K175" s="108"/>
    </row>
    <row r="176" spans="1:11" s="95" customFormat="1" ht="20.100000000000001" customHeight="1">
      <c r="A176" s="112"/>
      <c r="B176" s="112"/>
      <c r="C176" s="112"/>
      <c r="D176" s="112"/>
      <c r="E176" s="113"/>
      <c r="F176" s="114"/>
      <c r="G176" s="114"/>
      <c r="H176" s="114"/>
      <c r="I176" s="87"/>
      <c r="J176" s="111"/>
      <c r="K176" s="108"/>
    </row>
    <row r="177" spans="1:11" s="95" customFormat="1" ht="20.100000000000001" customHeight="1">
      <c r="A177" s="112"/>
      <c r="B177" s="112"/>
      <c r="C177" s="112"/>
      <c r="D177" s="112"/>
      <c r="E177" s="113"/>
      <c r="F177" s="114"/>
      <c r="G177" s="114"/>
      <c r="H177" s="114"/>
      <c r="I177" s="87"/>
      <c r="J177" s="111"/>
      <c r="K177" s="108"/>
    </row>
    <row r="178" spans="1:11" s="95" customFormat="1" ht="20.100000000000001" customHeight="1">
      <c r="A178" s="112"/>
      <c r="B178" s="112"/>
      <c r="C178" s="112"/>
      <c r="D178" s="112"/>
      <c r="E178" s="113"/>
      <c r="F178" s="114"/>
      <c r="G178" s="114"/>
      <c r="H178" s="114"/>
      <c r="I178" s="87"/>
      <c r="J178" s="111"/>
      <c r="K178" s="108"/>
    </row>
    <row r="179" spans="1:11" s="95" customFormat="1" ht="20.100000000000001" customHeight="1">
      <c r="A179" s="112"/>
      <c r="B179" s="112"/>
      <c r="C179" s="112"/>
      <c r="D179" s="112"/>
      <c r="E179" s="113"/>
      <c r="F179" s="114"/>
      <c r="G179" s="114"/>
      <c r="H179" s="114"/>
      <c r="I179" s="87"/>
      <c r="J179" s="111"/>
      <c r="K179" s="108"/>
    </row>
    <row r="180" spans="1:11" s="95" customFormat="1" ht="20.100000000000001" customHeight="1">
      <c r="A180" s="112"/>
      <c r="B180" s="112"/>
      <c r="C180" s="112"/>
      <c r="D180" s="112"/>
      <c r="E180" s="113"/>
      <c r="F180" s="114"/>
      <c r="G180" s="114"/>
      <c r="H180" s="114"/>
      <c r="I180" s="87"/>
      <c r="J180" s="111"/>
      <c r="K180" s="108"/>
    </row>
    <row r="181" spans="1:11" s="95" customFormat="1" ht="20.100000000000001" customHeight="1">
      <c r="A181" s="112"/>
      <c r="B181" s="112"/>
      <c r="C181" s="112"/>
      <c r="D181" s="112"/>
      <c r="E181" s="113"/>
      <c r="F181" s="114"/>
      <c r="G181" s="114"/>
      <c r="H181" s="114"/>
      <c r="I181" s="87"/>
      <c r="J181" s="111"/>
      <c r="K181" s="108"/>
    </row>
    <row r="182" spans="1:11" s="95" customFormat="1" ht="20.100000000000001" customHeight="1">
      <c r="A182" s="112"/>
      <c r="B182" s="112"/>
      <c r="C182" s="112"/>
      <c r="D182" s="112"/>
      <c r="E182" s="113"/>
      <c r="F182" s="114"/>
      <c r="G182" s="114"/>
      <c r="H182" s="114"/>
      <c r="I182" s="87"/>
      <c r="J182" s="111"/>
      <c r="K182" s="108"/>
    </row>
    <row r="183" spans="1:11" s="95" customFormat="1" ht="20.100000000000001" customHeight="1">
      <c r="A183" s="112"/>
      <c r="B183" s="112"/>
      <c r="C183" s="112"/>
      <c r="D183" s="112"/>
      <c r="E183" s="113"/>
      <c r="F183" s="114"/>
      <c r="G183" s="114"/>
      <c r="H183" s="114"/>
      <c r="I183" s="87"/>
      <c r="J183" s="111"/>
      <c r="K183" s="108"/>
    </row>
    <row r="184" spans="1:11" s="95" customFormat="1" ht="20.100000000000001" customHeight="1">
      <c r="A184" s="112"/>
      <c r="B184" s="112"/>
      <c r="C184" s="112"/>
      <c r="D184" s="112"/>
      <c r="E184" s="113"/>
      <c r="F184" s="114"/>
      <c r="G184" s="114"/>
      <c r="H184" s="114"/>
      <c r="I184" s="87"/>
      <c r="J184" s="111"/>
      <c r="K184" s="108"/>
    </row>
    <row r="185" spans="1:11" s="95" customFormat="1" ht="20.100000000000001" customHeight="1">
      <c r="A185" s="112"/>
      <c r="B185" s="112"/>
      <c r="C185" s="112"/>
      <c r="D185" s="112"/>
      <c r="E185" s="113"/>
      <c r="F185" s="114"/>
      <c r="G185" s="114"/>
      <c r="H185" s="114"/>
      <c r="I185" s="87"/>
      <c r="J185" s="111"/>
      <c r="K185" s="108"/>
    </row>
    <row r="186" spans="1:11" s="95" customFormat="1" ht="20.100000000000001" customHeight="1">
      <c r="A186" s="112"/>
      <c r="B186" s="112"/>
      <c r="C186" s="112"/>
      <c r="D186" s="112"/>
      <c r="E186" s="113"/>
      <c r="F186" s="114"/>
      <c r="G186" s="114"/>
      <c r="H186" s="114"/>
      <c r="I186" s="87"/>
      <c r="J186" s="111"/>
      <c r="K186" s="108"/>
    </row>
    <row r="187" spans="1:11" s="95" customFormat="1" ht="20.100000000000001" customHeight="1">
      <c r="A187" s="112"/>
      <c r="B187" s="112"/>
      <c r="C187" s="112"/>
      <c r="D187" s="112"/>
      <c r="E187" s="113"/>
      <c r="F187" s="114"/>
      <c r="G187" s="114"/>
      <c r="H187" s="114"/>
      <c r="I187" s="87"/>
      <c r="J187" s="111"/>
      <c r="K187" s="108"/>
    </row>
    <row r="188" spans="1:11" s="95" customFormat="1" ht="20.100000000000001" customHeight="1">
      <c r="A188" s="112"/>
      <c r="B188" s="112"/>
      <c r="C188" s="112"/>
      <c r="D188" s="112"/>
      <c r="E188" s="113"/>
      <c r="F188" s="114"/>
      <c r="G188" s="114"/>
      <c r="H188" s="114"/>
      <c r="I188" s="87"/>
      <c r="J188" s="111"/>
      <c r="K188" s="108"/>
    </row>
    <row r="189" spans="1:11" s="95" customFormat="1" ht="20.100000000000001" customHeight="1">
      <c r="A189" s="112"/>
      <c r="B189" s="112"/>
      <c r="C189" s="112"/>
      <c r="D189" s="112"/>
      <c r="E189" s="113"/>
      <c r="F189" s="114"/>
      <c r="G189" s="114"/>
      <c r="H189" s="114"/>
      <c r="I189" s="87"/>
      <c r="J189" s="111"/>
      <c r="K189" s="108"/>
    </row>
    <row r="190" spans="1:11" s="95" customFormat="1" ht="20.100000000000001" customHeight="1">
      <c r="A190" s="112"/>
      <c r="B190" s="112"/>
      <c r="C190" s="112"/>
      <c r="D190" s="112"/>
      <c r="E190" s="113"/>
      <c r="F190" s="114"/>
      <c r="G190" s="114"/>
      <c r="H190" s="114"/>
      <c r="I190" s="87"/>
      <c r="J190" s="111"/>
      <c r="K190" s="108"/>
    </row>
    <row r="191" spans="1:11" s="95" customFormat="1" ht="20.100000000000001" customHeight="1">
      <c r="A191" s="112"/>
      <c r="B191" s="112"/>
      <c r="C191" s="112"/>
      <c r="D191" s="112"/>
      <c r="E191" s="113"/>
      <c r="F191" s="114"/>
      <c r="G191" s="114"/>
      <c r="H191" s="114"/>
      <c r="I191" s="87"/>
      <c r="J191" s="111"/>
      <c r="K191" s="108"/>
    </row>
    <row r="192" spans="1:11" s="95" customFormat="1" ht="20.100000000000001" customHeight="1">
      <c r="A192" s="112"/>
      <c r="B192" s="112"/>
      <c r="C192" s="112"/>
      <c r="D192" s="112"/>
      <c r="E192" s="113"/>
      <c r="F192" s="114"/>
      <c r="G192" s="114"/>
      <c r="H192" s="114"/>
      <c r="I192" s="87"/>
      <c r="J192" s="111"/>
      <c r="K192" s="108"/>
    </row>
    <row r="193" spans="1:11" s="95" customFormat="1" ht="20.100000000000001" customHeight="1">
      <c r="A193" s="112"/>
      <c r="B193" s="112"/>
      <c r="C193" s="112"/>
      <c r="D193" s="112"/>
      <c r="E193" s="113"/>
      <c r="F193" s="114"/>
      <c r="G193" s="114"/>
      <c r="H193" s="114"/>
      <c r="I193" s="87"/>
      <c r="J193" s="111"/>
      <c r="K193" s="108"/>
    </row>
    <row r="194" spans="1:11" s="95" customFormat="1" ht="20.100000000000001" customHeight="1">
      <c r="A194" s="112"/>
      <c r="B194" s="112"/>
      <c r="C194" s="112"/>
      <c r="D194" s="112"/>
      <c r="E194" s="113"/>
      <c r="F194" s="114"/>
      <c r="G194" s="114"/>
      <c r="H194" s="114"/>
      <c r="I194" s="87"/>
      <c r="J194" s="111"/>
      <c r="K194" s="108"/>
    </row>
    <row r="195" spans="1:11" s="95" customFormat="1" ht="20.100000000000001" customHeight="1">
      <c r="A195" s="112"/>
      <c r="B195" s="112"/>
      <c r="C195" s="112"/>
      <c r="D195" s="112"/>
      <c r="E195" s="113"/>
      <c r="F195" s="114"/>
      <c r="G195" s="114"/>
      <c r="H195" s="114"/>
      <c r="I195" s="87"/>
      <c r="J195" s="111"/>
      <c r="K195" s="108"/>
    </row>
    <row r="196" spans="1:11" s="95" customFormat="1" ht="20.100000000000001" customHeight="1">
      <c r="A196" s="112"/>
      <c r="B196" s="112"/>
      <c r="C196" s="112"/>
      <c r="D196" s="112"/>
      <c r="E196" s="113"/>
      <c r="F196" s="114"/>
      <c r="G196" s="114"/>
      <c r="H196" s="114"/>
      <c r="I196" s="87"/>
      <c r="J196" s="111"/>
      <c r="K196" s="108"/>
    </row>
    <row r="197" spans="1:11" s="95" customFormat="1" ht="20.100000000000001" customHeight="1">
      <c r="A197" s="112"/>
      <c r="B197" s="112"/>
      <c r="C197" s="112"/>
      <c r="D197" s="112"/>
      <c r="E197" s="113"/>
      <c r="F197" s="114"/>
      <c r="G197" s="114"/>
      <c r="H197" s="114"/>
      <c r="I197" s="87"/>
      <c r="J197" s="111"/>
      <c r="K197" s="108"/>
    </row>
    <row r="198" spans="1:11" s="95" customFormat="1" ht="20.100000000000001" customHeight="1">
      <c r="A198" s="112"/>
      <c r="B198" s="112"/>
      <c r="C198" s="112"/>
      <c r="D198" s="112"/>
      <c r="E198" s="113"/>
      <c r="F198" s="114"/>
      <c r="G198" s="114"/>
      <c r="H198" s="114"/>
      <c r="I198" s="87"/>
      <c r="J198" s="111"/>
      <c r="K198" s="108"/>
    </row>
    <row r="199" spans="1:11" s="95" customFormat="1" ht="20.100000000000001" customHeight="1">
      <c r="A199" s="112"/>
      <c r="B199" s="112"/>
      <c r="C199" s="112"/>
      <c r="D199" s="112"/>
      <c r="E199" s="113"/>
      <c r="F199" s="114"/>
      <c r="G199" s="114"/>
      <c r="H199" s="114"/>
      <c r="I199" s="87"/>
      <c r="J199" s="111"/>
      <c r="K199" s="108"/>
    </row>
    <row r="200" spans="1:11" s="95" customFormat="1" ht="20.100000000000001" customHeight="1">
      <c r="A200" s="112"/>
      <c r="B200" s="112"/>
      <c r="C200" s="112"/>
      <c r="D200" s="112"/>
      <c r="E200" s="113"/>
      <c r="F200" s="114"/>
      <c r="G200" s="114"/>
      <c r="H200" s="114"/>
      <c r="I200" s="87"/>
      <c r="J200" s="111"/>
      <c r="K200" s="108"/>
    </row>
    <row r="201" spans="1:11" s="95" customFormat="1" ht="20.100000000000001" customHeight="1">
      <c r="A201" s="112"/>
      <c r="B201" s="112"/>
      <c r="C201" s="112"/>
      <c r="D201" s="112"/>
      <c r="E201" s="113"/>
      <c r="F201" s="114"/>
      <c r="G201" s="114"/>
      <c r="H201" s="114"/>
      <c r="I201" s="87"/>
      <c r="J201" s="111"/>
      <c r="K201" s="108"/>
    </row>
    <row r="202" spans="1:11" s="95" customFormat="1" ht="20.100000000000001" customHeight="1">
      <c r="A202" s="112"/>
      <c r="B202" s="112"/>
      <c r="C202" s="112"/>
      <c r="D202" s="112"/>
      <c r="E202" s="113"/>
      <c r="F202" s="114"/>
      <c r="G202" s="114"/>
      <c r="H202" s="114"/>
      <c r="I202" s="87"/>
      <c r="J202" s="111"/>
      <c r="K202" s="108"/>
    </row>
    <row r="203" spans="1:11" s="95" customFormat="1" ht="20.100000000000001" customHeight="1">
      <c r="A203" s="112"/>
      <c r="B203" s="112"/>
      <c r="C203" s="112"/>
      <c r="D203" s="112"/>
      <c r="E203" s="113"/>
      <c r="F203" s="114"/>
      <c r="G203" s="114"/>
      <c r="H203" s="114"/>
      <c r="I203" s="87"/>
      <c r="J203" s="111"/>
      <c r="K203" s="108"/>
    </row>
    <row r="204" spans="1:11" s="95" customFormat="1" ht="20.100000000000001" customHeight="1">
      <c r="A204" s="112"/>
      <c r="B204" s="112"/>
      <c r="C204" s="112"/>
      <c r="D204" s="112"/>
      <c r="E204" s="113"/>
      <c r="F204" s="114"/>
      <c r="G204" s="114"/>
      <c r="H204" s="114"/>
      <c r="I204" s="87"/>
      <c r="J204" s="111"/>
      <c r="K204" s="108"/>
    </row>
    <row r="205" spans="1:11" s="95" customFormat="1" ht="20.100000000000001" customHeight="1">
      <c r="A205" s="112"/>
      <c r="B205" s="112"/>
      <c r="C205" s="112"/>
      <c r="D205" s="112"/>
      <c r="E205" s="113"/>
      <c r="F205" s="114"/>
      <c r="G205" s="114"/>
      <c r="H205" s="114"/>
      <c r="I205" s="87"/>
      <c r="J205" s="111"/>
      <c r="K205" s="108"/>
    </row>
    <row r="206" spans="1:11" s="95" customFormat="1" ht="20.100000000000001" customHeight="1">
      <c r="A206" s="112"/>
      <c r="B206" s="112"/>
      <c r="C206" s="112"/>
      <c r="D206" s="112"/>
      <c r="E206" s="113"/>
      <c r="F206" s="114"/>
      <c r="G206" s="114"/>
      <c r="H206" s="114"/>
      <c r="I206" s="87"/>
      <c r="J206" s="111"/>
      <c r="K206" s="108"/>
    </row>
    <row r="207" spans="1:11" s="95" customFormat="1" ht="20.100000000000001" customHeight="1">
      <c r="A207" s="112"/>
      <c r="B207" s="112"/>
      <c r="C207" s="112"/>
      <c r="D207" s="112"/>
      <c r="E207" s="113"/>
      <c r="F207" s="114"/>
      <c r="G207" s="114"/>
      <c r="H207" s="114"/>
      <c r="I207" s="87"/>
      <c r="J207" s="111"/>
      <c r="K207" s="108"/>
    </row>
    <row r="208" spans="1:11" s="95" customFormat="1" ht="20.100000000000001" customHeight="1">
      <c r="A208" s="112"/>
      <c r="B208" s="112"/>
      <c r="C208" s="112"/>
      <c r="D208" s="112"/>
      <c r="E208" s="113"/>
      <c r="F208" s="114"/>
      <c r="G208" s="114"/>
      <c r="H208" s="114"/>
      <c r="I208" s="87"/>
      <c r="J208" s="111"/>
      <c r="K208" s="108"/>
    </row>
    <row r="209" spans="1:11" s="95" customFormat="1" ht="20.100000000000001" customHeight="1">
      <c r="A209" s="112"/>
      <c r="B209" s="112"/>
      <c r="C209" s="112"/>
      <c r="D209" s="112"/>
      <c r="E209" s="113"/>
      <c r="F209" s="114"/>
      <c r="G209" s="114"/>
      <c r="H209" s="114"/>
      <c r="I209" s="87"/>
      <c r="J209" s="111"/>
      <c r="K209" s="108"/>
    </row>
    <row r="210" spans="1:11" s="95" customFormat="1" ht="20.100000000000001" customHeight="1">
      <c r="A210" s="112"/>
      <c r="B210" s="112"/>
      <c r="C210" s="112"/>
      <c r="D210" s="112"/>
      <c r="E210" s="113"/>
      <c r="F210" s="114"/>
      <c r="G210" s="114"/>
      <c r="H210" s="114"/>
      <c r="I210" s="87"/>
      <c r="J210" s="111"/>
      <c r="K210" s="108"/>
    </row>
    <row r="211" spans="1:11" s="95" customFormat="1" ht="20.100000000000001" customHeight="1">
      <c r="A211" s="112"/>
      <c r="B211" s="112"/>
      <c r="C211" s="112"/>
      <c r="D211" s="112"/>
      <c r="E211" s="113"/>
      <c r="F211" s="114"/>
      <c r="G211" s="114"/>
      <c r="H211" s="114"/>
      <c r="I211" s="87"/>
      <c r="J211" s="111"/>
      <c r="K211" s="108"/>
    </row>
    <row r="212" spans="1:11" s="95" customFormat="1" ht="20.100000000000001" customHeight="1">
      <c r="A212" s="112"/>
      <c r="B212" s="112"/>
      <c r="C212" s="112"/>
      <c r="D212" s="112"/>
      <c r="E212" s="113"/>
      <c r="F212" s="114"/>
      <c r="G212" s="114"/>
      <c r="H212" s="114"/>
      <c r="I212" s="87"/>
      <c r="J212" s="111"/>
      <c r="K212" s="108"/>
    </row>
    <row r="213" spans="1:11" s="95" customFormat="1" ht="20.100000000000001" customHeight="1">
      <c r="A213" s="112"/>
      <c r="B213" s="112"/>
      <c r="C213" s="112"/>
      <c r="D213" s="112"/>
      <c r="E213" s="113"/>
      <c r="F213" s="114"/>
      <c r="G213" s="114"/>
      <c r="H213" s="114"/>
      <c r="I213" s="87"/>
      <c r="J213" s="111"/>
      <c r="K213" s="108"/>
    </row>
    <row r="214" spans="1:11" s="95" customFormat="1" ht="20.100000000000001" customHeight="1">
      <c r="A214" s="112"/>
      <c r="B214" s="112"/>
      <c r="C214" s="112"/>
      <c r="D214" s="112"/>
      <c r="E214" s="113"/>
      <c r="F214" s="114"/>
      <c r="G214" s="114"/>
      <c r="H214" s="114"/>
      <c r="I214" s="87"/>
      <c r="J214" s="111"/>
      <c r="K214" s="108"/>
    </row>
    <row r="215" spans="1:11" s="95" customFormat="1" ht="20.100000000000001" customHeight="1">
      <c r="A215" s="112"/>
      <c r="B215" s="112"/>
      <c r="C215" s="112"/>
      <c r="D215" s="112"/>
      <c r="E215" s="113"/>
      <c r="F215" s="114"/>
      <c r="G215" s="114"/>
      <c r="H215" s="114"/>
      <c r="I215" s="87"/>
      <c r="J215" s="111"/>
      <c r="K215" s="108"/>
    </row>
    <row r="216" spans="1:11" s="95" customFormat="1" ht="20.100000000000001" customHeight="1">
      <c r="A216" s="112"/>
      <c r="B216" s="112"/>
      <c r="C216" s="112"/>
      <c r="D216" s="112"/>
      <c r="E216" s="113"/>
      <c r="F216" s="114"/>
      <c r="G216" s="114"/>
      <c r="H216" s="114"/>
      <c r="I216" s="87"/>
      <c r="J216" s="111"/>
      <c r="K216" s="108"/>
    </row>
    <row r="217" spans="1:11" s="95" customFormat="1" ht="20.100000000000001" customHeight="1">
      <c r="A217" s="112"/>
      <c r="B217" s="112"/>
      <c r="C217" s="112"/>
      <c r="D217" s="112"/>
      <c r="E217" s="113"/>
      <c r="F217" s="114"/>
      <c r="G217" s="114"/>
      <c r="H217" s="114"/>
      <c r="I217" s="87"/>
      <c r="J217" s="111"/>
      <c r="K217" s="108"/>
    </row>
    <row r="218" spans="1:11" s="95" customFormat="1" ht="20.100000000000001" customHeight="1">
      <c r="A218" s="112"/>
      <c r="B218" s="112"/>
      <c r="C218" s="112"/>
      <c r="D218" s="112"/>
      <c r="E218" s="113"/>
      <c r="F218" s="114"/>
      <c r="G218" s="114"/>
      <c r="H218" s="114"/>
      <c r="I218" s="87"/>
      <c r="J218" s="111"/>
      <c r="K218" s="108"/>
    </row>
    <row r="219" spans="1:11" s="95" customFormat="1" ht="20.100000000000001" customHeight="1">
      <c r="A219" s="112"/>
      <c r="B219" s="112"/>
      <c r="C219" s="112"/>
      <c r="D219" s="112"/>
      <c r="E219" s="113"/>
      <c r="F219" s="114"/>
      <c r="G219" s="114"/>
      <c r="H219" s="114"/>
      <c r="I219" s="87"/>
      <c r="J219" s="111"/>
      <c r="K219" s="108"/>
    </row>
    <row r="220" spans="1:11" s="95" customFormat="1" ht="20.100000000000001" customHeight="1">
      <c r="A220" s="112"/>
      <c r="B220" s="112"/>
      <c r="C220" s="112"/>
      <c r="D220" s="112"/>
      <c r="E220" s="113"/>
      <c r="F220" s="114"/>
      <c r="G220" s="114"/>
      <c r="H220" s="114"/>
      <c r="I220" s="87"/>
      <c r="J220" s="111"/>
      <c r="K220" s="108"/>
    </row>
    <row r="221" spans="1:11" s="95" customFormat="1" ht="20.100000000000001" customHeight="1">
      <c r="A221" s="112"/>
      <c r="B221" s="112"/>
      <c r="C221" s="112"/>
      <c r="D221" s="112"/>
      <c r="E221" s="113"/>
      <c r="F221" s="114"/>
      <c r="G221" s="114"/>
      <c r="H221" s="114"/>
      <c r="I221" s="87"/>
      <c r="J221" s="111"/>
      <c r="K221" s="108"/>
    </row>
    <row r="222" spans="1:11" s="95" customFormat="1" ht="20.100000000000001" customHeight="1">
      <c r="A222" s="112"/>
      <c r="B222" s="112"/>
      <c r="C222" s="112"/>
      <c r="D222" s="112"/>
      <c r="E222" s="113"/>
      <c r="F222" s="114"/>
      <c r="G222" s="114"/>
      <c r="H222" s="114"/>
      <c r="I222" s="87"/>
      <c r="J222" s="111"/>
      <c r="K222" s="108"/>
    </row>
    <row r="223" spans="1:11" s="95" customFormat="1" ht="20.100000000000001" customHeight="1">
      <c r="A223" s="112"/>
      <c r="B223" s="112"/>
      <c r="C223" s="112"/>
      <c r="D223" s="112"/>
      <c r="E223" s="113"/>
      <c r="F223" s="114"/>
      <c r="G223" s="114"/>
      <c r="H223" s="114"/>
      <c r="I223" s="87"/>
      <c r="J223" s="111"/>
      <c r="K223" s="108"/>
    </row>
    <row r="224" spans="1:11" s="95" customFormat="1" ht="20.100000000000001" customHeight="1">
      <c r="A224" s="112"/>
      <c r="B224" s="112"/>
      <c r="C224" s="112"/>
      <c r="D224" s="112"/>
      <c r="E224" s="113"/>
      <c r="F224" s="114"/>
      <c r="G224" s="114"/>
      <c r="H224" s="114"/>
      <c r="I224" s="87"/>
      <c r="J224" s="111"/>
      <c r="K224" s="108"/>
    </row>
    <row r="225" spans="1:11" s="95" customFormat="1" ht="20.100000000000001" customHeight="1">
      <c r="A225" s="112"/>
      <c r="B225" s="112"/>
      <c r="C225" s="112"/>
      <c r="D225" s="112"/>
      <c r="E225" s="113"/>
      <c r="F225" s="114"/>
      <c r="G225" s="114"/>
      <c r="H225" s="114"/>
      <c r="I225" s="87"/>
      <c r="J225" s="111"/>
      <c r="K225" s="108"/>
    </row>
    <row r="226" spans="1:11" s="95" customFormat="1" ht="20.100000000000001" customHeight="1">
      <c r="A226" s="112"/>
      <c r="B226" s="112"/>
      <c r="C226" s="112"/>
      <c r="D226" s="112"/>
      <c r="E226" s="113"/>
      <c r="F226" s="114"/>
      <c r="G226" s="114"/>
      <c r="H226" s="114"/>
      <c r="I226" s="87"/>
      <c r="J226" s="111"/>
      <c r="K226" s="108"/>
    </row>
    <row r="227" spans="1:11" s="95" customFormat="1" ht="20.100000000000001" customHeight="1">
      <c r="A227" s="112"/>
      <c r="B227" s="112"/>
      <c r="C227" s="112"/>
      <c r="D227" s="112"/>
      <c r="E227" s="113"/>
      <c r="F227" s="114"/>
      <c r="G227" s="114"/>
      <c r="H227" s="114"/>
      <c r="I227" s="87"/>
      <c r="J227" s="111"/>
      <c r="K227" s="108"/>
    </row>
    <row r="228" spans="1:11" s="95" customFormat="1" ht="20.100000000000001" customHeight="1">
      <c r="A228" s="112"/>
      <c r="B228" s="112"/>
      <c r="C228" s="112"/>
      <c r="D228" s="112"/>
      <c r="E228" s="113"/>
      <c r="F228" s="114"/>
      <c r="G228" s="114"/>
      <c r="H228" s="114"/>
      <c r="I228" s="87"/>
      <c r="J228" s="111"/>
      <c r="K228" s="108"/>
    </row>
    <row r="229" spans="1:11" s="95" customFormat="1" ht="20.100000000000001" customHeight="1">
      <c r="A229" s="112"/>
      <c r="B229" s="112"/>
      <c r="C229" s="112"/>
      <c r="D229" s="112"/>
      <c r="E229" s="113"/>
      <c r="F229" s="114"/>
      <c r="G229" s="114"/>
      <c r="H229" s="114"/>
      <c r="I229" s="87"/>
      <c r="J229" s="111"/>
      <c r="K229" s="108"/>
    </row>
    <row r="230" spans="1:11" s="95" customFormat="1" ht="20.100000000000001" customHeight="1">
      <c r="A230" s="112"/>
      <c r="B230" s="112"/>
      <c r="C230" s="112"/>
      <c r="D230" s="112"/>
      <c r="E230" s="113"/>
      <c r="F230" s="114"/>
      <c r="G230" s="114"/>
      <c r="H230" s="114"/>
      <c r="I230" s="87"/>
      <c r="J230" s="111"/>
      <c r="K230" s="108"/>
    </row>
    <row r="231" spans="1:11" s="95" customFormat="1" ht="20.100000000000001" customHeight="1">
      <c r="A231" s="112"/>
      <c r="B231" s="112"/>
      <c r="C231" s="112"/>
      <c r="D231" s="112"/>
      <c r="E231" s="113"/>
      <c r="F231" s="114"/>
      <c r="G231" s="114"/>
      <c r="H231" s="114"/>
      <c r="I231" s="87"/>
      <c r="J231" s="111"/>
      <c r="K231" s="108"/>
    </row>
    <row r="232" spans="1:11" s="95" customFormat="1" ht="20.100000000000001" customHeight="1">
      <c r="A232" s="112"/>
      <c r="B232" s="112"/>
      <c r="C232" s="112"/>
      <c r="D232" s="112"/>
      <c r="E232" s="113"/>
      <c r="F232" s="114"/>
      <c r="G232" s="114"/>
      <c r="H232" s="114"/>
      <c r="I232" s="87"/>
      <c r="J232" s="111"/>
      <c r="K232" s="108"/>
    </row>
    <row r="233" spans="1:11" s="95" customFormat="1" ht="20.100000000000001" customHeight="1">
      <c r="A233" s="112"/>
      <c r="B233" s="112"/>
      <c r="C233" s="112"/>
      <c r="D233" s="112"/>
      <c r="E233" s="113"/>
      <c r="F233" s="114"/>
      <c r="G233" s="114"/>
      <c r="H233" s="114"/>
      <c r="I233" s="87"/>
      <c r="J233" s="111"/>
      <c r="K233" s="108"/>
    </row>
    <row r="234" spans="1:11" s="95" customFormat="1" ht="20.100000000000001" customHeight="1">
      <c r="A234" s="112"/>
      <c r="B234" s="112"/>
      <c r="C234" s="112"/>
      <c r="D234" s="112"/>
      <c r="E234" s="113"/>
      <c r="F234" s="114"/>
      <c r="G234" s="114"/>
      <c r="H234" s="114"/>
      <c r="I234" s="87"/>
      <c r="J234" s="111"/>
      <c r="K234" s="108"/>
    </row>
    <row r="235" spans="1:11" s="95" customFormat="1" ht="20.100000000000001" customHeight="1">
      <c r="A235" s="112"/>
      <c r="B235" s="112"/>
      <c r="C235" s="112"/>
      <c r="D235" s="112"/>
      <c r="E235" s="113"/>
      <c r="F235" s="114"/>
      <c r="G235" s="114"/>
      <c r="H235" s="114"/>
      <c r="I235" s="87"/>
      <c r="J235" s="111"/>
      <c r="K235" s="108"/>
    </row>
    <row r="236" spans="1:11" s="95" customFormat="1" ht="20.100000000000001" customHeight="1">
      <c r="A236" s="112"/>
      <c r="B236" s="112"/>
      <c r="C236" s="112"/>
      <c r="D236" s="112"/>
      <c r="E236" s="113"/>
      <c r="F236" s="114"/>
      <c r="G236" s="114"/>
      <c r="H236" s="114"/>
      <c r="I236" s="87"/>
      <c r="J236" s="111"/>
      <c r="K236" s="108"/>
    </row>
    <row r="237" spans="1:11" s="95" customFormat="1" ht="20.100000000000001" customHeight="1">
      <c r="A237" s="112"/>
      <c r="B237" s="112"/>
      <c r="C237" s="112"/>
      <c r="D237" s="112"/>
      <c r="E237" s="113"/>
      <c r="F237" s="114"/>
      <c r="G237" s="114"/>
      <c r="H237" s="114"/>
      <c r="I237" s="87"/>
      <c r="J237" s="111"/>
      <c r="K237" s="108"/>
    </row>
    <row r="238" spans="1:11" s="95" customFormat="1" ht="20.100000000000001" customHeight="1">
      <c r="A238" s="112"/>
      <c r="B238" s="112"/>
      <c r="C238" s="112"/>
      <c r="D238" s="112"/>
      <c r="E238" s="113"/>
      <c r="F238" s="114"/>
      <c r="G238" s="114"/>
      <c r="H238" s="114"/>
      <c r="I238" s="87"/>
      <c r="J238" s="111"/>
      <c r="K238" s="108"/>
    </row>
    <row r="239" spans="1:11" s="95" customFormat="1" ht="20.100000000000001" customHeight="1">
      <c r="A239" s="112"/>
      <c r="B239" s="112"/>
      <c r="C239" s="112"/>
      <c r="D239" s="112"/>
      <c r="E239" s="113"/>
      <c r="F239" s="114"/>
      <c r="G239" s="114"/>
      <c r="H239" s="114"/>
      <c r="I239" s="87"/>
      <c r="J239" s="111"/>
      <c r="K239" s="108"/>
    </row>
    <row r="240" spans="1:11" s="95" customFormat="1" ht="20.100000000000001" customHeight="1">
      <c r="A240" s="112"/>
      <c r="B240" s="112"/>
      <c r="C240" s="112"/>
      <c r="D240" s="112"/>
      <c r="E240" s="113"/>
      <c r="F240" s="114"/>
      <c r="G240" s="114"/>
      <c r="H240" s="114"/>
      <c r="I240" s="87"/>
      <c r="J240" s="111"/>
      <c r="K240" s="108"/>
    </row>
    <row r="241" spans="1:11" s="95" customFormat="1" ht="20.100000000000001" customHeight="1">
      <c r="A241" s="112"/>
      <c r="B241" s="112"/>
      <c r="C241" s="112"/>
      <c r="D241" s="112"/>
      <c r="E241" s="113"/>
      <c r="F241" s="114"/>
      <c r="G241" s="114"/>
      <c r="H241" s="114"/>
      <c r="I241" s="87"/>
      <c r="J241" s="111"/>
      <c r="K241" s="108"/>
    </row>
    <row r="242" spans="1:11" s="95" customFormat="1" ht="20.100000000000001" customHeight="1">
      <c r="A242" s="112"/>
      <c r="B242" s="112"/>
      <c r="C242" s="112"/>
      <c r="D242" s="112"/>
      <c r="E242" s="113"/>
      <c r="F242" s="114"/>
      <c r="G242" s="114"/>
      <c r="H242" s="114"/>
      <c r="I242" s="87"/>
      <c r="J242" s="111"/>
      <c r="K242" s="108"/>
    </row>
    <row r="243" spans="1:11" s="95" customFormat="1" ht="20.100000000000001" customHeight="1">
      <c r="A243" s="112"/>
      <c r="B243" s="112"/>
      <c r="C243" s="112"/>
      <c r="D243" s="112"/>
      <c r="E243" s="113"/>
      <c r="F243" s="114"/>
      <c r="G243" s="114"/>
      <c r="H243" s="114"/>
      <c r="I243" s="87"/>
      <c r="J243" s="111"/>
      <c r="K243" s="108"/>
    </row>
    <row r="244" spans="1:11" s="95" customFormat="1" ht="20.100000000000001" customHeight="1">
      <c r="A244" s="112"/>
      <c r="B244" s="112"/>
      <c r="C244" s="112"/>
      <c r="D244" s="112"/>
      <c r="E244" s="113"/>
      <c r="F244" s="114"/>
      <c r="G244" s="114"/>
      <c r="H244" s="114"/>
      <c r="I244" s="87"/>
      <c r="J244" s="111"/>
      <c r="K244" s="108"/>
    </row>
    <row r="245" spans="1:11" s="95" customFormat="1" ht="20.100000000000001" customHeight="1">
      <c r="A245" s="112"/>
      <c r="B245" s="112"/>
      <c r="C245" s="112"/>
      <c r="D245" s="112"/>
      <c r="E245" s="113"/>
      <c r="F245" s="114"/>
      <c r="G245" s="114"/>
      <c r="H245" s="114"/>
      <c r="I245" s="87"/>
      <c r="J245" s="111"/>
      <c r="K245" s="108"/>
    </row>
    <row r="246" spans="1:11" s="95" customFormat="1" ht="20.100000000000001" customHeight="1">
      <c r="A246" s="112"/>
      <c r="B246" s="112"/>
      <c r="C246" s="112"/>
      <c r="D246" s="112"/>
      <c r="E246" s="113"/>
      <c r="F246" s="114"/>
      <c r="G246" s="114"/>
      <c r="H246" s="114"/>
      <c r="I246" s="87"/>
      <c r="J246" s="111"/>
      <c r="K246" s="108"/>
    </row>
    <row r="247" spans="1:11" s="95" customFormat="1" ht="20.100000000000001" customHeight="1">
      <c r="A247" s="112"/>
      <c r="B247" s="112"/>
      <c r="C247" s="112"/>
      <c r="D247" s="112"/>
      <c r="E247" s="113"/>
      <c r="F247" s="114"/>
      <c r="G247" s="114"/>
      <c r="H247" s="114"/>
      <c r="I247" s="87"/>
      <c r="J247" s="111"/>
      <c r="K247" s="108"/>
    </row>
    <row r="248" spans="1:11" s="95" customFormat="1" ht="20.100000000000001" customHeight="1">
      <c r="A248" s="112"/>
      <c r="B248" s="112"/>
      <c r="C248" s="112"/>
      <c r="D248" s="112"/>
      <c r="E248" s="113"/>
      <c r="F248" s="114"/>
      <c r="G248" s="114"/>
      <c r="H248" s="114"/>
      <c r="I248" s="87"/>
      <c r="J248" s="111"/>
      <c r="K248" s="108"/>
    </row>
    <row r="249" spans="1:11" s="95" customFormat="1" ht="20.100000000000001" customHeight="1">
      <c r="A249" s="112"/>
      <c r="B249" s="112"/>
      <c r="C249" s="112"/>
      <c r="D249" s="112"/>
      <c r="E249" s="113"/>
      <c r="F249" s="114"/>
      <c r="G249" s="114"/>
      <c r="H249" s="114"/>
      <c r="I249" s="87"/>
      <c r="J249" s="111"/>
      <c r="K249" s="108"/>
    </row>
    <row r="250" spans="1:11" s="95" customFormat="1" ht="20.100000000000001" customHeight="1">
      <c r="A250" s="112"/>
      <c r="B250" s="112"/>
      <c r="C250" s="112"/>
      <c r="D250" s="112"/>
      <c r="E250" s="113"/>
      <c r="F250" s="114"/>
      <c r="G250" s="114"/>
      <c r="H250" s="114"/>
      <c r="I250" s="87"/>
      <c r="J250" s="111"/>
      <c r="K250" s="108"/>
    </row>
    <row r="251" spans="1:11" s="95" customFormat="1" ht="20.100000000000001" customHeight="1">
      <c r="A251" s="112"/>
      <c r="B251" s="112"/>
      <c r="C251" s="112"/>
      <c r="D251" s="112"/>
      <c r="E251" s="113"/>
      <c r="F251" s="114"/>
      <c r="G251" s="114"/>
      <c r="H251" s="114"/>
      <c r="I251" s="87"/>
      <c r="J251" s="111"/>
      <c r="K251" s="108"/>
    </row>
    <row r="252" spans="1:11" s="95" customFormat="1" ht="20.100000000000001" customHeight="1">
      <c r="A252" s="112"/>
      <c r="B252" s="112"/>
      <c r="C252" s="112"/>
      <c r="D252" s="112"/>
      <c r="E252" s="113"/>
      <c r="F252" s="114"/>
      <c r="G252" s="114"/>
      <c r="H252" s="114"/>
      <c r="I252" s="87"/>
      <c r="J252" s="111"/>
      <c r="K252" s="108"/>
    </row>
    <row r="253" spans="1:11" s="95" customFormat="1" ht="20.100000000000001" customHeight="1">
      <c r="A253" s="112"/>
      <c r="B253" s="112"/>
      <c r="C253" s="112"/>
      <c r="D253" s="112"/>
      <c r="E253" s="113"/>
      <c r="F253" s="114"/>
      <c r="G253" s="114"/>
      <c r="H253" s="114"/>
      <c r="I253" s="87"/>
      <c r="J253" s="111"/>
      <c r="K253" s="108"/>
    </row>
    <row r="254" spans="1:11" s="95" customFormat="1" ht="20.100000000000001" customHeight="1">
      <c r="A254" s="112"/>
      <c r="B254" s="112"/>
      <c r="C254" s="112"/>
      <c r="D254" s="112"/>
      <c r="E254" s="113"/>
      <c r="F254" s="114"/>
      <c r="G254" s="114"/>
      <c r="H254" s="114"/>
      <c r="I254" s="87"/>
      <c r="J254" s="111"/>
      <c r="K254" s="108"/>
    </row>
    <row r="255" spans="1:11" s="95" customFormat="1" ht="20.100000000000001" customHeight="1">
      <c r="A255" s="112"/>
      <c r="B255" s="112"/>
      <c r="C255" s="112"/>
      <c r="D255" s="112"/>
      <c r="E255" s="113"/>
      <c r="F255" s="114"/>
      <c r="G255" s="114"/>
      <c r="H255" s="114"/>
      <c r="I255" s="87"/>
      <c r="J255" s="111"/>
      <c r="K255" s="108"/>
    </row>
    <row r="256" spans="1:11" s="95" customFormat="1" ht="20.100000000000001" customHeight="1">
      <c r="A256" s="112"/>
      <c r="B256" s="112"/>
      <c r="C256" s="112"/>
      <c r="D256" s="112"/>
      <c r="E256" s="113"/>
      <c r="F256" s="114"/>
      <c r="G256" s="114"/>
      <c r="H256" s="114"/>
      <c r="I256" s="87"/>
      <c r="J256" s="111"/>
      <c r="K256" s="108"/>
    </row>
    <row r="257" spans="1:11" s="95" customFormat="1" ht="20.100000000000001" customHeight="1">
      <c r="A257" s="112"/>
      <c r="B257" s="112"/>
      <c r="C257" s="112"/>
      <c r="D257" s="112"/>
      <c r="E257" s="113"/>
      <c r="F257" s="114"/>
      <c r="G257" s="114"/>
      <c r="H257" s="114"/>
      <c r="I257" s="87"/>
      <c r="J257" s="111"/>
      <c r="K257" s="108"/>
    </row>
    <row r="258" spans="1:11" s="95" customFormat="1" ht="20.100000000000001" customHeight="1">
      <c r="A258" s="112"/>
      <c r="B258" s="112"/>
      <c r="C258" s="112"/>
      <c r="D258" s="112"/>
      <c r="E258" s="113"/>
      <c r="F258" s="114"/>
      <c r="G258" s="114"/>
      <c r="H258" s="114"/>
      <c r="I258" s="87"/>
      <c r="J258" s="111"/>
      <c r="K258" s="108"/>
    </row>
    <row r="259" spans="1:11" s="95" customFormat="1" ht="20.100000000000001" customHeight="1">
      <c r="A259" s="112"/>
      <c r="B259" s="112"/>
      <c r="C259" s="112"/>
      <c r="D259" s="112"/>
      <c r="E259" s="113"/>
      <c r="F259" s="114"/>
      <c r="G259" s="114"/>
      <c r="H259" s="114"/>
      <c r="I259" s="87"/>
      <c r="J259" s="111"/>
      <c r="K259" s="108"/>
    </row>
    <row r="260" spans="1:11" s="95" customFormat="1" ht="20.100000000000001" customHeight="1">
      <c r="A260" s="112"/>
      <c r="B260" s="112"/>
      <c r="C260" s="112"/>
      <c r="D260" s="112"/>
      <c r="E260" s="113"/>
      <c r="F260" s="114"/>
      <c r="G260" s="114"/>
      <c r="H260" s="114"/>
      <c r="I260" s="87"/>
      <c r="J260" s="111"/>
      <c r="K260" s="108"/>
    </row>
    <row r="261" spans="1:11" s="95" customFormat="1" ht="20.100000000000001" customHeight="1">
      <c r="A261" s="112"/>
      <c r="B261" s="112"/>
      <c r="C261" s="112"/>
      <c r="D261" s="112"/>
      <c r="E261" s="113"/>
      <c r="F261" s="114"/>
      <c r="G261" s="114"/>
      <c r="H261" s="114"/>
      <c r="I261" s="87"/>
      <c r="J261" s="111"/>
      <c r="K261" s="108"/>
    </row>
    <row r="262" spans="1:11" s="95" customFormat="1" ht="20.100000000000001" customHeight="1">
      <c r="A262" s="112"/>
      <c r="B262" s="112"/>
      <c r="C262" s="112"/>
      <c r="D262" s="112"/>
      <c r="E262" s="113"/>
      <c r="F262" s="114"/>
      <c r="G262" s="114"/>
      <c r="H262" s="114"/>
      <c r="I262" s="87"/>
      <c r="J262" s="111"/>
      <c r="K262" s="108"/>
    </row>
    <row r="263" spans="1:11" s="95" customFormat="1" ht="20.100000000000001" customHeight="1">
      <c r="A263" s="112"/>
      <c r="B263" s="112"/>
      <c r="C263" s="112"/>
      <c r="D263" s="112"/>
      <c r="E263" s="113"/>
      <c r="F263" s="114"/>
      <c r="G263" s="114"/>
      <c r="H263" s="114"/>
      <c r="I263" s="87"/>
      <c r="J263" s="111"/>
      <c r="K263" s="108"/>
    </row>
    <row r="264" spans="1:11" s="95" customFormat="1" ht="20.100000000000001" customHeight="1">
      <c r="A264" s="112"/>
      <c r="B264" s="112"/>
      <c r="C264" s="112"/>
      <c r="D264" s="112"/>
      <c r="E264" s="113"/>
      <c r="F264" s="114"/>
      <c r="G264" s="114"/>
      <c r="H264" s="114"/>
      <c r="I264" s="87"/>
      <c r="J264" s="111"/>
      <c r="K264" s="108"/>
    </row>
    <row r="265" spans="1:11" s="95" customFormat="1" ht="20.100000000000001" customHeight="1">
      <c r="A265" s="112"/>
      <c r="B265" s="112"/>
      <c r="C265" s="112"/>
      <c r="D265" s="112"/>
      <c r="E265" s="113"/>
      <c r="F265" s="114"/>
      <c r="G265" s="114"/>
      <c r="H265" s="114"/>
      <c r="I265" s="87"/>
      <c r="J265" s="111"/>
      <c r="K265" s="108"/>
    </row>
    <row r="266" spans="1:11" s="95" customFormat="1" ht="20.100000000000001" customHeight="1">
      <c r="A266" s="112"/>
      <c r="B266" s="112"/>
      <c r="C266" s="112"/>
      <c r="D266" s="112"/>
      <c r="E266" s="113"/>
      <c r="F266" s="114"/>
      <c r="G266" s="114"/>
      <c r="H266" s="114"/>
      <c r="I266" s="87"/>
      <c r="J266" s="111"/>
      <c r="K266" s="108"/>
    </row>
    <row r="267" spans="1:11" s="95" customFormat="1" ht="20.100000000000001" customHeight="1">
      <c r="A267" s="112"/>
      <c r="B267" s="112"/>
      <c r="C267" s="112"/>
      <c r="D267" s="112"/>
      <c r="E267" s="113"/>
      <c r="F267" s="114"/>
      <c r="G267" s="114"/>
      <c r="H267" s="114"/>
      <c r="I267" s="87"/>
      <c r="J267" s="111"/>
      <c r="K267" s="108"/>
    </row>
    <row r="268" spans="1:11" s="95" customFormat="1" ht="20.100000000000001" customHeight="1">
      <c r="A268" s="112"/>
      <c r="B268" s="112"/>
      <c r="C268" s="112"/>
      <c r="D268" s="112"/>
      <c r="E268" s="113"/>
      <c r="F268" s="114"/>
      <c r="G268" s="114"/>
      <c r="H268" s="114"/>
      <c r="I268" s="87"/>
      <c r="J268" s="111"/>
      <c r="K268" s="108"/>
    </row>
    <row r="269" spans="1:11" s="95" customFormat="1" ht="20.100000000000001" customHeight="1">
      <c r="A269" s="112"/>
      <c r="B269" s="112"/>
      <c r="C269" s="112"/>
      <c r="D269" s="112"/>
      <c r="E269" s="113"/>
      <c r="F269" s="114"/>
      <c r="G269" s="114"/>
      <c r="H269" s="114"/>
      <c r="I269" s="87"/>
      <c r="J269" s="111"/>
      <c r="K269" s="108"/>
    </row>
    <row r="270" spans="1:11" s="95" customFormat="1" ht="20.100000000000001" customHeight="1">
      <c r="A270" s="112"/>
      <c r="B270" s="112"/>
      <c r="C270" s="112"/>
      <c r="D270" s="112"/>
      <c r="E270" s="113"/>
      <c r="F270" s="114"/>
      <c r="G270" s="114"/>
      <c r="H270" s="114"/>
      <c r="I270" s="87"/>
      <c r="J270" s="111"/>
      <c r="K270" s="108"/>
    </row>
    <row r="271" spans="1:11" s="95" customFormat="1" ht="20.100000000000001" customHeight="1">
      <c r="A271" s="112"/>
      <c r="B271" s="112"/>
      <c r="C271" s="112"/>
      <c r="D271" s="112"/>
      <c r="E271" s="113"/>
      <c r="F271" s="114"/>
      <c r="G271" s="114"/>
      <c r="H271" s="114"/>
      <c r="I271" s="87"/>
      <c r="J271" s="111"/>
      <c r="K271" s="108"/>
    </row>
    <row r="272" spans="1:11" s="95" customFormat="1" ht="20.100000000000001" customHeight="1">
      <c r="A272" s="112"/>
      <c r="B272" s="112"/>
      <c r="C272" s="112"/>
      <c r="D272" s="112"/>
      <c r="E272" s="113"/>
      <c r="F272" s="114"/>
      <c r="G272" s="114"/>
      <c r="H272" s="114"/>
      <c r="I272" s="87"/>
      <c r="J272" s="111"/>
      <c r="K272" s="108"/>
    </row>
    <row r="273" spans="1:11" s="95" customFormat="1" ht="20.100000000000001" customHeight="1">
      <c r="A273" s="112"/>
      <c r="B273" s="112"/>
      <c r="C273" s="112"/>
      <c r="D273" s="112"/>
      <c r="E273" s="113"/>
      <c r="F273" s="114"/>
      <c r="G273" s="114"/>
      <c r="H273" s="114"/>
      <c r="I273" s="87"/>
      <c r="J273" s="111"/>
      <c r="K273" s="108"/>
    </row>
    <row r="274" spans="1:11" s="95" customFormat="1" ht="20.100000000000001" customHeight="1">
      <c r="A274" s="112"/>
      <c r="B274" s="112"/>
      <c r="C274" s="112"/>
      <c r="D274" s="112"/>
      <c r="E274" s="113"/>
      <c r="F274" s="114"/>
      <c r="G274" s="114"/>
      <c r="H274" s="114"/>
      <c r="I274" s="87"/>
      <c r="J274" s="111"/>
      <c r="K274" s="108"/>
    </row>
    <row r="275" spans="1:11" s="95" customFormat="1" ht="20.100000000000001" customHeight="1">
      <c r="A275" s="112"/>
      <c r="B275" s="112"/>
      <c r="C275" s="112"/>
      <c r="D275" s="112"/>
      <c r="E275" s="113"/>
      <c r="F275" s="114"/>
      <c r="G275" s="114"/>
      <c r="H275" s="114"/>
      <c r="I275" s="87"/>
      <c r="J275" s="111"/>
      <c r="K275" s="108"/>
    </row>
    <row r="276" spans="1:11" s="95" customFormat="1" ht="20.100000000000001" customHeight="1">
      <c r="A276" s="112"/>
      <c r="B276" s="112"/>
      <c r="C276" s="112"/>
      <c r="D276" s="112"/>
      <c r="E276" s="113"/>
      <c r="F276" s="114"/>
      <c r="G276" s="114"/>
      <c r="H276" s="114"/>
      <c r="I276" s="87"/>
      <c r="J276" s="111"/>
      <c r="K276" s="108"/>
    </row>
    <row r="277" spans="1:11" s="95" customFormat="1" ht="20.100000000000001" customHeight="1">
      <c r="A277" s="112"/>
      <c r="B277" s="112"/>
      <c r="C277" s="112"/>
      <c r="D277" s="112"/>
      <c r="E277" s="113"/>
      <c r="F277" s="114"/>
      <c r="G277" s="114"/>
      <c r="H277" s="114"/>
      <c r="I277" s="87"/>
      <c r="J277" s="111"/>
      <c r="K277" s="108"/>
    </row>
    <row r="278" spans="1:11" s="95" customFormat="1" ht="20.100000000000001" customHeight="1">
      <c r="A278" s="112"/>
      <c r="B278" s="112"/>
      <c r="C278" s="112"/>
      <c r="D278" s="112"/>
      <c r="E278" s="113"/>
      <c r="F278" s="114"/>
      <c r="G278" s="114"/>
      <c r="H278" s="114"/>
      <c r="I278" s="87"/>
      <c r="J278" s="111"/>
      <c r="K278" s="108"/>
    </row>
    <row r="279" spans="1:11" s="95" customFormat="1" ht="20.100000000000001" customHeight="1">
      <c r="A279" s="112"/>
      <c r="B279" s="112"/>
      <c r="C279" s="112"/>
      <c r="D279" s="112"/>
      <c r="E279" s="113"/>
      <c r="F279" s="114"/>
      <c r="G279" s="114"/>
      <c r="H279" s="114"/>
      <c r="I279" s="87"/>
      <c r="J279" s="111"/>
      <c r="K279" s="108"/>
    </row>
    <row r="280" spans="1:11" s="95" customFormat="1" ht="20.100000000000001" customHeight="1">
      <c r="A280" s="112"/>
      <c r="B280" s="112"/>
      <c r="C280" s="112"/>
      <c r="D280" s="112"/>
      <c r="E280" s="113"/>
      <c r="F280" s="114"/>
      <c r="G280" s="114"/>
      <c r="H280" s="114"/>
      <c r="I280" s="87"/>
      <c r="J280" s="111"/>
      <c r="K280" s="108"/>
    </row>
    <row r="281" spans="1:11" s="95" customFormat="1" ht="20.100000000000001" customHeight="1">
      <c r="A281" s="112"/>
      <c r="B281" s="112"/>
      <c r="C281" s="112"/>
      <c r="D281" s="112"/>
      <c r="E281" s="113"/>
      <c r="F281" s="114"/>
      <c r="G281" s="114"/>
      <c r="H281" s="114"/>
      <c r="I281" s="87"/>
      <c r="J281" s="111"/>
      <c r="K281" s="108"/>
    </row>
    <row r="282" spans="1:11" s="95" customFormat="1" ht="20.100000000000001" customHeight="1">
      <c r="A282" s="112"/>
      <c r="B282" s="112"/>
      <c r="C282" s="112"/>
      <c r="D282" s="112"/>
      <c r="E282" s="113"/>
      <c r="F282" s="114"/>
      <c r="G282" s="114"/>
      <c r="H282" s="114"/>
      <c r="I282" s="87"/>
      <c r="J282" s="111"/>
      <c r="K282" s="108"/>
    </row>
    <row r="283" spans="1:11" s="95" customFormat="1" ht="20.100000000000001" customHeight="1">
      <c r="A283" s="112"/>
      <c r="B283" s="112"/>
      <c r="C283" s="112"/>
      <c r="D283" s="112"/>
      <c r="E283" s="113"/>
      <c r="F283" s="114"/>
      <c r="G283" s="114"/>
      <c r="H283" s="114"/>
      <c r="I283" s="87"/>
      <c r="J283" s="111"/>
      <c r="K283" s="108"/>
    </row>
    <row r="284" spans="1:11" s="95" customFormat="1" ht="20.100000000000001" customHeight="1">
      <c r="A284" s="112"/>
      <c r="B284" s="112"/>
      <c r="C284" s="112"/>
      <c r="D284" s="112"/>
      <c r="E284" s="113"/>
      <c r="F284" s="114"/>
      <c r="G284" s="114"/>
      <c r="H284" s="114"/>
      <c r="I284" s="87"/>
      <c r="J284" s="111"/>
      <c r="K284" s="108"/>
    </row>
    <row r="285" spans="1:11" s="95" customFormat="1" ht="20.100000000000001" customHeight="1">
      <c r="A285" s="112"/>
      <c r="B285" s="112"/>
      <c r="C285" s="112"/>
      <c r="D285" s="112"/>
      <c r="E285" s="113"/>
      <c r="F285" s="114"/>
      <c r="G285" s="114"/>
      <c r="H285" s="114"/>
      <c r="I285" s="87"/>
      <c r="J285" s="111"/>
      <c r="K285" s="108"/>
    </row>
    <row r="286" spans="1:11" s="95" customFormat="1" ht="20.100000000000001" customHeight="1">
      <c r="A286" s="112"/>
      <c r="B286" s="112"/>
      <c r="C286" s="112"/>
      <c r="D286" s="112"/>
      <c r="E286" s="113"/>
      <c r="F286" s="114"/>
      <c r="G286" s="114"/>
      <c r="H286" s="114"/>
      <c r="I286" s="87"/>
      <c r="J286" s="111"/>
      <c r="K286" s="108"/>
    </row>
    <row r="287" spans="1:11" s="95" customFormat="1" ht="20.100000000000001" customHeight="1">
      <c r="A287" s="112"/>
      <c r="B287" s="112"/>
      <c r="C287" s="112"/>
      <c r="D287" s="112"/>
      <c r="E287" s="113"/>
      <c r="F287" s="114"/>
      <c r="G287" s="114"/>
      <c r="H287" s="114"/>
      <c r="I287" s="87"/>
      <c r="J287" s="111"/>
      <c r="K287" s="108"/>
    </row>
    <row r="288" spans="1:11" s="95" customFormat="1" ht="20.100000000000001" customHeight="1">
      <c r="A288" s="112"/>
      <c r="B288" s="112"/>
      <c r="C288" s="112"/>
      <c r="D288" s="112"/>
      <c r="E288" s="113"/>
      <c r="F288" s="114"/>
      <c r="G288" s="114"/>
      <c r="H288" s="114"/>
      <c r="I288" s="87"/>
      <c r="J288" s="111"/>
      <c r="K288" s="108"/>
    </row>
    <row r="289" spans="1:11" s="95" customFormat="1" ht="20.100000000000001" customHeight="1">
      <c r="A289" s="112"/>
      <c r="B289" s="112"/>
      <c r="C289" s="112"/>
      <c r="D289" s="112"/>
      <c r="E289" s="113"/>
      <c r="F289" s="114"/>
      <c r="G289" s="114"/>
      <c r="H289" s="114"/>
      <c r="I289" s="87"/>
      <c r="J289" s="111"/>
      <c r="K289" s="108"/>
    </row>
    <row r="290" spans="1:11" s="95" customFormat="1" ht="20.100000000000001" customHeight="1">
      <c r="A290" s="112"/>
      <c r="B290" s="112"/>
      <c r="C290" s="112"/>
      <c r="D290" s="112"/>
      <c r="E290" s="113"/>
      <c r="F290" s="114"/>
      <c r="G290" s="114"/>
      <c r="H290" s="114"/>
      <c r="I290" s="87"/>
      <c r="J290" s="111"/>
      <c r="K290" s="108"/>
    </row>
    <row r="291" spans="1:11" s="95" customFormat="1" ht="20.100000000000001" customHeight="1">
      <c r="A291" s="112"/>
      <c r="B291" s="112"/>
      <c r="C291" s="112"/>
      <c r="D291" s="112"/>
      <c r="E291" s="113"/>
      <c r="F291" s="114"/>
      <c r="G291" s="114"/>
      <c r="H291" s="114"/>
      <c r="I291" s="87"/>
      <c r="J291" s="111"/>
      <c r="K291" s="108"/>
    </row>
    <row r="292" spans="1:11" s="95" customFormat="1" ht="20.100000000000001" customHeight="1">
      <c r="A292" s="112"/>
      <c r="B292" s="112"/>
      <c r="C292" s="112"/>
      <c r="D292" s="112"/>
      <c r="E292" s="113"/>
      <c r="F292" s="114"/>
      <c r="G292" s="114"/>
      <c r="H292" s="114"/>
      <c r="I292" s="87"/>
      <c r="J292" s="111"/>
      <c r="K292" s="108"/>
    </row>
    <row r="293" spans="1:11" s="95" customFormat="1" ht="20.100000000000001" customHeight="1">
      <c r="A293" s="112"/>
      <c r="B293" s="112"/>
      <c r="C293" s="112"/>
      <c r="D293" s="112"/>
      <c r="E293" s="113"/>
      <c r="F293" s="114"/>
      <c r="G293" s="114"/>
      <c r="H293" s="114"/>
      <c r="I293" s="87"/>
      <c r="J293" s="111"/>
      <c r="K293" s="108"/>
    </row>
    <row r="294" spans="1:11" s="95" customFormat="1" ht="20.100000000000001" customHeight="1">
      <c r="A294" s="112"/>
      <c r="B294" s="112"/>
      <c r="C294" s="112"/>
      <c r="D294" s="112"/>
      <c r="E294" s="113"/>
      <c r="F294" s="114"/>
      <c r="G294" s="114"/>
      <c r="H294" s="114"/>
      <c r="I294" s="87"/>
      <c r="J294" s="111"/>
      <c r="K294" s="108"/>
    </row>
    <row r="295" spans="1:11" s="95" customFormat="1" ht="20.100000000000001" customHeight="1">
      <c r="A295" s="112"/>
      <c r="B295" s="112"/>
      <c r="C295" s="112"/>
      <c r="D295" s="112"/>
      <c r="E295" s="113"/>
      <c r="F295" s="114"/>
      <c r="G295" s="114"/>
      <c r="H295" s="114"/>
      <c r="I295" s="87"/>
      <c r="J295" s="111"/>
      <c r="K295" s="108"/>
    </row>
    <row r="296" spans="1:11" s="95" customFormat="1" ht="20.100000000000001" customHeight="1">
      <c r="A296" s="112"/>
      <c r="B296" s="112"/>
      <c r="C296" s="112"/>
      <c r="D296" s="112"/>
      <c r="E296" s="113"/>
      <c r="F296" s="114"/>
      <c r="G296" s="114"/>
      <c r="H296" s="114"/>
      <c r="I296" s="87"/>
      <c r="J296" s="111"/>
      <c r="K296" s="108"/>
    </row>
    <row r="297" spans="1:11" s="95" customFormat="1" ht="20.100000000000001" customHeight="1">
      <c r="A297" s="112"/>
      <c r="B297" s="112"/>
      <c r="C297" s="112"/>
      <c r="D297" s="112"/>
      <c r="E297" s="113"/>
      <c r="F297" s="114"/>
      <c r="G297" s="114"/>
      <c r="H297" s="114"/>
      <c r="I297" s="87"/>
      <c r="J297" s="111"/>
      <c r="K297" s="108"/>
    </row>
    <row r="298" spans="1:11" s="95" customFormat="1" ht="20.100000000000001" customHeight="1">
      <c r="A298" s="112"/>
      <c r="B298" s="112"/>
      <c r="C298" s="112"/>
      <c r="D298" s="112"/>
      <c r="E298" s="113"/>
      <c r="F298" s="114"/>
      <c r="G298" s="114"/>
      <c r="H298" s="114"/>
      <c r="I298" s="87"/>
      <c r="J298" s="111"/>
      <c r="K298" s="108"/>
    </row>
    <row r="299" spans="1:11" s="95" customFormat="1" ht="20.100000000000001" customHeight="1">
      <c r="A299" s="112"/>
      <c r="B299" s="112"/>
      <c r="C299" s="112"/>
      <c r="D299" s="112"/>
      <c r="E299" s="113"/>
      <c r="F299" s="114"/>
      <c r="G299" s="114"/>
      <c r="H299" s="114"/>
      <c r="I299" s="87"/>
      <c r="J299" s="111"/>
      <c r="K299" s="108"/>
    </row>
    <row r="300" spans="1:11" s="95" customFormat="1" ht="20.100000000000001" customHeight="1">
      <c r="A300" s="112"/>
      <c r="B300" s="112"/>
      <c r="C300" s="112"/>
      <c r="D300" s="112"/>
      <c r="E300" s="113"/>
      <c r="F300" s="114"/>
      <c r="G300" s="114"/>
      <c r="H300" s="114"/>
      <c r="I300" s="87"/>
      <c r="J300" s="111"/>
      <c r="K300" s="108"/>
    </row>
    <row r="301" spans="1:11" s="95" customFormat="1" ht="20.100000000000001" customHeight="1">
      <c r="A301" s="112"/>
      <c r="B301" s="112"/>
      <c r="C301" s="112"/>
      <c r="D301" s="112"/>
      <c r="E301" s="113"/>
      <c r="F301" s="114"/>
      <c r="G301" s="114"/>
      <c r="H301" s="114"/>
      <c r="I301" s="87"/>
      <c r="J301" s="111"/>
      <c r="K301" s="108"/>
    </row>
    <row r="302" spans="1:11" s="95" customFormat="1" ht="20.100000000000001" customHeight="1">
      <c r="A302" s="112"/>
      <c r="B302" s="112"/>
      <c r="C302" s="112"/>
      <c r="D302" s="112"/>
      <c r="E302" s="113"/>
      <c r="F302" s="114"/>
      <c r="G302" s="114"/>
      <c r="H302" s="114"/>
      <c r="I302" s="87"/>
      <c r="J302" s="111"/>
      <c r="K302" s="108"/>
    </row>
    <row r="303" spans="1:11" s="95" customFormat="1" ht="20.100000000000001" customHeight="1">
      <c r="A303" s="112"/>
      <c r="B303" s="112"/>
      <c r="C303" s="112"/>
      <c r="D303" s="112"/>
      <c r="E303" s="113"/>
      <c r="F303" s="114"/>
      <c r="G303" s="114"/>
      <c r="H303" s="114"/>
      <c r="I303" s="87"/>
      <c r="J303" s="111"/>
      <c r="K303" s="108"/>
    </row>
    <row r="304" spans="1:11" s="95" customFormat="1" ht="20.100000000000001" customHeight="1">
      <c r="A304" s="112"/>
      <c r="B304" s="112"/>
      <c r="C304" s="112"/>
      <c r="D304" s="112"/>
      <c r="E304" s="113"/>
      <c r="F304" s="114"/>
      <c r="G304" s="114"/>
      <c r="H304" s="114"/>
      <c r="I304" s="87"/>
      <c r="J304" s="111"/>
      <c r="K304" s="108"/>
    </row>
    <row r="305" spans="1:11" s="95" customFormat="1" ht="20.100000000000001" customHeight="1">
      <c r="A305" s="112"/>
      <c r="B305" s="112"/>
      <c r="C305" s="112"/>
      <c r="D305" s="112"/>
      <c r="E305" s="113"/>
      <c r="F305" s="114"/>
      <c r="G305" s="114"/>
      <c r="H305" s="114"/>
      <c r="I305" s="87"/>
      <c r="J305" s="111"/>
      <c r="K305" s="108"/>
    </row>
    <row r="306" spans="1:11" s="95" customFormat="1" ht="20.100000000000001" customHeight="1">
      <c r="A306" s="112"/>
      <c r="B306" s="112"/>
      <c r="C306" s="112"/>
      <c r="D306" s="112"/>
      <c r="E306" s="113"/>
      <c r="F306" s="114"/>
      <c r="G306" s="114"/>
      <c r="H306" s="114"/>
      <c r="I306" s="87"/>
      <c r="J306" s="111"/>
      <c r="K306" s="108"/>
    </row>
    <row r="307" spans="1:11" s="95" customFormat="1" ht="20.100000000000001" customHeight="1">
      <c r="A307" s="112"/>
      <c r="B307" s="112"/>
      <c r="C307" s="112"/>
      <c r="D307" s="112"/>
      <c r="E307" s="113"/>
      <c r="F307" s="114"/>
      <c r="G307" s="114"/>
      <c r="H307" s="114"/>
      <c r="I307" s="87"/>
      <c r="J307" s="111"/>
      <c r="K307" s="108"/>
    </row>
    <row r="308" spans="1:11" s="95" customFormat="1" ht="20.100000000000001" customHeight="1">
      <c r="A308" s="112"/>
      <c r="B308" s="112"/>
      <c r="C308" s="112"/>
      <c r="D308" s="112"/>
      <c r="E308" s="113"/>
      <c r="F308" s="114"/>
      <c r="G308" s="114"/>
      <c r="H308" s="114"/>
      <c r="I308" s="87"/>
      <c r="J308" s="111"/>
      <c r="K308" s="108"/>
    </row>
    <row r="309" spans="1:11" s="95" customFormat="1" ht="20.100000000000001" customHeight="1">
      <c r="A309" s="112"/>
      <c r="B309" s="112"/>
      <c r="C309" s="112"/>
      <c r="D309" s="112"/>
      <c r="E309" s="113"/>
      <c r="F309" s="114"/>
      <c r="G309" s="114"/>
      <c r="H309" s="114"/>
      <c r="I309" s="87"/>
      <c r="J309" s="111"/>
      <c r="K309" s="108"/>
    </row>
    <row r="310" spans="1:11" s="95" customFormat="1" ht="20.100000000000001" customHeight="1">
      <c r="A310" s="112"/>
      <c r="B310" s="112"/>
      <c r="C310" s="112"/>
      <c r="D310" s="112"/>
      <c r="E310" s="113"/>
      <c r="F310" s="114"/>
      <c r="G310" s="114"/>
      <c r="H310" s="114"/>
      <c r="I310" s="87"/>
      <c r="J310" s="111"/>
      <c r="K310" s="108"/>
    </row>
    <row r="311" spans="1:11" s="95" customFormat="1" ht="20.100000000000001" customHeight="1">
      <c r="A311" s="112"/>
      <c r="B311" s="112"/>
      <c r="C311" s="112"/>
      <c r="D311" s="112"/>
      <c r="E311" s="113"/>
      <c r="F311" s="114"/>
      <c r="G311" s="114"/>
      <c r="H311" s="114"/>
      <c r="I311" s="87"/>
      <c r="J311" s="111"/>
      <c r="K311" s="108"/>
    </row>
    <row r="312" spans="1:11" s="95" customFormat="1" ht="20.100000000000001" customHeight="1">
      <c r="A312" s="112"/>
      <c r="B312" s="112"/>
      <c r="C312" s="112"/>
      <c r="D312" s="112"/>
      <c r="E312" s="113"/>
      <c r="F312" s="114"/>
      <c r="G312" s="114"/>
      <c r="H312" s="114"/>
      <c r="I312" s="87"/>
      <c r="J312" s="111"/>
      <c r="K312" s="108"/>
    </row>
    <row r="313" spans="1:11" s="95" customFormat="1" ht="20.100000000000001" customHeight="1">
      <c r="A313" s="112"/>
      <c r="B313" s="112"/>
      <c r="C313" s="112"/>
      <c r="D313" s="112"/>
      <c r="E313" s="113"/>
      <c r="F313" s="114"/>
      <c r="G313" s="114"/>
      <c r="H313" s="114"/>
      <c r="I313" s="87"/>
      <c r="J313" s="111"/>
      <c r="K313" s="108"/>
    </row>
    <row r="314" spans="1:11" s="95" customFormat="1" ht="20.100000000000001" customHeight="1">
      <c r="A314" s="112"/>
      <c r="B314" s="112"/>
      <c r="C314" s="112"/>
      <c r="D314" s="112"/>
      <c r="E314" s="113"/>
      <c r="F314" s="114"/>
      <c r="G314" s="114"/>
      <c r="H314" s="114"/>
      <c r="I314" s="87"/>
      <c r="J314" s="111"/>
      <c r="K314" s="108"/>
    </row>
    <row r="315" spans="1:11" s="95" customFormat="1" ht="20.100000000000001" customHeight="1">
      <c r="A315" s="112"/>
      <c r="B315" s="112"/>
      <c r="C315" s="112"/>
      <c r="D315" s="112"/>
      <c r="E315" s="113"/>
      <c r="F315" s="114"/>
      <c r="G315" s="114"/>
      <c r="H315" s="114"/>
      <c r="I315" s="87"/>
      <c r="J315" s="111"/>
      <c r="K315" s="108"/>
    </row>
    <row r="316" spans="1:11" s="95" customFormat="1" ht="20.100000000000001" customHeight="1">
      <c r="A316" s="112"/>
      <c r="B316" s="112"/>
      <c r="C316" s="112"/>
      <c r="D316" s="112"/>
      <c r="E316" s="113"/>
      <c r="F316" s="114"/>
      <c r="G316" s="114"/>
      <c r="H316" s="114"/>
      <c r="I316" s="87"/>
      <c r="J316" s="111"/>
      <c r="K316" s="108"/>
    </row>
    <row r="317" spans="1:11" s="95" customFormat="1" ht="20.100000000000001" customHeight="1">
      <c r="A317" s="112"/>
      <c r="B317" s="112"/>
      <c r="C317" s="112"/>
      <c r="D317" s="112"/>
      <c r="E317" s="113"/>
      <c r="F317" s="114"/>
      <c r="G317" s="114"/>
      <c r="H317" s="114"/>
      <c r="I317" s="87"/>
      <c r="J317" s="111"/>
      <c r="K317" s="108"/>
    </row>
    <row r="318" spans="1:11" s="95" customFormat="1" ht="20.100000000000001" customHeight="1">
      <c r="A318" s="112"/>
      <c r="B318" s="112"/>
      <c r="C318" s="112"/>
      <c r="D318" s="112"/>
      <c r="E318" s="113"/>
      <c r="F318" s="114"/>
      <c r="G318" s="114"/>
      <c r="H318" s="114"/>
      <c r="I318" s="87"/>
      <c r="J318" s="111"/>
      <c r="K318" s="108"/>
    </row>
    <row r="319" spans="1:11" s="95" customFormat="1" ht="20.100000000000001" customHeight="1">
      <c r="A319" s="112"/>
      <c r="B319" s="112"/>
      <c r="C319" s="112"/>
      <c r="D319" s="112"/>
      <c r="E319" s="113"/>
      <c r="F319" s="114"/>
      <c r="G319" s="114"/>
      <c r="H319" s="114"/>
      <c r="I319" s="87"/>
      <c r="J319" s="111"/>
      <c r="K319" s="108"/>
    </row>
    <row r="320" spans="1:11" s="95" customFormat="1" ht="20.100000000000001" customHeight="1">
      <c r="A320" s="112"/>
      <c r="B320" s="112"/>
      <c r="C320" s="112"/>
      <c r="D320" s="112"/>
      <c r="E320" s="113"/>
      <c r="F320" s="114"/>
      <c r="G320" s="114"/>
      <c r="H320" s="114"/>
      <c r="I320" s="87"/>
      <c r="J320" s="111"/>
      <c r="K320" s="108"/>
    </row>
    <row r="321" spans="1:11" s="95" customFormat="1" ht="20.100000000000001" customHeight="1">
      <c r="A321" s="112"/>
      <c r="B321" s="112"/>
      <c r="C321" s="112"/>
      <c r="D321" s="112"/>
      <c r="E321" s="113"/>
      <c r="F321" s="114"/>
      <c r="G321" s="114"/>
      <c r="H321" s="114"/>
      <c r="I321" s="87"/>
      <c r="J321" s="111"/>
      <c r="K321" s="108"/>
    </row>
    <row r="322" spans="1:11" s="95" customFormat="1" ht="20.100000000000001" customHeight="1">
      <c r="A322" s="112"/>
      <c r="B322" s="112"/>
      <c r="C322" s="112"/>
      <c r="D322" s="112"/>
      <c r="E322" s="113"/>
      <c r="F322" s="114"/>
      <c r="G322" s="114"/>
      <c r="H322" s="114"/>
      <c r="I322" s="87"/>
      <c r="J322" s="111"/>
      <c r="K322" s="108"/>
    </row>
    <row r="323" spans="1:11" s="95" customFormat="1" ht="20.100000000000001" customHeight="1">
      <c r="A323" s="112"/>
      <c r="B323" s="112"/>
      <c r="C323" s="112"/>
      <c r="D323" s="112"/>
      <c r="E323" s="113"/>
      <c r="F323" s="114"/>
      <c r="G323" s="114"/>
      <c r="H323" s="114"/>
      <c r="I323" s="87"/>
      <c r="J323" s="111"/>
      <c r="K323" s="108"/>
    </row>
    <row r="324" spans="1:11" s="95" customFormat="1" ht="20.100000000000001" customHeight="1">
      <c r="A324" s="112"/>
      <c r="B324" s="112"/>
      <c r="C324" s="112"/>
      <c r="D324" s="112"/>
      <c r="E324" s="113"/>
      <c r="F324" s="114"/>
      <c r="G324" s="114"/>
      <c r="H324" s="114"/>
      <c r="I324" s="87"/>
      <c r="J324" s="111"/>
      <c r="K324" s="108"/>
    </row>
    <row r="325" spans="1:11" s="95" customFormat="1" ht="20.100000000000001" customHeight="1">
      <c r="A325" s="112"/>
      <c r="B325" s="112"/>
      <c r="C325" s="112"/>
      <c r="D325" s="112"/>
      <c r="E325" s="113"/>
      <c r="F325" s="114"/>
      <c r="G325" s="114"/>
      <c r="H325" s="114"/>
      <c r="I325" s="87"/>
      <c r="J325" s="111"/>
      <c r="K325" s="108"/>
    </row>
    <row r="326" spans="1:11" s="95" customFormat="1" ht="20.100000000000001" customHeight="1">
      <c r="A326" s="112"/>
      <c r="B326" s="112"/>
      <c r="C326" s="112"/>
      <c r="D326" s="112"/>
      <c r="E326" s="113"/>
      <c r="F326" s="114"/>
      <c r="G326" s="114"/>
      <c r="H326" s="114"/>
      <c r="I326" s="87"/>
      <c r="J326" s="111"/>
      <c r="K326" s="108"/>
    </row>
    <row r="327" spans="1:11" s="95" customFormat="1" ht="20.100000000000001" customHeight="1">
      <c r="A327" s="112"/>
      <c r="B327" s="112"/>
      <c r="C327" s="112"/>
      <c r="D327" s="112"/>
      <c r="E327" s="113"/>
      <c r="F327" s="114"/>
      <c r="G327" s="114"/>
      <c r="H327" s="114"/>
      <c r="I327" s="87"/>
      <c r="J327" s="111"/>
      <c r="K327" s="108"/>
    </row>
    <row r="328" spans="1:11" s="95" customFormat="1" ht="20.100000000000001" customHeight="1">
      <c r="A328" s="112"/>
      <c r="B328" s="112"/>
      <c r="C328" s="112"/>
      <c r="D328" s="112"/>
      <c r="E328" s="113"/>
      <c r="F328" s="114"/>
      <c r="G328" s="114"/>
      <c r="H328" s="114"/>
      <c r="I328" s="87"/>
      <c r="J328" s="111"/>
      <c r="K328" s="108"/>
    </row>
    <row r="329" spans="1:11" s="95" customFormat="1" ht="20.100000000000001" customHeight="1">
      <c r="A329" s="112"/>
      <c r="B329" s="112"/>
      <c r="C329" s="112"/>
      <c r="D329" s="112"/>
      <c r="E329" s="113"/>
      <c r="F329" s="114"/>
      <c r="G329" s="114"/>
      <c r="H329" s="114"/>
      <c r="I329" s="87"/>
      <c r="J329" s="111"/>
      <c r="K329" s="108"/>
    </row>
    <row r="330" spans="1:11" s="95" customFormat="1" ht="20.100000000000001" customHeight="1">
      <c r="A330" s="112"/>
      <c r="B330" s="112"/>
      <c r="C330" s="112"/>
      <c r="D330" s="112"/>
      <c r="E330" s="113"/>
      <c r="F330" s="114"/>
      <c r="G330" s="114"/>
      <c r="H330" s="114"/>
      <c r="I330" s="87"/>
      <c r="J330" s="111"/>
      <c r="K330" s="108"/>
    </row>
    <row r="331" spans="1:11" s="95" customFormat="1" ht="20.100000000000001" customHeight="1">
      <c r="A331" s="112"/>
      <c r="B331" s="112"/>
      <c r="C331" s="112"/>
      <c r="D331" s="112"/>
      <c r="E331" s="113"/>
      <c r="F331" s="114"/>
      <c r="G331" s="114"/>
      <c r="H331" s="114"/>
      <c r="I331" s="87"/>
      <c r="J331" s="111"/>
      <c r="K331" s="108"/>
    </row>
    <row r="332" spans="1:11" s="95" customFormat="1" ht="20.100000000000001" customHeight="1">
      <c r="A332" s="112"/>
      <c r="B332" s="112"/>
      <c r="C332" s="112"/>
      <c r="D332" s="112"/>
      <c r="E332" s="113"/>
      <c r="F332" s="114"/>
      <c r="G332" s="114"/>
      <c r="H332" s="114"/>
      <c r="I332" s="87"/>
      <c r="J332" s="111"/>
      <c r="K332" s="108"/>
    </row>
    <row r="333" spans="1:11" s="95" customFormat="1" ht="20.100000000000001" customHeight="1">
      <c r="A333" s="112"/>
      <c r="B333" s="112"/>
      <c r="C333" s="112"/>
      <c r="D333" s="112"/>
      <c r="E333" s="113"/>
      <c r="F333" s="114"/>
      <c r="G333" s="114"/>
      <c r="H333" s="114"/>
      <c r="I333" s="87"/>
      <c r="J333" s="111"/>
      <c r="K333" s="108"/>
    </row>
    <row r="334" spans="1:11" s="95" customFormat="1" ht="20.100000000000001" customHeight="1">
      <c r="A334" s="112"/>
      <c r="B334" s="112"/>
      <c r="C334" s="112"/>
      <c r="D334" s="112"/>
      <c r="E334" s="113"/>
      <c r="F334" s="114"/>
      <c r="G334" s="114"/>
      <c r="H334" s="114"/>
      <c r="I334" s="87"/>
      <c r="J334" s="111"/>
      <c r="K334" s="108"/>
    </row>
    <row r="335" spans="1:11" s="95" customFormat="1" ht="20.100000000000001" customHeight="1">
      <c r="A335" s="112"/>
      <c r="B335" s="112"/>
      <c r="C335" s="112"/>
      <c r="D335" s="112"/>
      <c r="E335" s="113"/>
      <c r="F335" s="114"/>
      <c r="G335" s="114"/>
      <c r="H335" s="114"/>
      <c r="I335" s="87"/>
      <c r="J335" s="111"/>
      <c r="K335" s="108"/>
    </row>
    <row r="336" spans="1:11" s="95" customFormat="1" ht="20.100000000000001" customHeight="1">
      <c r="A336" s="112"/>
      <c r="B336" s="112"/>
      <c r="C336" s="112"/>
      <c r="D336" s="112"/>
      <c r="E336" s="113"/>
      <c r="F336" s="114"/>
      <c r="G336" s="114"/>
      <c r="H336" s="114"/>
      <c r="I336" s="87"/>
      <c r="J336" s="111"/>
      <c r="K336" s="108"/>
    </row>
    <row r="337" spans="1:11" s="95" customFormat="1" ht="20.100000000000001" customHeight="1">
      <c r="A337" s="112"/>
      <c r="B337" s="112"/>
      <c r="C337" s="112"/>
      <c r="D337" s="112"/>
      <c r="E337" s="113"/>
      <c r="F337" s="114"/>
      <c r="G337" s="114"/>
      <c r="H337" s="114"/>
      <c r="I337" s="87"/>
      <c r="J337" s="111"/>
      <c r="K337" s="108"/>
    </row>
    <row r="338" spans="1:11" s="95" customFormat="1" ht="20.100000000000001" customHeight="1">
      <c r="A338" s="112"/>
      <c r="B338" s="112"/>
      <c r="C338" s="112"/>
      <c r="D338" s="112"/>
      <c r="E338" s="113"/>
      <c r="F338" s="114"/>
      <c r="G338" s="114"/>
      <c r="H338" s="114"/>
      <c r="I338" s="87"/>
      <c r="J338" s="111"/>
      <c r="K338" s="108"/>
    </row>
    <row r="339" spans="1:11" s="95" customFormat="1" ht="20.100000000000001" customHeight="1">
      <c r="A339" s="112"/>
      <c r="B339" s="112"/>
      <c r="C339" s="112"/>
      <c r="D339" s="112"/>
      <c r="E339" s="113"/>
      <c r="F339" s="114"/>
      <c r="G339" s="114"/>
      <c r="H339" s="114"/>
      <c r="I339" s="87"/>
      <c r="J339" s="111"/>
      <c r="K339" s="108"/>
    </row>
    <row r="340" spans="1:11" s="95" customFormat="1" ht="20.100000000000001" customHeight="1">
      <c r="A340" s="112"/>
      <c r="B340" s="112"/>
      <c r="C340" s="112"/>
      <c r="D340" s="112"/>
      <c r="E340" s="113"/>
      <c r="F340" s="114"/>
      <c r="G340" s="114"/>
      <c r="H340" s="114"/>
      <c r="I340" s="87"/>
      <c r="J340" s="111"/>
      <c r="K340" s="108"/>
    </row>
    <row r="341" spans="1:11" s="95" customFormat="1" ht="20.100000000000001" customHeight="1">
      <c r="A341" s="112"/>
      <c r="B341" s="112"/>
      <c r="C341" s="112"/>
      <c r="D341" s="112"/>
      <c r="E341" s="113"/>
      <c r="F341" s="114"/>
      <c r="G341" s="114"/>
      <c r="H341" s="114"/>
      <c r="I341" s="87"/>
      <c r="J341" s="111"/>
      <c r="K341" s="108"/>
    </row>
    <row r="342" spans="1:11" s="95" customFormat="1" ht="20.100000000000001" customHeight="1">
      <c r="A342" s="112"/>
      <c r="B342" s="112"/>
      <c r="C342" s="112"/>
      <c r="D342" s="112"/>
      <c r="E342" s="113"/>
      <c r="F342" s="114"/>
      <c r="G342" s="114"/>
      <c r="H342" s="114"/>
      <c r="I342" s="87"/>
      <c r="J342" s="111"/>
      <c r="K342" s="108"/>
    </row>
    <row r="343" spans="1:11" s="95" customFormat="1" ht="20.100000000000001" customHeight="1">
      <c r="A343" s="112"/>
      <c r="B343" s="112"/>
      <c r="C343" s="112"/>
      <c r="D343" s="112"/>
      <c r="E343" s="113"/>
      <c r="F343" s="114"/>
      <c r="G343" s="114"/>
      <c r="H343" s="114"/>
      <c r="I343" s="87"/>
      <c r="J343" s="111"/>
      <c r="K343" s="108"/>
    </row>
    <row r="344" spans="1:11" s="95" customFormat="1" ht="20.100000000000001" customHeight="1">
      <c r="A344" s="112"/>
      <c r="B344" s="112"/>
      <c r="C344" s="112"/>
      <c r="D344" s="112"/>
      <c r="E344" s="113"/>
      <c r="F344" s="114"/>
      <c r="G344" s="114"/>
      <c r="H344" s="114"/>
      <c r="I344" s="87"/>
      <c r="J344" s="111"/>
      <c r="K344" s="108"/>
    </row>
    <row r="345" spans="1:11" s="95" customFormat="1" ht="20.100000000000001" customHeight="1">
      <c r="A345" s="112"/>
      <c r="B345" s="112"/>
      <c r="C345" s="112"/>
      <c r="D345" s="112"/>
      <c r="E345" s="113"/>
      <c r="F345" s="114"/>
      <c r="G345" s="114"/>
      <c r="H345" s="114"/>
      <c r="I345" s="87"/>
      <c r="J345" s="111"/>
      <c r="K345" s="108"/>
    </row>
    <row r="346" spans="1:11" s="95" customFormat="1" ht="20.100000000000001" customHeight="1">
      <c r="A346" s="112"/>
      <c r="B346" s="112"/>
      <c r="C346" s="112"/>
      <c r="D346" s="112"/>
      <c r="E346" s="113"/>
      <c r="F346" s="114"/>
      <c r="G346" s="114"/>
      <c r="H346" s="114"/>
      <c r="I346" s="87"/>
      <c r="J346" s="111"/>
      <c r="K346" s="108"/>
    </row>
    <row r="347" spans="1:11" s="95" customFormat="1" ht="20.100000000000001" customHeight="1">
      <c r="A347" s="112"/>
      <c r="B347" s="112"/>
      <c r="C347" s="112"/>
      <c r="D347" s="112"/>
      <c r="E347" s="113"/>
      <c r="F347" s="114"/>
      <c r="G347" s="114"/>
      <c r="H347" s="114"/>
      <c r="I347" s="87"/>
      <c r="J347" s="111"/>
      <c r="K347" s="108"/>
    </row>
    <row r="348" spans="1:11" s="95" customFormat="1" ht="20.100000000000001" customHeight="1">
      <c r="A348" s="112"/>
      <c r="B348" s="112"/>
      <c r="C348" s="112"/>
      <c r="D348" s="112"/>
      <c r="E348" s="113"/>
      <c r="F348" s="114"/>
      <c r="G348" s="114"/>
      <c r="H348" s="114"/>
      <c r="I348" s="87"/>
      <c r="J348" s="111"/>
      <c r="K348" s="108"/>
    </row>
    <row r="349" spans="1:11" s="95" customFormat="1" ht="20.100000000000001" customHeight="1">
      <c r="A349" s="112"/>
      <c r="B349" s="112"/>
      <c r="C349" s="112"/>
      <c r="D349" s="112"/>
      <c r="E349" s="113"/>
      <c r="F349" s="114"/>
      <c r="G349" s="114"/>
      <c r="H349" s="114"/>
      <c r="I349" s="87"/>
      <c r="J349" s="111"/>
      <c r="K349" s="108"/>
    </row>
    <row r="350" spans="1:11" s="95" customFormat="1" ht="20.100000000000001" customHeight="1">
      <c r="A350" s="112"/>
      <c r="B350" s="112"/>
      <c r="C350" s="112"/>
      <c r="D350" s="112"/>
      <c r="E350" s="113"/>
      <c r="F350" s="114"/>
      <c r="G350" s="114"/>
      <c r="H350" s="114"/>
      <c r="I350" s="87"/>
      <c r="J350" s="111"/>
      <c r="K350" s="108"/>
    </row>
    <row r="351" spans="1:11" s="95" customFormat="1" ht="20.100000000000001" customHeight="1">
      <c r="A351" s="112"/>
      <c r="B351" s="112"/>
      <c r="C351" s="112"/>
      <c r="D351" s="112"/>
      <c r="E351" s="113"/>
      <c r="F351" s="114"/>
      <c r="G351" s="114"/>
      <c r="H351" s="114"/>
      <c r="I351" s="87"/>
      <c r="J351" s="111"/>
      <c r="K351" s="108"/>
    </row>
    <row r="352" spans="1:11" s="95" customFormat="1" ht="20.100000000000001" customHeight="1">
      <c r="A352" s="112"/>
      <c r="B352" s="112"/>
      <c r="C352" s="112"/>
      <c r="D352" s="112"/>
      <c r="E352" s="113"/>
      <c r="F352" s="114"/>
      <c r="G352" s="114"/>
      <c r="H352" s="114"/>
      <c r="I352" s="87"/>
      <c r="J352" s="111"/>
      <c r="K352" s="108"/>
    </row>
    <row r="353" spans="1:11" s="95" customFormat="1" ht="20.100000000000001" customHeight="1">
      <c r="A353" s="112"/>
      <c r="B353" s="112"/>
      <c r="C353" s="112"/>
      <c r="D353" s="112"/>
      <c r="E353" s="113"/>
      <c r="F353" s="114"/>
      <c r="G353" s="114"/>
      <c r="H353" s="114"/>
      <c r="I353" s="87"/>
      <c r="J353" s="111"/>
      <c r="K353" s="108"/>
    </row>
    <row r="354" spans="1:11" s="95" customFormat="1" ht="20.100000000000001" customHeight="1">
      <c r="A354" s="112"/>
      <c r="B354" s="112"/>
      <c r="C354" s="112"/>
      <c r="D354" s="112"/>
      <c r="E354" s="113"/>
      <c r="F354" s="114"/>
      <c r="G354" s="114"/>
      <c r="H354" s="114"/>
      <c r="I354" s="87"/>
      <c r="J354" s="111"/>
      <c r="K354" s="108"/>
    </row>
    <row r="355" spans="1:11" s="95" customFormat="1" ht="20.100000000000001" customHeight="1">
      <c r="A355" s="112"/>
      <c r="B355" s="112"/>
      <c r="C355" s="112"/>
      <c r="D355" s="112"/>
      <c r="E355" s="113"/>
      <c r="F355" s="114"/>
      <c r="G355" s="114"/>
      <c r="H355" s="114"/>
      <c r="I355" s="87"/>
      <c r="J355" s="111"/>
      <c r="K355" s="108"/>
    </row>
    <row r="356" spans="1:11" s="95" customFormat="1" ht="20.100000000000001" customHeight="1">
      <c r="A356" s="112"/>
      <c r="B356" s="112"/>
      <c r="C356" s="112"/>
      <c r="D356" s="112"/>
      <c r="E356" s="113"/>
      <c r="F356" s="114"/>
      <c r="G356" s="114"/>
      <c r="H356" s="114"/>
      <c r="I356" s="87"/>
      <c r="J356" s="111"/>
      <c r="K356" s="108"/>
    </row>
    <row r="357" spans="1:11" s="95" customFormat="1" ht="20.100000000000001" customHeight="1">
      <c r="A357" s="112"/>
      <c r="B357" s="112"/>
      <c r="C357" s="112"/>
      <c r="D357" s="112"/>
      <c r="E357" s="113"/>
      <c r="F357" s="114"/>
      <c r="G357" s="114"/>
      <c r="H357" s="114"/>
      <c r="I357" s="87"/>
      <c r="J357" s="111"/>
      <c r="K357" s="108"/>
    </row>
    <row r="358" spans="1:11" s="95" customFormat="1" ht="20.100000000000001" customHeight="1">
      <c r="A358" s="112"/>
      <c r="B358" s="112"/>
      <c r="C358" s="112"/>
      <c r="D358" s="112"/>
      <c r="E358" s="113"/>
      <c r="F358" s="114"/>
      <c r="G358" s="114"/>
      <c r="H358" s="114"/>
      <c r="I358" s="87"/>
      <c r="J358" s="111"/>
      <c r="K358" s="108"/>
    </row>
    <row r="359" spans="1:11" s="95" customFormat="1" ht="20.100000000000001" customHeight="1">
      <c r="A359" s="112"/>
      <c r="B359" s="112"/>
      <c r="C359" s="112"/>
      <c r="D359" s="112"/>
      <c r="E359" s="113"/>
      <c r="F359" s="114"/>
      <c r="G359" s="114"/>
      <c r="H359" s="114"/>
      <c r="I359" s="87"/>
      <c r="J359" s="111"/>
      <c r="K359" s="108"/>
    </row>
    <row r="360" spans="1:11" s="95" customFormat="1" ht="20.100000000000001" customHeight="1">
      <c r="A360" s="112"/>
      <c r="B360" s="112"/>
      <c r="C360" s="112"/>
      <c r="D360" s="112"/>
      <c r="E360" s="113"/>
      <c r="F360" s="114"/>
      <c r="G360" s="114"/>
      <c r="H360" s="114"/>
      <c r="I360" s="87"/>
      <c r="J360" s="111"/>
      <c r="K360" s="108"/>
    </row>
    <row r="361" spans="1:11" s="95" customFormat="1" ht="20.100000000000001" customHeight="1">
      <c r="A361" s="112"/>
      <c r="B361" s="112"/>
      <c r="C361" s="112"/>
      <c r="D361" s="112"/>
      <c r="E361" s="113"/>
      <c r="F361" s="114"/>
      <c r="G361" s="114"/>
      <c r="H361" s="114"/>
      <c r="I361" s="87"/>
      <c r="J361" s="111"/>
      <c r="K361" s="108"/>
    </row>
    <row r="362" spans="1:11" s="95" customFormat="1" ht="20.100000000000001" customHeight="1">
      <c r="A362" s="112"/>
      <c r="B362" s="112"/>
      <c r="C362" s="112"/>
      <c r="D362" s="112"/>
      <c r="E362" s="113"/>
      <c r="F362" s="114"/>
      <c r="G362" s="114"/>
      <c r="H362" s="114"/>
      <c r="I362" s="87"/>
      <c r="J362" s="111"/>
      <c r="K362" s="108"/>
    </row>
    <row r="363" spans="1:11" s="95" customFormat="1" ht="20.100000000000001" customHeight="1">
      <c r="A363" s="112"/>
      <c r="B363" s="112"/>
      <c r="C363" s="112"/>
      <c r="D363" s="112"/>
      <c r="E363" s="113"/>
      <c r="F363" s="114"/>
      <c r="G363" s="114"/>
      <c r="H363" s="114"/>
      <c r="I363" s="87"/>
      <c r="J363" s="111"/>
      <c r="K363" s="108"/>
    </row>
    <row r="364" spans="1:11" s="95" customFormat="1" ht="20.100000000000001" customHeight="1">
      <c r="A364" s="112"/>
      <c r="B364" s="112"/>
      <c r="C364" s="112"/>
      <c r="D364" s="112"/>
      <c r="E364" s="113"/>
      <c r="F364" s="114"/>
      <c r="G364" s="114"/>
      <c r="H364" s="114"/>
      <c r="I364" s="87"/>
      <c r="J364" s="111"/>
      <c r="K364" s="108"/>
    </row>
    <row r="365" spans="1:11" s="95" customFormat="1" ht="20.100000000000001" customHeight="1">
      <c r="A365" s="112"/>
      <c r="B365" s="112"/>
      <c r="C365" s="112"/>
      <c r="D365" s="112"/>
      <c r="E365" s="113"/>
      <c r="F365" s="114"/>
      <c r="G365" s="114"/>
      <c r="H365" s="114"/>
      <c r="I365" s="87"/>
      <c r="J365" s="111"/>
      <c r="K365" s="108"/>
    </row>
    <row r="366" spans="1:11" s="95" customFormat="1" ht="20.100000000000001" customHeight="1">
      <c r="A366" s="112"/>
      <c r="B366" s="112"/>
      <c r="C366" s="112"/>
      <c r="D366" s="112"/>
      <c r="E366" s="113"/>
      <c r="F366" s="114"/>
      <c r="G366" s="114"/>
      <c r="H366" s="114"/>
      <c r="I366" s="87"/>
      <c r="J366" s="111"/>
      <c r="K366" s="108"/>
    </row>
    <row r="367" spans="1:11" s="95" customFormat="1" ht="20.100000000000001" customHeight="1">
      <c r="A367" s="112"/>
      <c r="B367" s="112"/>
      <c r="C367" s="112"/>
      <c r="D367" s="112"/>
      <c r="E367" s="113"/>
      <c r="F367" s="114"/>
      <c r="G367" s="114"/>
      <c r="H367" s="114"/>
      <c r="I367" s="87"/>
      <c r="J367" s="111"/>
      <c r="K367" s="108"/>
    </row>
    <row r="368" spans="1:11" s="95" customFormat="1" ht="20.100000000000001" customHeight="1">
      <c r="A368" s="112"/>
      <c r="B368" s="112"/>
      <c r="C368" s="112"/>
      <c r="D368" s="112"/>
      <c r="E368" s="113"/>
      <c r="F368" s="114"/>
      <c r="G368" s="114"/>
      <c r="H368" s="114"/>
      <c r="I368" s="87"/>
      <c r="J368" s="111"/>
      <c r="K368" s="108"/>
    </row>
    <row r="369" spans="1:11" s="95" customFormat="1" ht="20.100000000000001" customHeight="1">
      <c r="A369" s="112"/>
      <c r="B369" s="112"/>
      <c r="C369" s="112"/>
      <c r="D369" s="112"/>
      <c r="E369" s="113"/>
      <c r="F369" s="114"/>
      <c r="G369" s="114"/>
      <c r="H369" s="114"/>
      <c r="I369" s="87"/>
      <c r="J369" s="111"/>
      <c r="K369" s="108"/>
    </row>
    <row r="370" spans="1:11" s="95" customFormat="1" ht="20.100000000000001" customHeight="1">
      <c r="A370" s="112"/>
      <c r="B370" s="112"/>
      <c r="C370" s="112"/>
      <c r="D370" s="112"/>
      <c r="E370" s="113"/>
      <c r="F370" s="114"/>
      <c r="G370" s="114"/>
      <c r="H370" s="114"/>
      <c r="I370" s="87"/>
      <c r="J370" s="111"/>
      <c r="K370" s="108"/>
    </row>
    <row r="371" spans="1:11" s="95" customFormat="1" ht="20.100000000000001" customHeight="1">
      <c r="A371" s="112"/>
      <c r="B371" s="112"/>
      <c r="C371" s="112"/>
      <c r="D371" s="112"/>
      <c r="E371" s="113"/>
      <c r="F371" s="114"/>
      <c r="G371" s="114"/>
      <c r="H371" s="114"/>
      <c r="I371" s="87"/>
      <c r="J371" s="111"/>
      <c r="K371" s="108"/>
    </row>
    <row r="372" spans="1:11" s="95" customFormat="1" ht="20.100000000000001" customHeight="1">
      <c r="A372" s="112"/>
      <c r="B372" s="112"/>
      <c r="C372" s="112"/>
      <c r="D372" s="112"/>
      <c r="E372" s="113"/>
      <c r="F372" s="114"/>
      <c r="G372" s="114"/>
      <c r="H372" s="114"/>
      <c r="I372" s="87"/>
      <c r="J372" s="111"/>
      <c r="K372" s="108"/>
    </row>
    <row r="373" spans="1:11" s="95" customFormat="1" ht="20.100000000000001" customHeight="1">
      <c r="A373" s="112"/>
      <c r="B373" s="112"/>
      <c r="C373" s="112"/>
      <c r="D373" s="112"/>
      <c r="E373" s="113"/>
      <c r="F373" s="114"/>
      <c r="G373" s="114"/>
      <c r="H373" s="114"/>
      <c r="I373" s="87"/>
      <c r="J373" s="111"/>
      <c r="K373" s="108"/>
    </row>
    <row r="374" spans="1:11" s="95" customFormat="1" ht="20.100000000000001" customHeight="1">
      <c r="A374" s="112"/>
      <c r="B374" s="112"/>
      <c r="C374" s="112"/>
      <c r="D374" s="112"/>
      <c r="E374" s="113"/>
      <c r="F374" s="114"/>
      <c r="G374" s="114"/>
      <c r="H374" s="114"/>
      <c r="I374" s="87"/>
      <c r="J374" s="111"/>
      <c r="K374" s="108"/>
    </row>
    <row r="375" spans="1:11" s="95" customFormat="1" ht="20.100000000000001" customHeight="1">
      <c r="A375" s="112"/>
      <c r="B375" s="112"/>
      <c r="C375" s="112"/>
      <c r="D375" s="112"/>
      <c r="E375" s="113"/>
      <c r="F375" s="114"/>
      <c r="G375" s="114"/>
      <c r="H375" s="114"/>
      <c r="I375" s="87"/>
      <c r="J375" s="111"/>
      <c r="K375" s="108"/>
    </row>
    <row r="376" spans="1:11" s="95" customFormat="1" ht="20.100000000000001" customHeight="1">
      <c r="A376" s="112"/>
      <c r="B376" s="112"/>
      <c r="C376" s="112"/>
      <c r="D376" s="112"/>
      <c r="E376" s="113"/>
      <c r="F376" s="114"/>
      <c r="G376" s="114"/>
      <c r="H376" s="114"/>
      <c r="I376" s="87"/>
      <c r="J376" s="111"/>
      <c r="K376" s="108"/>
    </row>
    <row r="377" spans="1:11" s="95" customFormat="1" ht="20.100000000000001" customHeight="1">
      <c r="A377" s="112"/>
      <c r="B377" s="112"/>
      <c r="C377" s="112"/>
      <c r="D377" s="112"/>
      <c r="E377" s="113"/>
      <c r="F377" s="114"/>
      <c r="G377" s="114"/>
      <c r="H377" s="114"/>
      <c r="I377" s="87"/>
      <c r="J377" s="111"/>
      <c r="K377" s="108"/>
    </row>
    <row r="378" spans="1:11" s="95" customFormat="1" ht="20.100000000000001" customHeight="1">
      <c r="A378" s="112"/>
      <c r="B378" s="112"/>
      <c r="C378" s="112"/>
      <c r="D378" s="112"/>
      <c r="E378" s="113"/>
      <c r="F378" s="114"/>
      <c r="G378" s="114"/>
      <c r="H378" s="114"/>
      <c r="I378" s="87"/>
      <c r="J378" s="111"/>
      <c r="K378" s="108"/>
    </row>
    <row r="379" spans="1:11" s="95" customFormat="1" ht="20.100000000000001" customHeight="1">
      <c r="A379" s="112"/>
      <c r="B379" s="112"/>
      <c r="C379" s="112"/>
      <c r="D379" s="112"/>
      <c r="E379" s="113"/>
      <c r="F379" s="114"/>
      <c r="G379" s="114"/>
      <c r="H379" s="114"/>
      <c r="I379" s="87"/>
      <c r="J379" s="111"/>
      <c r="K379" s="108"/>
    </row>
    <row r="380" spans="1:11" s="95" customFormat="1" ht="20.100000000000001" customHeight="1">
      <c r="A380" s="112"/>
      <c r="B380" s="112"/>
      <c r="C380" s="112"/>
      <c r="D380" s="112"/>
      <c r="E380" s="113"/>
      <c r="F380" s="114"/>
      <c r="G380" s="114"/>
      <c r="H380" s="114"/>
      <c r="I380" s="87"/>
      <c r="J380" s="111"/>
      <c r="K380" s="108"/>
    </row>
    <row r="381" spans="1:11" s="95" customFormat="1" ht="20.100000000000001" customHeight="1">
      <c r="A381" s="112"/>
      <c r="B381" s="112"/>
      <c r="C381" s="112"/>
      <c r="D381" s="112"/>
      <c r="E381" s="113"/>
      <c r="F381" s="114"/>
      <c r="G381" s="114"/>
      <c r="H381" s="114"/>
      <c r="I381" s="87"/>
      <c r="J381" s="111"/>
      <c r="K381" s="108"/>
    </row>
    <row r="382" spans="1:11" s="95" customFormat="1" ht="20.100000000000001" customHeight="1">
      <c r="A382" s="112"/>
      <c r="B382" s="112"/>
      <c r="C382" s="112"/>
      <c r="D382" s="112"/>
      <c r="E382" s="113"/>
      <c r="F382" s="114"/>
      <c r="G382" s="114"/>
      <c r="H382" s="114"/>
      <c r="I382" s="87"/>
      <c r="J382" s="111"/>
      <c r="K382" s="108"/>
    </row>
    <row r="383" spans="1:11" s="95" customFormat="1" ht="20.100000000000001" customHeight="1">
      <c r="A383" s="112"/>
      <c r="B383" s="112"/>
      <c r="C383" s="112"/>
      <c r="D383" s="112"/>
      <c r="E383" s="113"/>
      <c r="F383" s="114"/>
      <c r="G383" s="114"/>
      <c r="H383" s="114"/>
      <c r="I383" s="87"/>
      <c r="J383" s="111"/>
      <c r="K383" s="108"/>
    </row>
    <row r="384" spans="1:11" s="95" customFormat="1" ht="20.100000000000001" customHeight="1">
      <c r="A384" s="112"/>
      <c r="B384" s="112"/>
      <c r="C384" s="112"/>
      <c r="D384" s="112"/>
      <c r="E384" s="113"/>
      <c r="F384" s="114"/>
      <c r="G384" s="114"/>
      <c r="H384" s="114"/>
      <c r="I384" s="87"/>
      <c r="J384" s="111"/>
      <c r="K384" s="108"/>
    </row>
    <row r="385" spans="1:11" s="95" customFormat="1" ht="20.100000000000001" customHeight="1">
      <c r="A385" s="112"/>
      <c r="B385" s="112"/>
      <c r="C385" s="112"/>
      <c r="D385" s="112"/>
      <c r="E385" s="113"/>
      <c r="F385" s="114"/>
      <c r="G385" s="114"/>
      <c r="H385" s="114"/>
      <c r="I385" s="87"/>
      <c r="J385" s="111"/>
      <c r="K385" s="108"/>
    </row>
    <row r="386" spans="1:11" s="95" customFormat="1" ht="20.100000000000001" customHeight="1">
      <c r="A386" s="112"/>
      <c r="B386" s="112"/>
      <c r="C386" s="112"/>
      <c r="D386" s="112"/>
      <c r="E386" s="113"/>
      <c r="F386" s="114"/>
      <c r="G386" s="114"/>
      <c r="H386" s="114"/>
      <c r="I386" s="87"/>
      <c r="J386" s="111"/>
      <c r="K386" s="108"/>
    </row>
    <row r="387" spans="1:11" s="95" customFormat="1" ht="20.100000000000001" customHeight="1">
      <c r="A387" s="112"/>
      <c r="B387" s="112"/>
      <c r="C387" s="112"/>
      <c r="D387" s="112"/>
      <c r="E387" s="113"/>
      <c r="F387" s="114"/>
      <c r="G387" s="114"/>
      <c r="H387" s="114"/>
      <c r="I387" s="87"/>
      <c r="J387" s="111"/>
      <c r="K387" s="108"/>
    </row>
    <row r="388" spans="1:11" s="95" customFormat="1" ht="20.100000000000001" customHeight="1">
      <c r="A388" s="112"/>
      <c r="B388" s="112"/>
      <c r="C388" s="112"/>
      <c r="D388" s="112"/>
      <c r="E388" s="113"/>
      <c r="F388" s="114"/>
      <c r="G388" s="114"/>
      <c r="H388" s="114"/>
      <c r="I388" s="87"/>
      <c r="J388" s="111"/>
      <c r="K388" s="108"/>
    </row>
    <row r="389" spans="1:11" s="95" customFormat="1" ht="20.100000000000001" customHeight="1">
      <c r="A389" s="112"/>
      <c r="B389" s="112"/>
      <c r="C389" s="112"/>
      <c r="D389" s="112"/>
      <c r="E389" s="113"/>
      <c r="F389" s="114"/>
      <c r="G389" s="114"/>
      <c r="H389" s="114"/>
      <c r="I389" s="87"/>
      <c r="J389" s="111"/>
      <c r="K389" s="108"/>
    </row>
    <row r="390" spans="1:11" s="95" customFormat="1" ht="20.100000000000001" customHeight="1">
      <c r="A390" s="112"/>
      <c r="B390" s="112"/>
      <c r="C390" s="112"/>
      <c r="D390" s="112"/>
      <c r="E390" s="113"/>
      <c r="F390" s="114"/>
      <c r="G390" s="114"/>
      <c r="H390" s="114"/>
      <c r="I390" s="87"/>
      <c r="J390" s="111"/>
      <c r="K390" s="108"/>
    </row>
    <row r="391" spans="1:11" s="95" customFormat="1" ht="20.100000000000001" customHeight="1">
      <c r="A391" s="112"/>
      <c r="B391" s="112"/>
      <c r="C391" s="112"/>
      <c r="D391" s="112"/>
      <c r="E391" s="113"/>
      <c r="F391" s="114"/>
      <c r="G391" s="114"/>
      <c r="H391" s="114"/>
      <c r="I391" s="87"/>
      <c r="J391" s="111"/>
      <c r="K391" s="108"/>
    </row>
    <row r="392" spans="1:11" s="95" customFormat="1" ht="20.100000000000001" customHeight="1">
      <c r="A392" s="112"/>
      <c r="B392" s="112"/>
      <c r="C392" s="112"/>
      <c r="D392" s="112"/>
      <c r="E392" s="113"/>
      <c r="F392" s="114"/>
      <c r="G392" s="114"/>
      <c r="H392" s="114"/>
      <c r="I392" s="87"/>
      <c r="J392" s="111"/>
      <c r="K392" s="108"/>
    </row>
    <row r="393" spans="1:11" s="95" customFormat="1" ht="20.100000000000001" customHeight="1">
      <c r="A393" s="112"/>
      <c r="B393" s="112"/>
      <c r="C393" s="112"/>
      <c r="D393" s="112"/>
      <c r="E393" s="113"/>
      <c r="F393" s="114"/>
      <c r="G393" s="114"/>
      <c r="H393" s="114"/>
      <c r="I393" s="87"/>
      <c r="J393" s="111"/>
      <c r="K393" s="108"/>
    </row>
    <row r="394" spans="1:11" s="95" customFormat="1" ht="20.100000000000001" customHeight="1">
      <c r="A394" s="112"/>
      <c r="B394" s="112"/>
      <c r="C394" s="112"/>
      <c r="D394" s="112"/>
      <c r="E394" s="113"/>
      <c r="F394" s="114"/>
      <c r="G394" s="114"/>
      <c r="H394" s="114"/>
      <c r="I394" s="87"/>
      <c r="J394" s="111"/>
      <c r="K394" s="108"/>
    </row>
    <row r="395" spans="1:11" s="95" customFormat="1" ht="20.100000000000001" customHeight="1">
      <c r="A395" s="112"/>
      <c r="B395" s="112"/>
      <c r="C395" s="112"/>
      <c r="D395" s="112"/>
      <c r="E395" s="113"/>
      <c r="F395" s="114"/>
      <c r="G395" s="114"/>
      <c r="H395" s="114"/>
      <c r="I395" s="87"/>
      <c r="J395" s="111"/>
      <c r="K395" s="108"/>
    </row>
    <row r="396" spans="1:11" s="95" customFormat="1" ht="20.100000000000001" customHeight="1">
      <c r="A396" s="112"/>
      <c r="B396" s="112"/>
      <c r="C396" s="112"/>
      <c r="D396" s="112"/>
      <c r="E396" s="113"/>
      <c r="F396" s="114"/>
      <c r="G396" s="114"/>
      <c r="H396" s="114"/>
      <c r="I396" s="87"/>
      <c r="J396" s="111"/>
      <c r="K396" s="108"/>
    </row>
    <row r="397" spans="1:11" s="95" customFormat="1" ht="20.100000000000001" customHeight="1">
      <c r="A397" s="112"/>
      <c r="B397" s="112"/>
      <c r="C397" s="112"/>
      <c r="D397" s="112"/>
      <c r="E397" s="113"/>
      <c r="F397" s="114"/>
      <c r="G397" s="114"/>
      <c r="H397" s="114"/>
      <c r="I397" s="87"/>
      <c r="J397" s="111"/>
      <c r="K397" s="108"/>
    </row>
    <row r="398" spans="1:11" s="95" customFormat="1" ht="20.100000000000001" customHeight="1">
      <c r="A398" s="112"/>
      <c r="B398" s="112"/>
      <c r="C398" s="112"/>
      <c r="D398" s="112"/>
      <c r="E398" s="113"/>
      <c r="F398" s="114"/>
      <c r="G398" s="114"/>
      <c r="H398" s="114"/>
      <c r="I398" s="87"/>
      <c r="J398" s="111"/>
      <c r="K398" s="108"/>
    </row>
    <row r="399" spans="1:11" s="95" customFormat="1" ht="20.100000000000001" customHeight="1">
      <c r="A399" s="112"/>
      <c r="B399" s="112"/>
      <c r="C399" s="112"/>
      <c r="D399" s="112"/>
      <c r="E399" s="113"/>
      <c r="F399" s="114"/>
      <c r="G399" s="114"/>
      <c r="H399" s="114"/>
      <c r="I399" s="87"/>
      <c r="J399" s="111"/>
      <c r="K399" s="108"/>
    </row>
    <row r="400" spans="1:11" s="95" customFormat="1" ht="20.100000000000001" customHeight="1">
      <c r="A400" s="112"/>
      <c r="B400" s="112"/>
      <c r="C400" s="112"/>
      <c r="D400" s="112"/>
      <c r="E400" s="113"/>
      <c r="F400" s="114"/>
      <c r="G400" s="114"/>
      <c r="H400" s="114"/>
      <c r="I400" s="87"/>
      <c r="J400" s="111"/>
      <c r="K400" s="108"/>
    </row>
    <row r="401" spans="1:11" s="95" customFormat="1" ht="20.100000000000001" customHeight="1">
      <c r="A401" s="112"/>
      <c r="B401" s="112"/>
      <c r="C401" s="112"/>
      <c r="D401" s="112"/>
      <c r="E401" s="113"/>
      <c r="F401" s="114"/>
      <c r="G401" s="114"/>
      <c r="H401" s="114"/>
      <c r="I401" s="87"/>
      <c r="J401" s="111"/>
      <c r="K401" s="108"/>
    </row>
    <row r="402" spans="1:11" s="95" customFormat="1" ht="20.100000000000001" customHeight="1">
      <c r="A402" s="112"/>
      <c r="B402" s="112"/>
      <c r="C402" s="112"/>
      <c r="D402" s="112"/>
      <c r="E402" s="113"/>
      <c r="F402" s="114"/>
      <c r="G402" s="114"/>
      <c r="H402" s="114"/>
      <c r="I402" s="87"/>
      <c r="J402" s="111"/>
      <c r="K402" s="108"/>
    </row>
    <row r="403" spans="1:11" s="95" customFormat="1" ht="20.100000000000001" customHeight="1">
      <c r="A403" s="112"/>
      <c r="B403" s="112"/>
      <c r="C403" s="112"/>
      <c r="D403" s="112"/>
      <c r="E403" s="113"/>
      <c r="F403" s="114"/>
      <c r="G403" s="114"/>
      <c r="H403" s="114"/>
      <c r="I403" s="87"/>
      <c r="J403" s="111"/>
      <c r="K403" s="108"/>
    </row>
    <row r="404" spans="1:11" s="95" customFormat="1" ht="20.100000000000001" customHeight="1">
      <c r="A404" s="112"/>
      <c r="B404" s="112"/>
      <c r="C404" s="112"/>
      <c r="D404" s="112"/>
      <c r="E404" s="113"/>
      <c r="F404" s="114"/>
      <c r="G404" s="114"/>
      <c r="H404" s="114"/>
      <c r="I404" s="87"/>
      <c r="J404" s="111"/>
      <c r="K404" s="108"/>
    </row>
    <row r="405" spans="1:11" s="95" customFormat="1" ht="20.100000000000001" customHeight="1">
      <c r="A405" s="112"/>
      <c r="B405" s="112"/>
      <c r="C405" s="112"/>
      <c r="D405" s="112"/>
      <c r="E405" s="113"/>
      <c r="F405" s="114"/>
      <c r="G405" s="114"/>
      <c r="H405" s="114"/>
      <c r="I405" s="87"/>
      <c r="J405" s="111"/>
      <c r="K405" s="108"/>
    </row>
    <row r="406" spans="1:11" s="95" customFormat="1" ht="20.100000000000001" customHeight="1">
      <c r="A406" s="112"/>
      <c r="B406" s="112"/>
      <c r="C406" s="112"/>
      <c r="D406" s="112"/>
      <c r="E406" s="113"/>
      <c r="F406" s="114"/>
      <c r="G406" s="114"/>
      <c r="H406" s="114"/>
      <c r="I406" s="87"/>
      <c r="J406" s="111"/>
      <c r="K406" s="108"/>
    </row>
    <row r="407" spans="1:11" s="95" customFormat="1" ht="20.100000000000001" customHeight="1">
      <c r="A407" s="112"/>
      <c r="B407" s="112"/>
      <c r="C407" s="112"/>
      <c r="D407" s="112"/>
      <c r="E407" s="113"/>
      <c r="F407" s="114"/>
      <c r="G407" s="114"/>
      <c r="H407" s="114"/>
      <c r="I407" s="87"/>
      <c r="J407" s="111"/>
      <c r="K407" s="108"/>
    </row>
    <row r="408" spans="1:11" s="95" customFormat="1" ht="20.100000000000001" customHeight="1">
      <c r="A408" s="112"/>
      <c r="B408" s="112"/>
      <c r="C408" s="112"/>
      <c r="D408" s="112"/>
      <c r="E408" s="113"/>
      <c r="F408" s="114"/>
      <c r="G408" s="114"/>
      <c r="H408" s="114"/>
      <c r="I408" s="87"/>
      <c r="J408" s="111"/>
      <c r="K408" s="108"/>
    </row>
    <row r="409" spans="1:11" s="95" customFormat="1" ht="20.100000000000001" customHeight="1">
      <c r="A409" s="112"/>
      <c r="B409" s="112"/>
      <c r="C409" s="112"/>
      <c r="D409" s="112"/>
      <c r="E409" s="113"/>
      <c r="F409" s="114"/>
      <c r="G409" s="114"/>
      <c r="H409" s="114"/>
      <c r="I409" s="87"/>
      <c r="J409" s="111"/>
      <c r="K409" s="108"/>
    </row>
    <row r="410" spans="1:11" s="95" customFormat="1" ht="20.100000000000001" customHeight="1">
      <c r="A410" s="112"/>
      <c r="B410" s="112"/>
      <c r="C410" s="112"/>
      <c r="D410" s="112"/>
      <c r="E410" s="113"/>
      <c r="F410" s="114"/>
      <c r="G410" s="114"/>
      <c r="H410" s="114"/>
      <c r="I410" s="87"/>
      <c r="J410" s="111"/>
      <c r="K410" s="108"/>
    </row>
    <row r="411" spans="1:11" s="95" customFormat="1" ht="20.100000000000001" customHeight="1">
      <c r="A411" s="112"/>
      <c r="B411" s="112"/>
      <c r="C411" s="112"/>
      <c r="D411" s="112"/>
      <c r="E411" s="113"/>
      <c r="F411" s="114"/>
      <c r="G411" s="114"/>
      <c r="H411" s="114"/>
      <c r="I411" s="87"/>
      <c r="J411" s="111"/>
      <c r="K411" s="108"/>
    </row>
    <row r="412" spans="1:11" s="95" customFormat="1" ht="20.100000000000001" customHeight="1">
      <c r="A412" s="112"/>
      <c r="B412" s="112"/>
      <c r="C412" s="112"/>
      <c r="D412" s="112"/>
      <c r="E412" s="113"/>
      <c r="F412" s="114"/>
      <c r="G412" s="114"/>
      <c r="H412" s="114"/>
      <c r="I412" s="87"/>
      <c r="J412" s="111"/>
      <c r="K412" s="108"/>
    </row>
    <row r="413" spans="1:11" s="95" customFormat="1" ht="20.100000000000001" customHeight="1">
      <c r="A413" s="112"/>
      <c r="B413" s="112"/>
      <c r="C413" s="112"/>
      <c r="D413" s="112"/>
      <c r="E413" s="113"/>
      <c r="F413" s="114"/>
      <c r="G413" s="114"/>
      <c r="H413" s="114"/>
      <c r="I413" s="87"/>
      <c r="J413" s="111"/>
      <c r="K413" s="108"/>
    </row>
    <row r="414" spans="1:11" s="95" customFormat="1" ht="20.100000000000001" customHeight="1">
      <c r="A414" s="112"/>
      <c r="B414" s="112"/>
      <c r="C414" s="112"/>
      <c r="D414" s="112"/>
      <c r="E414" s="113"/>
      <c r="F414" s="114"/>
      <c r="G414" s="114"/>
      <c r="H414" s="114"/>
      <c r="I414" s="87"/>
      <c r="J414" s="111"/>
      <c r="K414" s="108"/>
    </row>
    <row r="415" spans="1:11" s="95" customFormat="1" ht="20.100000000000001" customHeight="1">
      <c r="A415" s="112"/>
      <c r="B415" s="112"/>
      <c r="C415" s="112"/>
      <c r="D415" s="112"/>
      <c r="E415" s="113"/>
      <c r="F415" s="114"/>
      <c r="G415" s="114"/>
      <c r="H415" s="114"/>
      <c r="I415" s="87"/>
      <c r="J415" s="111"/>
      <c r="K415" s="108"/>
    </row>
    <row r="416" spans="1:11" s="95" customFormat="1" ht="20.100000000000001" customHeight="1">
      <c r="A416" s="112"/>
      <c r="B416" s="112"/>
      <c r="C416" s="112"/>
      <c r="D416" s="112"/>
      <c r="E416" s="113"/>
      <c r="F416" s="114"/>
      <c r="G416" s="114"/>
      <c r="H416" s="114"/>
      <c r="I416" s="87"/>
      <c r="J416" s="111"/>
      <c r="K416" s="108"/>
    </row>
    <row r="417" spans="1:11" s="95" customFormat="1" ht="20.100000000000001" customHeight="1">
      <c r="A417" s="112"/>
      <c r="B417" s="112"/>
      <c r="C417" s="112"/>
      <c r="D417" s="112"/>
      <c r="E417" s="113"/>
      <c r="F417" s="114"/>
      <c r="G417" s="114"/>
      <c r="H417" s="114"/>
      <c r="I417" s="87"/>
      <c r="J417" s="111"/>
      <c r="K417" s="108"/>
    </row>
    <row r="418" spans="1:11" s="95" customFormat="1" ht="20.100000000000001" customHeight="1">
      <c r="A418" s="112"/>
      <c r="B418" s="112"/>
      <c r="C418" s="112"/>
      <c r="D418" s="112"/>
      <c r="E418" s="113"/>
      <c r="F418" s="114"/>
      <c r="G418" s="114"/>
      <c r="H418" s="114"/>
      <c r="I418" s="87"/>
      <c r="J418" s="111"/>
      <c r="K418" s="108"/>
    </row>
    <row r="419" spans="1:11" s="95" customFormat="1" ht="20.100000000000001" customHeight="1">
      <c r="A419" s="112"/>
      <c r="B419" s="112"/>
      <c r="C419" s="112"/>
      <c r="D419" s="112"/>
      <c r="E419" s="113"/>
      <c r="F419" s="114"/>
      <c r="G419" s="114"/>
      <c r="H419" s="114"/>
      <c r="I419" s="87"/>
      <c r="J419" s="111"/>
      <c r="K419" s="108"/>
    </row>
    <row r="420" spans="1:11" s="95" customFormat="1" ht="20.100000000000001" customHeight="1">
      <c r="A420" s="112"/>
      <c r="B420" s="112"/>
      <c r="C420" s="112"/>
      <c r="D420" s="112"/>
      <c r="E420" s="113"/>
      <c r="F420" s="114"/>
      <c r="G420" s="114"/>
      <c r="H420" s="114"/>
      <c r="I420" s="87"/>
      <c r="J420" s="111"/>
      <c r="K420" s="108"/>
    </row>
    <row r="421" spans="1:11" s="95" customFormat="1" ht="20.100000000000001" customHeight="1">
      <c r="A421" s="112"/>
      <c r="B421" s="112"/>
      <c r="C421" s="112"/>
      <c r="D421" s="112"/>
      <c r="E421" s="113"/>
      <c r="F421" s="114"/>
      <c r="G421" s="114"/>
      <c r="H421" s="114"/>
      <c r="I421" s="87"/>
      <c r="J421" s="111"/>
      <c r="K421" s="108"/>
    </row>
    <row r="422" spans="1:11" s="95" customFormat="1" ht="20.100000000000001" customHeight="1">
      <c r="A422" s="112"/>
      <c r="B422" s="112"/>
      <c r="C422" s="112"/>
      <c r="D422" s="112"/>
      <c r="E422" s="113"/>
      <c r="F422" s="114"/>
      <c r="G422" s="114"/>
      <c r="H422" s="114"/>
      <c r="I422" s="87"/>
      <c r="J422" s="111"/>
      <c r="K422" s="108"/>
    </row>
    <row r="423" spans="1:11" s="95" customFormat="1" ht="20.100000000000001" customHeight="1">
      <c r="A423" s="112"/>
      <c r="B423" s="112"/>
      <c r="C423" s="112"/>
      <c r="D423" s="112"/>
      <c r="E423" s="113"/>
      <c r="F423" s="114"/>
      <c r="G423" s="114"/>
      <c r="H423" s="114"/>
      <c r="I423" s="87"/>
      <c r="J423" s="111"/>
      <c r="K423" s="108"/>
    </row>
    <row r="424" spans="1:11" s="95" customFormat="1" ht="20.100000000000001" customHeight="1">
      <c r="A424" s="112"/>
      <c r="B424" s="112"/>
      <c r="C424" s="112"/>
      <c r="D424" s="112"/>
      <c r="E424" s="113"/>
      <c r="F424" s="114"/>
      <c r="G424" s="114"/>
      <c r="H424" s="114"/>
      <c r="I424" s="87"/>
      <c r="J424" s="111"/>
      <c r="K424" s="108"/>
    </row>
    <row r="425" spans="1:11" s="95" customFormat="1" ht="20.100000000000001" customHeight="1">
      <c r="A425" s="112"/>
      <c r="B425" s="112"/>
      <c r="C425" s="112"/>
      <c r="D425" s="112"/>
      <c r="E425" s="113"/>
      <c r="F425" s="114"/>
      <c r="G425" s="114"/>
      <c r="H425" s="114"/>
      <c r="I425" s="87"/>
      <c r="J425" s="111"/>
      <c r="K425" s="108"/>
    </row>
    <row r="426" spans="1:11" s="95" customFormat="1" ht="20.100000000000001" customHeight="1">
      <c r="A426" s="112"/>
      <c r="B426" s="112"/>
      <c r="C426" s="112"/>
      <c r="D426" s="112"/>
      <c r="E426" s="113"/>
      <c r="F426" s="114"/>
      <c r="G426" s="114"/>
      <c r="H426" s="114"/>
      <c r="I426" s="87"/>
      <c r="J426" s="111"/>
      <c r="K426" s="108"/>
    </row>
    <row r="427" spans="1:11" s="95" customFormat="1" ht="20.100000000000001" customHeight="1">
      <c r="A427" s="112"/>
      <c r="B427" s="112"/>
      <c r="C427" s="112"/>
      <c r="D427" s="112"/>
      <c r="E427" s="113"/>
      <c r="F427" s="114"/>
      <c r="G427" s="114"/>
      <c r="H427" s="114"/>
      <c r="I427" s="87"/>
      <c r="J427" s="111"/>
      <c r="K427" s="108"/>
    </row>
    <row r="428" spans="1:11" s="95" customFormat="1" ht="20.100000000000001" customHeight="1">
      <c r="A428" s="112"/>
      <c r="B428" s="112"/>
      <c r="C428" s="112"/>
      <c r="D428" s="112"/>
      <c r="E428" s="113"/>
      <c r="F428" s="114"/>
      <c r="G428" s="114"/>
      <c r="H428" s="114"/>
      <c r="I428" s="87"/>
      <c r="J428" s="111"/>
      <c r="K428" s="108"/>
    </row>
    <row r="429" spans="1:11" s="95" customFormat="1" ht="20.100000000000001" customHeight="1">
      <c r="A429" s="112"/>
      <c r="B429" s="112"/>
      <c r="C429" s="112"/>
      <c r="D429" s="112"/>
      <c r="E429" s="113"/>
      <c r="F429" s="114"/>
      <c r="G429" s="114"/>
      <c r="H429" s="114"/>
      <c r="I429" s="87"/>
      <c r="J429" s="111"/>
      <c r="K429" s="108"/>
    </row>
    <row r="430" spans="1:11" s="95" customFormat="1" ht="20.100000000000001" customHeight="1">
      <c r="A430" s="112"/>
      <c r="B430" s="112"/>
      <c r="C430" s="112"/>
      <c r="D430" s="112"/>
      <c r="E430" s="113"/>
      <c r="F430" s="114"/>
      <c r="G430" s="114"/>
      <c r="H430" s="114"/>
      <c r="I430" s="87"/>
      <c r="J430" s="111"/>
      <c r="K430" s="108"/>
    </row>
    <row r="431" spans="1:11" s="95" customFormat="1" ht="20.100000000000001" customHeight="1">
      <c r="A431" s="112"/>
      <c r="B431" s="112"/>
      <c r="C431" s="112"/>
      <c r="D431" s="112"/>
      <c r="E431" s="113"/>
      <c r="F431" s="114"/>
      <c r="G431" s="114"/>
      <c r="H431" s="114"/>
      <c r="I431" s="87"/>
      <c r="J431" s="111"/>
      <c r="K431" s="108"/>
    </row>
    <row r="432" spans="1:11" s="95" customFormat="1" ht="20.100000000000001" customHeight="1">
      <c r="A432" s="112"/>
      <c r="B432" s="112"/>
      <c r="C432" s="112"/>
      <c r="D432" s="112"/>
      <c r="E432" s="113"/>
      <c r="F432" s="114"/>
      <c r="G432" s="114"/>
      <c r="H432" s="114"/>
      <c r="I432" s="87"/>
      <c r="J432" s="111"/>
      <c r="K432" s="108"/>
    </row>
    <row r="433" spans="1:11" s="95" customFormat="1" ht="20.100000000000001" customHeight="1">
      <c r="A433" s="112"/>
      <c r="B433" s="112"/>
      <c r="C433" s="112"/>
      <c r="D433" s="112"/>
      <c r="E433" s="113"/>
      <c r="F433" s="114"/>
      <c r="G433" s="114"/>
      <c r="H433" s="114"/>
      <c r="I433" s="87"/>
      <c r="J433" s="111"/>
      <c r="K433" s="108"/>
    </row>
    <row r="434" spans="1:11" s="95" customFormat="1" ht="20.100000000000001" customHeight="1">
      <c r="A434" s="112"/>
      <c r="B434" s="112"/>
      <c r="C434" s="112"/>
      <c r="D434" s="112"/>
      <c r="E434" s="113"/>
      <c r="F434" s="114"/>
      <c r="G434" s="114"/>
      <c r="H434" s="114"/>
      <c r="I434" s="87"/>
      <c r="J434" s="111"/>
      <c r="K434" s="108"/>
    </row>
    <row r="435" spans="1:11" s="95" customFormat="1" ht="20.100000000000001" customHeight="1">
      <c r="A435" s="112"/>
      <c r="B435" s="112"/>
      <c r="C435" s="112"/>
      <c r="D435" s="112"/>
      <c r="E435" s="113"/>
      <c r="F435" s="114"/>
      <c r="G435" s="114"/>
      <c r="H435" s="114"/>
      <c r="I435" s="87"/>
      <c r="J435" s="111"/>
      <c r="K435" s="108"/>
    </row>
    <row r="436" spans="1:11" s="95" customFormat="1" ht="20.100000000000001" customHeight="1">
      <c r="A436" s="112"/>
      <c r="B436" s="112"/>
      <c r="C436" s="112"/>
      <c r="D436" s="112"/>
      <c r="E436" s="113"/>
      <c r="F436" s="114"/>
      <c r="G436" s="114"/>
      <c r="H436" s="114"/>
      <c r="I436" s="87"/>
      <c r="J436" s="111"/>
      <c r="K436" s="108"/>
    </row>
    <row r="437" spans="1:11" s="95" customFormat="1" ht="20.100000000000001" customHeight="1">
      <c r="A437" s="112"/>
      <c r="B437" s="112"/>
      <c r="C437" s="112"/>
      <c r="D437" s="112"/>
      <c r="E437" s="113"/>
      <c r="F437" s="114"/>
      <c r="G437" s="114"/>
      <c r="H437" s="114"/>
      <c r="I437" s="87"/>
      <c r="J437" s="111"/>
      <c r="K437" s="108"/>
    </row>
    <row r="438" spans="1:11" s="95" customFormat="1" ht="20.100000000000001" customHeight="1">
      <c r="A438" s="112"/>
      <c r="B438" s="112"/>
      <c r="C438" s="112"/>
      <c r="D438" s="112"/>
      <c r="E438" s="113"/>
      <c r="F438" s="114"/>
      <c r="G438" s="114"/>
      <c r="H438" s="114"/>
      <c r="I438" s="87"/>
      <c r="J438" s="111"/>
      <c r="K438" s="108"/>
    </row>
    <row r="439" spans="1:11" s="95" customFormat="1" ht="20.100000000000001" customHeight="1">
      <c r="A439" s="112"/>
      <c r="B439" s="112"/>
      <c r="C439" s="112"/>
      <c r="D439" s="112"/>
      <c r="E439" s="113"/>
      <c r="F439" s="114"/>
      <c r="G439" s="114"/>
      <c r="H439" s="114"/>
      <c r="I439" s="87"/>
      <c r="J439" s="111"/>
      <c r="K439" s="108"/>
    </row>
    <row r="440" spans="1:11" s="95" customFormat="1" ht="20.100000000000001" customHeight="1">
      <c r="A440" s="112"/>
      <c r="B440" s="112"/>
      <c r="C440" s="112"/>
      <c r="D440" s="112"/>
      <c r="E440" s="113"/>
      <c r="F440" s="114"/>
      <c r="G440" s="114"/>
      <c r="H440" s="114"/>
      <c r="I440" s="87"/>
      <c r="J440" s="111"/>
      <c r="K440" s="108"/>
    </row>
    <row r="441" spans="1:11" s="95" customFormat="1" ht="20.100000000000001" customHeight="1">
      <c r="A441" s="112"/>
      <c r="B441" s="112"/>
      <c r="C441" s="112"/>
      <c r="D441" s="112"/>
      <c r="E441" s="113"/>
      <c r="F441" s="114"/>
      <c r="G441" s="114"/>
      <c r="H441" s="114"/>
      <c r="I441" s="87"/>
      <c r="J441" s="111"/>
      <c r="K441" s="108"/>
    </row>
    <row r="442" spans="1:11" s="95" customFormat="1" ht="20.100000000000001" customHeight="1">
      <c r="A442" s="112"/>
      <c r="B442" s="112"/>
      <c r="C442" s="112"/>
      <c r="D442" s="112"/>
      <c r="E442" s="113"/>
      <c r="F442" s="114"/>
      <c r="G442" s="114"/>
      <c r="H442" s="114"/>
      <c r="I442" s="87"/>
      <c r="J442" s="111"/>
      <c r="K442" s="108"/>
    </row>
    <row r="443" spans="1:11" s="95" customFormat="1" ht="20.100000000000001" customHeight="1">
      <c r="A443" s="112"/>
      <c r="B443" s="112"/>
      <c r="C443" s="112"/>
      <c r="D443" s="112"/>
      <c r="E443" s="113"/>
      <c r="F443" s="114"/>
      <c r="G443" s="114"/>
      <c r="H443" s="114"/>
      <c r="I443" s="87"/>
      <c r="J443" s="111"/>
      <c r="K443" s="108"/>
    </row>
    <row r="444" spans="1:11" s="95" customFormat="1" ht="20.100000000000001" customHeight="1">
      <c r="A444" s="112"/>
      <c r="B444" s="112"/>
      <c r="C444" s="112"/>
      <c r="D444" s="112"/>
      <c r="E444" s="113"/>
      <c r="F444" s="114"/>
      <c r="G444" s="114"/>
      <c r="H444" s="114"/>
      <c r="I444" s="87"/>
      <c r="J444" s="111"/>
      <c r="K444" s="108"/>
    </row>
    <row r="445" spans="1:11" s="95" customFormat="1" ht="20.100000000000001" customHeight="1">
      <c r="A445" s="112"/>
      <c r="B445" s="112"/>
      <c r="C445" s="112"/>
      <c r="D445" s="112"/>
      <c r="E445" s="113"/>
      <c r="F445" s="114"/>
      <c r="G445" s="114"/>
      <c r="H445" s="114"/>
      <c r="I445" s="87"/>
      <c r="J445" s="111"/>
      <c r="K445" s="108"/>
    </row>
    <row r="446" spans="1:11" s="95" customFormat="1" ht="20.100000000000001" customHeight="1">
      <c r="A446" s="112"/>
      <c r="B446" s="112"/>
      <c r="C446" s="112"/>
      <c r="D446" s="112"/>
      <c r="E446" s="113"/>
      <c r="F446" s="114"/>
      <c r="G446" s="114"/>
      <c r="H446" s="114"/>
      <c r="I446" s="87"/>
      <c r="J446" s="111"/>
      <c r="K446" s="108"/>
    </row>
    <row r="447" spans="1:11" s="95" customFormat="1" ht="20.100000000000001" customHeight="1">
      <c r="A447" s="112"/>
      <c r="B447" s="112"/>
      <c r="C447" s="112"/>
      <c r="D447" s="112"/>
      <c r="E447" s="113"/>
      <c r="F447" s="114"/>
      <c r="G447" s="114"/>
      <c r="H447" s="114"/>
      <c r="I447" s="87"/>
      <c r="J447" s="111"/>
      <c r="K447" s="108"/>
    </row>
    <row r="448" spans="1:11" s="95" customFormat="1" ht="20.100000000000001" customHeight="1">
      <c r="A448" s="112"/>
      <c r="B448" s="112"/>
      <c r="C448" s="112"/>
      <c r="D448" s="112"/>
      <c r="E448" s="113"/>
      <c r="F448" s="114"/>
      <c r="G448" s="114"/>
      <c r="H448" s="114"/>
      <c r="I448" s="87"/>
      <c r="J448" s="111"/>
      <c r="K448" s="108"/>
    </row>
    <row r="449" spans="1:11" s="95" customFormat="1" ht="20.100000000000001" customHeight="1">
      <c r="A449" s="112"/>
      <c r="B449" s="112"/>
      <c r="C449" s="112"/>
      <c r="D449" s="112"/>
      <c r="E449" s="113"/>
      <c r="F449" s="114"/>
      <c r="G449" s="114"/>
      <c r="H449" s="114"/>
      <c r="I449" s="87"/>
      <c r="J449" s="111"/>
      <c r="K449" s="108"/>
    </row>
    <row r="450" spans="1:11" s="95" customFormat="1" ht="20.100000000000001" customHeight="1">
      <c r="A450" s="112"/>
      <c r="B450" s="112"/>
      <c r="C450" s="112"/>
      <c r="D450" s="112"/>
      <c r="E450" s="113"/>
      <c r="F450" s="114"/>
      <c r="G450" s="114"/>
      <c r="H450" s="114"/>
      <c r="I450" s="87"/>
      <c r="J450" s="111"/>
      <c r="K450" s="108"/>
    </row>
    <row r="451" spans="1:11" s="95" customFormat="1" ht="20.100000000000001" customHeight="1">
      <c r="A451" s="112"/>
      <c r="B451" s="112"/>
      <c r="C451" s="112"/>
      <c r="D451" s="112"/>
      <c r="E451" s="113"/>
      <c r="F451" s="114"/>
      <c r="G451" s="114"/>
      <c r="H451" s="114"/>
      <c r="I451" s="87"/>
      <c r="J451" s="111"/>
      <c r="K451" s="108"/>
    </row>
    <row r="452" spans="1:11" s="95" customFormat="1" ht="20.100000000000001" customHeight="1">
      <c r="A452" s="112"/>
      <c r="B452" s="112"/>
      <c r="C452" s="112"/>
      <c r="D452" s="112"/>
      <c r="E452" s="113"/>
      <c r="F452" s="114"/>
      <c r="G452" s="114"/>
      <c r="H452" s="114"/>
      <c r="I452" s="87"/>
      <c r="J452" s="111"/>
      <c r="K452" s="108"/>
    </row>
    <row r="453" spans="1:11" s="95" customFormat="1" ht="20.100000000000001" customHeight="1">
      <c r="A453" s="112"/>
      <c r="B453" s="112"/>
      <c r="C453" s="112"/>
      <c r="D453" s="112"/>
      <c r="E453" s="113"/>
      <c r="F453" s="114"/>
      <c r="G453" s="114"/>
      <c r="H453" s="114"/>
      <c r="I453" s="87"/>
      <c r="J453" s="111"/>
      <c r="K453" s="108"/>
    </row>
    <row r="454" spans="1:11" s="95" customFormat="1" ht="20.100000000000001" customHeight="1">
      <c r="A454" s="112"/>
      <c r="B454" s="112"/>
      <c r="C454" s="112"/>
      <c r="D454" s="112"/>
      <c r="E454" s="113"/>
      <c r="F454" s="114"/>
      <c r="G454" s="114"/>
      <c r="H454" s="114"/>
      <c r="I454" s="87"/>
      <c r="J454" s="111"/>
      <c r="K454" s="108"/>
    </row>
    <row r="455" spans="1:11" s="95" customFormat="1" ht="20.100000000000001" customHeight="1">
      <c r="A455" s="112"/>
      <c r="B455" s="112"/>
      <c r="C455" s="112"/>
      <c r="D455" s="112"/>
      <c r="E455" s="113"/>
      <c r="F455" s="114"/>
      <c r="G455" s="114"/>
      <c r="H455" s="114"/>
      <c r="I455" s="87"/>
      <c r="J455" s="111"/>
      <c r="K455" s="108"/>
    </row>
    <row r="456" spans="1:11" s="95" customFormat="1" ht="20.100000000000001" customHeight="1">
      <c r="A456" s="112"/>
      <c r="B456" s="112"/>
      <c r="C456" s="112"/>
      <c r="D456" s="112"/>
      <c r="E456" s="113"/>
      <c r="F456" s="114"/>
      <c r="G456" s="114"/>
      <c r="H456" s="114"/>
      <c r="I456" s="87"/>
      <c r="J456" s="111"/>
      <c r="K456" s="108"/>
    </row>
    <row r="457" spans="1:11" s="95" customFormat="1" ht="20.100000000000001" customHeight="1">
      <c r="A457" s="112"/>
      <c r="B457" s="112"/>
      <c r="C457" s="112"/>
      <c r="D457" s="112"/>
      <c r="E457" s="113"/>
      <c r="F457" s="114"/>
      <c r="G457" s="114"/>
      <c r="H457" s="114"/>
      <c r="I457" s="87"/>
      <c r="J457" s="111"/>
      <c r="K457" s="108"/>
    </row>
    <row r="458" spans="1:11" s="95" customFormat="1" ht="20.100000000000001" customHeight="1">
      <c r="A458" s="112"/>
      <c r="B458" s="112"/>
      <c r="C458" s="112"/>
      <c r="D458" s="112"/>
      <c r="E458" s="113"/>
      <c r="F458" s="114"/>
      <c r="G458" s="114"/>
      <c r="H458" s="114"/>
      <c r="I458" s="87"/>
      <c r="J458" s="111"/>
      <c r="K458" s="108"/>
    </row>
    <row r="459" spans="1:11" s="95" customFormat="1" ht="20.100000000000001" customHeight="1">
      <c r="A459" s="112"/>
      <c r="B459" s="112"/>
      <c r="C459" s="112"/>
      <c r="D459" s="112"/>
      <c r="E459" s="113"/>
      <c r="F459" s="114"/>
      <c r="G459" s="114"/>
      <c r="H459" s="114"/>
      <c r="I459" s="87"/>
      <c r="J459" s="111"/>
      <c r="K459" s="108"/>
    </row>
    <row r="460" spans="1:11" s="117" customFormat="1" ht="20.100000000000001" customHeight="1">
      <c r="A460" s="112"/>
      <c r="B460" s="112"/>
      <c r="C460" s="112"/>
      <c r="D460" s="112"/>
      <c r="E460" s="113"/>
      <c r="F460" s="114"/>
      <c r="G460" s="114"/>
      <c r="H460" s="114"/>
      <c r="I460" s="115"/>
      <c r="J460" s="111"/>
      <c r="K460" s="116"/>
    </row>
    <row r="461" spans="1:11" s="117" customFormat="1" ht="20.100000000000001" customHeight="1">
      <c r="A461" s="112"/>
      <c r="B461" s="112"/>
      <c r="C461" s="112"/>
      <c r="D461" s="112"/>
      <c r="E461" s="113"/>
      <c r="F461" s="114"/>
      <c r="G461" s="114"/>
      <c r="H461" s="114"/>
      <c r="I461" s="115"/>
      <c r="J461" s="111"/>
      <c r="K461" s="116"/>
    </row>
    <row r="462" spans="1:11" s="95" customFormat="1" ht="20.100000000000001" customHeight="1">
      <c r="A462" s="112"/>
      <c r="B462" s="112"/>
      <c r="C462" s="112"/>
      <c r="D462" s="112"/>
      <c r="E462" s="113"/>
      <c r="F462" s="114"/>
      <c r="G462" s="114"/>
      <c r="H462" s="114"/>
      <c r="I462" s="87"/>
      <c r="J462" s="111"/>
      <c r="K462" s="108"/>
    </row>
    <row r="463" spans="1:11" s="95" customFormat="1" ht="20.100000000000001" customHeight="1">
      <c r="A463" s="112"/>
      <c r="B463" s="112"/>
      <c r="C463" s="112"/>
      <c r="D463" s="112"/>
      <c r="E463" s="113"/>
      <c r="F463" s="114"/>
      <c r="G463" s="114"/>
      <c r="H463" s="114"/>
      <c r="I463" s="87"/>
      <c r="J463" s="111"/>
      <c r="K463" s="108"/>
    </row>
    <row r="464" spans="1:11" s="95" customFormat="1" ht="20.100000000000001" customHeight="1">
      <c r="A464" s="112"/>
      <c r="B464" s="112"/>
      <c r="C464" s="112"/>
      <c r="D464" s="112"/>
      <c r="E464" s="113"/>
      <c r="F464" s="114"/>
      <c r="G464" s="114"/>
      <c r="H464" s="114"/>
      <c r="I464" s="87"/>
      <c r="J464" s="111"/>
      <c r="K464" s="108"/>
    </row>
    <row r="465" spans="1:11" s="95" customFormat="1" ht="20.100000000000001" customHeight="1">
      <c r="A465" s="112"/>
      <c r="B465" s="112"/>
      <c r="C465" s="112"/>
      <c r="D465" s="112"/>
      <c r="E465" s="113"/>
      <c r="F465" s="114"/>
      <c r="G465" s="114"/>
      <c r="H465" s="114"/>
      <c r="I465" s="87"/>
      <c r="J465" s="111"/>
      <c r="K465" s="108"/>
    </row>
    <row r="466" spans="1:11" s="95" customFormat="1" ht="20.100000000000001" customHeight="1">
      <c r="A466" s="112"/>
      <c r="B466" s="112"/>
      <c r="C466" s="112"/>
      <c r="D466" s="112"/>
      <c r="E466" s="113"/>
      <c r="F466" s="114"/>
      <c r="G466" s="114"/>
      <c r="H466" s="114"/>
      <c r="I466" s="87"/>
      <c r="J466" s="111"/>
      <c r="K466" s="108"/>
    </row>
    <row r="467" spans="1:11" s="95" customFormat="1" ht="20.100000000000001" customHeight="1">
      <c r="A467" s="112"/>
      <c r="B467" s="112"/>
      <c r="C467" s="112"/>
      <c r="D467" s="112"/>
      <c r="E467" s="113"/>
      <c r="F467" s="114"/>
      <c r="G467" s="114"/>
      <c r="H467" s="114"/>
      <c r="I467" s="87"/>
      <c r="J467" s="111"/>
      <c r="K467" s="108"/>
    </row>
    <row r="468" spans="1:11" s="95" customFormat="1" ht="20.100000000000001" customHeight="1">
      <c r="A468" s="112"/>
      <c r="B468" s="112"/>
      <c r="C468" s="112"/>
      <c r="D468" s="112"/>
      <c r="E468" s="113"/>
      <c r="F468" s="114"/>
      <c r="G468" s="114"/>
      <c r="H468" s="114"/>
      <c r="I468" s="87"/>
      <c r="J468" s="111"/>
      <c r="K468" s="108"/>
    </row>
    <row r="469" spans="1:11" s="95" customFormat="1" ht="20.100000000000001" customHeight="1">
      <c r="A469" s="112"/>
      <c r="B469" s="112"/>
      <c r="C469" s="112"/>
      <c r="D469" s="112"/>
      <c r="E469" s="113"/>
      <c r="F469" s="114"/>
      <c r="G469" s="114"/>
      <c r="H469" s="114"/>
      <c r="I469" s="87"/>
      <c r="J469" s="111"/>
      <c r="K469" s="108"/>
    </row>
    <row r="470" spans="1:11" s="95" customFormat="1" ht="20.100000000000001" customHeight="1">
      <c r="A470" s="112"/>
      <c r="B470" s="112"/>
      <c r="C470" s="112"/>
      <c r="D470" s="112"/>
      <c r="E470" s="113"/>
      <c r="F470" s="114"/>
      <c r="G470" s="114"/>
      <c r="H470" s="114"/>
      <c r="I470" s="87"/>
      <c r="J470" s="111"/>
      <c r="K470" s="108"/>
    </row>
    <row r="471" spans="1:11" s="95" customFormat="1" ht="20.100000000000001" customHeight="1">
      <c r="A471" s="112"/>
      <c r="B471" s="112"/>
      <c r="C471" s="112"/>
      <c r="D471" s="112"/>
      <c r="E471" s="113"/>
      <c r="F471" s="114"/>
      <c r="G471" s="114"/>
      <c r="H471" s="114"/>
      <c r="I471" s="87"/>
      <c r="J471" s="111"/>
      <c r="K471" s="108"/>
    </row>
    <row r="472" spans="1:11" s="95" customFormat="1" ht="20.100000000000001" customHeight="1">
      <c r="A472" s="112"/>
      <c r="B472" s="112"/>
      <c r="C472" s="112"/>
      <c r="D472" s="112"/>
      <c r="E472" s="113"/>
      <c r="F472" s="114"/>
      <c r="G472" s="114"/>
      <c r="H472" s="114"/>
      <c r="I472" s="87"/>
      <c r="J472" s="111"/>
      <c r="K472" s="108"/>
    </row>
    <row r="473" spans="1:11" s="95" customFormat="1" ht="20.100000000000001" customHeight="1">
      <c r="A473" s="112"/>
      <c r="B473" s="112"/>
      <c r="C473" s="112"/>
      <c r="D473" s="112"/>
      <c r="E473" s="113"/>
      <c r="F473" s="114"/>
      <c r="G473" s="114"/>
      <c r="H473" s="114"/>
      <c r="I473" s="87"/>
      <c r="J473" s="111"/>
      <c r="K473" s="108"/>
    </row>
    <row r="474" spans="1:11" s="95" customFormat="1" ht="20.100000000000001" customHeight="1">
      <c r="A474" s="112"/>
      <c r="B474" s="112"/>
      <c r="C474" s="112"/>
      <c r="D474" s="112"/>
      <c r="E474" s="113"/>
      <c r="F474" s="114"/>
      <c r="G474" s="114"/>
      <c r="H474" s="114"/>
      <c r="I474" s="87"/>
      <c r="J474" s="111"/>
      <c r="K474" s="108"/>
    </row>
    <row r="475" spans="1:11" s="95" customFormat="1" ht="20.100000000000001" customHeight="1">
      <c r="A475" s="112"/>
      <c r="B475" s="112"/>
      <c r="C475" s="112"/>
      <c r="D475" s="112"/>
      <c r="E475" s="113"/>
      <c r="F475" s="114"/>
      <c r="G475" s="114"/>
      <c r="H475" s="114"/>
      <c r="I475" s="87"/>
      <c r="J475" s="111"/>
      <c r="K475" s="108"/>
    </row>
    <row r="476" spans="1:11" s="95" customFormat="1" ht="20.100000000000001" customHeight="1">
      <c r="A476" s="112"/>
      <c r="B476" s="112"/>
      <c r="C476" s="112"/>
      <c r="D476" s="112"/>
      <c r="E476" s="113"/>
      <c r="F476" s="114"/>
      <c r="G476" s="114"/>
      <c r="H476" s="114"/>
      <c r="I476" s="87"/>
      <c r="J476" s="111"/>
      <c r="K476" s="108"/>
    </row>
    <row r="477" spans="1:11" s="95" customFormat="1" ht="20.100000000000001" customHeight="1">
      <c r="A477" s="112"/>
      <c r="B477" s="112"/>
      <c r="C477" s="112"/>
      <c r="D477" s="112"/>
      <c r="E477" s="113"/>
      <c r="F477" s="114"/>
      <c r="G477" s="114"/>
      <c r="H477" s="114"/>
      <c r="I477" s="87"/>
      <c r="J477" s="111"/>
      <c r="K477" s="108"/>
    </row>
    <row r="478" spans="1:11" s="95" customFormat="1" ht="20.100000000000001" customHeight="1">
      <c r="A478" s="112"/>
      <c r="B478" s="112"/>
      <c r="C478" s="112"/>
      <c r="D478" s="112"/>
      <c r="E478" s="113"/>
      <c r="F478" s="114"/>
      <c r="G478" s="114"/>
      <c r="H478" s="114"/>
      <c r="I478" s="87"/>
      <c r="J478" s="111"/>
      <c r="K478" s="108"/>
    </row>
    <row r="479" spans="1:11" s="95" customFormat="1" ht="20.100000000000001" customHeight="1">
      <c r="A479" s="112"/>
      <c r="B479" s="112"/>
      <c r="C479" s="112"/>
      <c r="D479" s="112"/>
      <c r="E479" s="113"/>
      <c r="F479" s="114"/>
      <c r="G479" s="114"/>
      <c r="H479" s="114"/>
      <c r="I479" s="87"/>
      <c r="J479" s="111"/>
      <c r="K479" s="108"/>
    </row>
    <row r="480" spans="1:11" s="95" customFormat="1" ht="20.100000000000001" customHeight="1">
      <c r="A480" s="112"/>
      <c r="B480" s="112"/>
      <c r="C480" s="112"/>
      <c r="D480" s="112"/>
      <c r="E480" s="113"/>
      <c r="F480" s="114"/>
      <c r="G480" s="114"/>
      <c r="H480" s="114"/>
      <c r="I480" s="87"/>
      <c r="J480" s="111"/>
      <c r="K480" s="108"/>
    </row>
    <row r="481" spans="1:11" s="95" customFormat="1" ht="20.100000000000001" customHeight="1">
      <c r="A481" s="112"/>
      <c r="B481" s="112"/>
      <c r="C481" s="112"/>
      <c r="D481" s="112"/>
      <c r="E481" s="113"/>
      <c r="F481" s="114"/>
      <c r="G481" s="114"/>
      <c r="H481" s="114"/>
      <c r="I481" s="87"/>
      <c r="J481" s="111"/>
      <c r="K481" s="108"/>
    </row>
    <row r="482" spans="1:11" s="95" customFormat="1" ht="20.100000000000001" customHeight="1">
      <c r="A482" s="112"/>
      <c r="B482" s="112"/>
      <c r="C482" s="112"/>
      <c r="D482" s="112"/>
      <c r="E482" s="113"/>
      <c r="F482" s="114"/>
      <c r="G482" s="114"/>
      <c r="H482" s="114"/>
      <c r="I482" s="87"/>
      <c r="J482" s="111"/>
      <c r="K482" s="108"/>
    </row>
    <row r="483" spans="1:11" s="95" customFormat="1" ht="20.100000000000001" customHeight="1">
      <c r="A483" s="112"/>
      <c r="B483" s="112"/>
      <c r="C483" s="112"/>
      <c r="D483" s="112"/>
      <c r="E483" s="113"/>
      <c r="F483" s="114"/>
      <c r="G483" s="114"/>
      <c r="H483" s="114"/>
      <c r="I483" s="87"/>
      <c r="J483" s="111"/>
      <c r="K483" s="108"/>
    </row>
    <row r="484" spans="1:11" s="95" customFormat="1" ht="20.100000000000001" customHeight="1">
      <c r="A484" s="108"/>
      <c r="B484" s="108"/>
      <c r="C484" s="108"/>
      <c r="D484" s="108"/>
      <c r="E484" s="113"/>
      <c r="F484" s="114"/>
      <c r="G484" s="114"/>
      <c r="H484" s="114"/>
      <c r="I484" s="87"/>
      <c r="J484" s="111"/>
      <c r="K484" s="108"/>
    </row>
    <row r="485" spans="1:11" s="95" customFormat="1" ht="20.100000000000001" customHeight="1">
      <c r="A485" s="108"/>
      <c r="B485" s="108"/>
      <c r="C485" s="108"/>
      <c r="D485" s="108"/>
      <c r="E485" s="113"/>
      <c r="F485" s="114"/>
      <c r="G485" s="114"/>
      <c r="H485" s="114"/>
      <c r="I485" s="87"/>
      <c r="J485" s="111"/>
      <c r="K485" s="108"/>
    </row>
    <row r="486" spans="1:11" s="95" customFormat="1" ht="20.100000000000001" customHeight="1">
      <c r="A486" s="108"/>
      <c r="B486" s="108"/>
      <c r="C486" s="108"/>
      <c r="D486" s="108"/>
      <c r="E486" s="113"/>
      <c r="F486" s="114"/>
      <c r="G486" s="114"/>
      <c r="H486" s="114"/>
      <c r="I486" s="87"/>
      <c r="J486" s="111"/>
      <c r="K486" s="108"/>
    </row>
    <row r="487" spans="1:11" s="95" customFormat="1" ht="20.100000000000001" customHeight="1">
      <c r="A487" s="108"/>
      <c r="B487" s="108"/>
      <c r="C487" s="108"/>
      <c r="D487" s="108"/>
      <c r="E487" s="113"/>
      <c r="F487" s="114"/>
      <c r="G487" s="114"/>
      <c r="H487" s="114"/>
      <c r="I487" s="87"/>
      <c r="J487" s="111"/>
      <c r="K487" s="108"/>
    </row>
    <row r="488" spans="1:11" s="95" customFormat="1" ht="20.100000000000001" customHeight="1">
      <c r="A488" s="108"/>
      <c r="B488" s="108"/>
      <c r="C488" s="108"/>
      <c r="D488" s="108"/>
      <c r="E488" s="113"/>
      <c r="F488" s="114"/>
      <c r="G488" s="114"/>
      <c r="H488" s="114"/>
      <c r="I488" s="87"/>
      <c r="J488" s="111"/>
      <c r="K488" s="108"/>
    </row>
    <row r="489" spans="1:11" s="95" customFormat="1" ht="20.100000000000001" customHeight="1">
      <c r="A489" s="108"/>
      <c r="B489" s="108"/>
      <c r="C489" s="108"/>
      <c r="D489" s="108"/>
      <c r="E489" s="113"/>
      <c r="F489" s="114"/>
      <c r="G489" s="114"/>
      <c r="H489" s="114"/>
      <c r="I489" s="87"/>
      <c r="J489" s="111"/>
      <c r="K489" s="108"/>
    </row>
    <row r="490" spans="1:11" s="95" customFormat="1" ht="20.100000000000001" customHeight="1">
      <c r="A490" s="108"/>
      <c r="B490" s="108"/>
      <c r="C490" s="108"/>
      <c r="D490" s="108"/>
      <c r="E490" s="113"/>
      <c r="F490" s="114"/>
      <c r="G490" s="114"/>
      <c r="H490" s="114"/>
      <c r="I490" s="87"/>
      <c r="J490" s="111"/>
      <c r="K490" s="108"/>
    </row>
    <row r="491" spans="1:11" s="95" customFormat="1" ht="20.100000000000001" customHeight="1">
      <c r="A491" s="108"/>
      <c r="B491" s="108"/>
      <c r="C491" s="108"/>
      <c r="D491" s="108"/>
      <c r="E491" s="113"/>
      <c r="F491" s="114"/>
      <c r="G491" s="114"/>
      <c r="H491" s="114"/>
      <c r="I491" s="87"/>
      <c r="J491" s="111"/>
      <c r="K491" s="108"/>
    </row>
    <row r="492" spans="1:11" s="95" customFormat="1" ht="20.100000000000001" customHeight="1">
      <c r="A492" s="108"/>
      <c r="B492" s="108"/>
      <c r="C492" s="108"/>
      <c r="D492" s="108"/>
      <c r="E492" s="113"/>
      <c r="F492" s="114"/>
      <c r="G492" s="114"/>
      <c r="H492" s="114"/>
      <c r="I492" s="87"/>
      <c r="J492" s="111"/>
      <c r="K492" s="108"/>
    </row>
    <row r="493" spans="1:11" s="95" customFormat="1" ht="20.100000000000001" customHeight="1">
      <c r="A493" s="108"/>
      <c r="B493" s="108"/>
      <c r="C493" s="108"/>
      <c r="D493" s="108"/>
      <c r="E493" s="113"/>
      <c r="F493" s="114"/>
      <c r="G493" s="114"/>
      <c r="H493" s="114"/>
      <c r="I493" s="87"/>
      <c r="J493" s="111"/>
      <c r="K493" s="108"/>
    </row>
    <row r="494" spans="1:11" s="95" customFormat="1" ht="20.100000000000001" customHeight="1">
      <c r="A494" s="108"/>
      <c r="B494" s="108"/>
      <c r="C494" s="108"/>
      <c r="D494" s="108"/>
      <c r="E494" s="113"/>
      <c r="F494" s="114"/>
      <c r="G494" s="114"/>
      <c r="H494" s="114"/>
      <c r="I494" s="87"/>
      <c r="J494" s="111"/>
      <c r="K494" s="108"/>
    </row>
    <row r="495" spans="1:11" s="95" customFormat="1" ht="20.100000000000001" customHeight="1">
      <c r="A495" s="108"/>
      <c r="B495" s="108"/>
      <c r="C495" s="108"/>
      <c r="D495" s="108"/>
      <c r="E495" s="113"/>
      <c r="F495" s="114"/>
      <c r="G495" s="114"/>
      <c r="H495" s="114"/>
      <c r="I495" s="87"/>
      <c r="J495" s="111"/>
      <c r="K495" s="108"/>
    </row>
    <row r="496" spans="1:11" s="95" customFormat="1" ht="20.100000000000001" customHeight="1">
      <c r="A496" s="108"/>
      <c r="B496" s="108"/>
      <c r="C496" s="108"/>
      <c r="D496" s="108"/>
      <c r="E496" s="113"/>
      <c r="F496" s="114"/>
      <c r="G496" s="114"/>
      <c r="H496" s="114"/>
      <c r="I496" s="87"/>
      <c r="J496" s="111"/>
      <c r="K496" s="108"/>
    </row>
    <row r="497" spans="1:11" s="95" customFormat="1" ht="20.100000000000001" customHeight="1">
      <c r="A497" s="108"/>
      <c r="B497" s="108"/>
      <c r="C497" s="108"/>
      <c r="D497" s="108"/>
      <c r="E497" s="113"/>
      <c r="F497" s="114"/>
      <c r="G497" s="114"/>
      <c r="H497" s="114"/>
      <c r="I497" s="87"/>
      <c r="J497" s="111"/>
      <c r="K497" s="108"/>
    </row>
    <row r="498" spans="1:11" s="95" customFormat="1" ht="20.100000000000001" customHeight="1">
      <c r="A498" s="108"/>
      <c r="B498" s="108"/>
      <c r="C498" s="108"/>
      <c r="D498" s="108"/>
      <c r="E498" s="113"/>
      <c r="F498" s="114"/>
      <c r="G498" s="114"/>
      <c r="H498" s="114"/>
      <c r="I498" s="87"/>
      <c r="J498" s="111"/>
      <c r="K498" s="108"/>
    </row>
    <row r="499" spans="1:11" s="95" customFormat="1" ht="20.100000000000001" customHeight="1">
      <c r="A499" s="108"/>
      <c r="B499" s="108"/>
      <c r="C499" s="108"/>
      <c r="D499" s="108"/>
      <c r="E499" s="113"/>
      <c r="F499" s="114"/>
      <c r="G499" s="114"/>
      <c r="H499" s="114"/>
      <c r="I499" s="87"/>
      <c r="J499" s="111"/>
      <c r="K499" s="108"/>
    </row>
    <row r="500" spans="1:11" s="95" customFormat="1" ht="20.100000000000001" customHeight="1">
      <c r="A500" s="108"/>
      <c r="B500" s="108"/>
      <c r="C500" s="108"/>
      <c r="D500" s="108"/>
      <c r="E500" s="113"/>
      <c r="F500" s="114"/>
      <c r="G500" s="114"/>
      <c r="H500" s="114"/>
      <c r="I500" s="87"/>
      <c r="J500" s="111"/>
      <c r="K500" s="108"/>
    </row>
    <row r="501" spans="1:11" s="95" customFormat="1" ht="20.100000000000001" customHeight="1">
      <c r="A501" s="108"/>
      <c r="B501" s="108"/>
      <c r="C501" s="108"/>
      <c r="D501" s="108"/>
      <c r="E501" s="113"/>
      <c r="F501" s="114"/>
      <c r="G501" s="114"/>
      <c r="H501" s="114"/>
      <c r="I501" s="87"/>
      <c r="J501" s="111"/>
      <c r="K501" s="108"/>
    </row>
    <row r="502" spans="1:11" s="95" customFormat="1" ht="20.100000000000001" customHeight="1">
      <c r="A502" s="108"/>
      <c r="B502" s="108"/>
      <c r="C502" s="108"/>
      <c r="D502" s="108"/>
      <c r="E502" s="113"/>
      <c r="F502" s="114"/>
      <c r="G502" s="114"/>
      <c r="H502" s="114"/>
      <c r="I502" s="87"/>
      <c r="J502" s="111"/>
      <c r="K502" s="108"/>
    </row>
    <row r="503" spans="1:11" s="95" customFormat="1" ht="20.100000000000001" customHeight="1">
      <c r="A503" s="108"/>
      <c r="B503" s="108"/>
      <c r="C503" s="108"/>
      <c r="D503" s="108"/>
      <c r="E503" s="113"/>
      <c r="F503" s="114"/>
      <c r="G503" s="114"/>
      <c r="H503" s="114"/>
      <c r="I503" s="87"/>
      <c r="J503" s="111"/>
      <c r="K503" s="108"/>
    </row>
    <row r="504" spans="1:11" s="95" customFormat="1" ht="20.100000000000001" customHeight="1">
      <c r="A504" s="108"/>
      <c r="B504" s="108"/>
      <c r="C504" s="108"/>
      <c r="D504" s="108"/>
      <c r="E504" s="113"/>
      <c r="F504" s="114"/>
      <c r="G504" s="114"/>
      <c r="H504" s="114"/>
      <c r="I504" s="87"/>
      <c r="J504" s="111"/>
      <c r="K504" s="108"/>
    </row>
    <row r="505" spans="1:11" s="95" customFormat="1" ht="20.100000000000001" customHeight="1">
      <c r="A505" s="108"/>
      <c r="B505" s="108"/>
      <c r="C505" s="108"/>
      <c r="D505" s="108"/>
      <c r="E505" s="113"/>
      <c r="F505" s="114"/>
      <c r="G505" s="114"/>
      <c r="H505" s="114"/>
      <c r="I505" s="87"/>
      <c r="J505" s="111"/>
      <c r="K505" s="108"/>
    </row>
    <row r="506" spans="1:11" s="95" customFormat="1" ht="20.100000000000001" customHeight="1">
      <c r="A506" s="108"/>
      <c r="B506" s="108"/>
      <c r="C506" s="108"/>
      <c r="D506" s="108"/>
      <c r="E506" s="113"/>
      <c r="F506" s="114"/>
      <c r="G506" s="114"/>
      <c r="H506" s="114"/>
      <c r="I506" s="87"/>
      <c r="J506" s="111"/>
      <c r="K506" s="108"/>
    </row>
    <row r="507" spans="1:11" s="95" customFormat="1" ht="20.100000000000001" customHeight="1">
      <c r="A507" s="108"/>
      <c r="B507" s="108"/>
      <c r="C507" s="108"/>
      <c r="D507" s="108"/>
      <c r="E507" s="113"/>
      <c r="F507" s="114"/>
      <c r="G507" s="114"/>
      <c r="H507" s="114"/>
      <c r="I507" s="87"/>
      <c r="J507" s="111"/>
      <c r="K507" s="108"/>
    </row>
    <row r="508" spans="1:11" s="95" customFormat="1" ht="20.100000000000001" customHeight="1">
      <c r="A508" s="108"/>
      <c r="B508" s="108"/>
      <c r="C508" s="108"/>
      <c r="D508" s="108"/>
      <c r="E508" s="113"/>
      <c r="F508" s="118"/>
      <c r="G508" s="118"/>
      <c r="H508" s="118"/>
      <c r="I508" s="87"/>
      <c r="J508" s="111"/>
      <c r="K508" s="108"/>
    </row>
    <row r="509" spans="1:11" s="95" customFormat="1" ht="20.100000000000001" customHeight="1">
      <c r="A509" s="108"/>
      <c r="B509" s="108"/>
      <c r="C509" s="108"/>
      <c r="D509" s="108"/>
      <c r="E509" s="113"/>
      <c r="F509" s="118"/>
      <c r="G509" s="118"/>
      <c r="H509" s="118"/>
      <c r="I509" s="87"/>
      <c r="J509" s="111"/>
      <c r="K509" s="108"/>
    </row>
    <row r="510" spans="1:11" s="95" customFormat="1" ht="20.100000000000001" customHeight="1">
      <c r="A510" s="108"/>
      <c r="B510" s="108"/>
      <c r="C510" s="108"/>
      <c r="D510" s="108"/>
      <c r="E510" s="113"/>
      <c r="F510" s="118"/>
      <c r="G510" s="118"/>
      <c r="H510" s="118"/>
      <c r="I510" s="87"/>
      <c r="J510" s="111"/>
      <c r="K510" s="108"/>
    </row>
    <row r="511" spans="1:11" s="95" customFormat="1" ht="20.100000000000001" customHeight="1">
      <c r="A511" s="108"/>
      <c r="B511" s="108"/>
      <c r="C511" s="108"/>
      <c r="D511" s="108"/>
      <c r="E511" s="113"/>
      <c r="F511" s="118"/>
      <c r="G511" s="118"/>
      <c r="H511" s="118"/>
      <c r="I511" s="87"/>
      <c r="J511" s="111"/>
      <c r="K511" s="108"/>
    </row>
    <row r="512" spans="1:11" s="95" customFormat="1" ht="20.100000000000001" customHeight="1">
      <c r="A512" s="108"/>
      <c r="B512" s="108"/>
      <c r="C512" s="108"/>
      <c r="D512" s="108"/>
      <c r="E512" s="113"/>
      <c r="F512" s="118"/>
      <c r="G512" s="118"/>
      <c r="H512" s="118"/>
      <c r="I512" s="87"/>
      <c r="J512" s="111"/>
      <c r="K512" s="108"/>
    </row>
    <row r="513" spans="1:11" s="95" customFormat="1" ht="20.100000000000001" customHeight="1">
      <c r="A513" s="108"/>
      <c r="B513" s="108"/>
      <c r="C513" s="108"/>
      <c r="D513" s="108"/>
      <c r="E513" s="113"/>
      <c r="F513" s="118"/>
      <c r="G513" s="118"/>
      <c r="H513" s="118"/>
      <c r="I513" s="87"/>
      <c r="J513" s="111"/>
      <c r="K513" s="108"/>
    </row>
    <row r="514" spans="1:11" s="95" customFormat="1" ht="20.100000000000001" customHeight="1">
      <c r="A514" s="108"/>
      <c r="B514" s="108"/>
      <c r="C514" s="108"/>
      <c r="D514" s="108"/>
      <c r="E514" s="113"/>
      <c r="F514" s="118"/>
      <c r="G514" s="118"/>
      <c r="H514" s="118"/>
      <c r="I514" s="87"/>
      <c r="J514" s="111"/>
      <c r="K514" s="108"/>
    </row>
    <row r="515" spans="1:11" s="95" customFormat="1" ht="20.100000000000001" customHeight="1">
      <c r="A515" s="108"/>
      <c r="B515" s="108"/>
      <c r="C515" s="108"/>
      <c r="D515" s="108"/>
      <c r="E515" s="113"/>
      <c r="F515" s="118"/>
      <c r="G515" s="118"/>
      <c r="H515" s="118"/>
      <c r="I515" s="87"/>
      <c r="J515" s="111"/>
      <c r="K515" s="108"/>
    </row>
    <row r="516" spans="1:11" s="95" customFormat="1" ht="20.100000000000001" customHeight="1">
      <c r="A516" s="108"/>
      <c r="B516" s="108"/>
      <c r="C516" s="108"/>
      <c r="D516" s="108"/>
      <c r="E516" s="113"/>
      <c r="F516" s="118"/>
      <c r="G516" s="118"/>
      <c r="H516" s="118"/>
      <c r="I516" s="87"/>
      <c r="J516" s="111"/>
      <c r="K516" s="108"/>
    </row>
    <row r="517" spans="1:11" s="95" customFormat="1" ht="20.100000000000001" customHeight="1">
      <c r="A517" s="108"/>
      <c r="B517" s="108"/>
      <c r="C517" s="108"/>
      <c r="D517" s="108"/>
      <c r="E517" s="113"/>
      <c r="F517" s="118"/>
      <c r="G517" s="118"/>
      <c r="H517" s="118"/>
      <c r="I517" s="87"/>
      <c r="J517" s="111"/>
      <c r="K517" s="108"/>
    </row>
    <row r="518" spans="1:11" s="95" customFormat="1" ht="20.100000000000001" customHeight="1">
      <c r="A518" s="108"/>
      <c r="B518" s="108"/>
      <c r="C518" s="108"/>
      <c r="D518" s="108"/>
      <c r="E518" s="113"/>
      <c r="F518" s="118"/>
      <c r="G518" s="118"/>
      <c r="H518" s="118"/>
      <c r="I518" s="87"/>
      <c r="J518" s="111"/>
      <c r="K518" s="108"/>
    </row>
    <row r="519" spans="1:11" s="95" customFormat="1" ht="20.100000000000001" customHeight="1">
      <c r="A519" s="108"/>
      <c r="B519" s="108"/>
      <c r="C519" s="108"/>
      <c r="D519" s="108"/>
      <c r="E519" s="113"/>
      <c r="F519" s="118"/>
      <c r="G519" s="118"/>
      <c r="H519" s="118"/>
      <c r="I519" s="87"/>
      <c r="J519" s="111"/>
      <c r="K519" s="108"/>
    </row>
    <row r="520" spans="1:11" s="95" customFormat="1" ht="20.100000000000001" customHeight="1">
      <c r="A520" s="108"/>
      <c r="B520" s="108"/>
      <c r="C520" s="108"/>
      <c r="D520" s="108"/>
      <c r="E520" s="113"/>
      <c r="F520" s="118"/>
      <c r="G520" s="118"/>
      <c r="H520" s="118"/>
      <c r="I520" s="87"/>
      <c r="J520" s="111"/>
      <c r="K520" s="108"/>
    </row>
    <row r="521" spans="1:11" s="95" customFormat="1" ht="20.100000000000001" customHeight="1">
      <c r="A521" s="108"/>
      <c r="B521" s="108"/>
      <c r="C521" s="108"/>
      <c r="D521" s="108"/>
      <c r="E521" s="113"/>
      <c r="F521" s="118"/>
      <c r="G521" s="118"/>
      <c r="H521" s="118"/>
      <c r="I521" s="87"/>
      <c r="J521" s="111"/>
      <c r="K521" s="108"/>
    </row>
    <row r="522" spans="1:11" s="95" customFormat="1" ht="20.100000000000001" customHeight="1">
      <c r="A522" s="108"/>
      <c r="B522" s="108"/>
      <c r="C522" s="108"/>
      <c r="D522" s="108"/>
      <c r="E522" s="113"/>
      <c r="F522" s="118"/>
      <c r="G522" s="118"/>
      <c r="H522" s="118"/>
      <c r="I522" s="87"/>
      <c r="J522" s="111"/>
      <c r="K522" s="108"/>
    </row>
    <row r="523" spans="1:11" s="95" customFormat="1" ht="20.100000000000001" customHeight="1">
      <c r="A523" s="108"/>
      <c r="B523" s="108"/>
      <c r="C523" s="108"/>
      <c r="D523" s="108"/>
      <c r="E523" s="113"/>
      <c r="F523" s="118"/>
      <c r="G523" s="118"/>
      <c r="H523" s="118"/>
      <c r="I523" s="87"/>
      <c r="J523" s="111"/>
      <c r="K523" s="108"/>
    </row>
    <row r="524" spans="1:11" s="95" customFormat="1" ht="20.100000000000001" customHeight="1">
      <c r="A524" s="108"/>
      <c r="B524" s="108"/>
      <c r="C524" s="108"/>
      <c r="D524" s="108"/>
      <c r="E524" s="113"/>
      <c r="F524" s="118"/>
      <c r="G524" s="118"/>
      <c r="H524" s="118"/>
      <c r="I524" s="87"/>
      <c r="J524" s="111"/>
      <c r="K524" s="108"/>
    </row>
    <row r="525" spans="1:11" s="95" customFormat="1" ht="20.100000000000001" customHeight="1">
      <c r="A525" s="108"/>
      <c r="B525" s="108"/>
      <c r="C525" s="108"/>
      <c r="D525" s="108"/>
      <c r="E525" s="113"/>
      <c r="F525" s="118"/>
      <c r="G525" s="118"/>
      <c r="H525" s="118"/>
      <c r="I525" s="87"/>
      <c r="J525" s="111"/>
      <c r="K525" s="108"/>
    </row>
    <row r="526" spans="1:11" s="95" customFormat="1" ht="20.100000000000001" customHeight="1">
      <c r="A526" s="108"/>
      <c r="B526" s="108"/>
      <c r="C526" s="108"/>
      <c r="D526" s="108"/>
      <c r="E526" s="113"/>
      <c r="F526" s="118"/>
      <c r="G526" s="118"/>
      <c r="H526" s="118"/>
      <c r="I526" s="87"/>
      <c r="J526" s="111"/>
      <c r="K526" s="108"/>
    </row>
    <row r="527" spans="1:11" s="95" customFormat="1" ht="20.100000000000001" customHeight="1">
      <c r="A527" s="108"/>
      <c r="B527" s="108"/>
      <c r="C527" s="108"/>
      <c r="D527" s="108"/>
      <c r="E527" s="113"/>
      <c r="F527" s="118"/>
      <c r="G527" s="118"/>
      <c r="H527" s="118"/>
      <c r="I527" s="87"/>
      <c r="J527" s="111"/>
      <c r="K527" s="108"/>
    </row>
    <row r="528" spans="1:11" s="95" customFormat="1" ht="20.100000000000001" customHeight="1">
      <c r="A528" s="108"/>
      <c r="B528" s="108"/>
      <c r="C528" s="108"/>
      <c r="D528" s="108"/>
      <c r="E528" s="113"/>
      <c r="F528" s="118"/>
      <c r="G528" s="118"/>
      <c r="H528" s="118"/>
      <c r="I528" s="87"/>
      <c r="J528" s="111"/>
      <c r="K528" s="108"/>
    </row>
    <row r="529" spans="1:11" s="95" customFormat="1" ht="20.100000000000001" customHeight="1">
      <c r="A529" s="108"/>
      <c r="B529" s="108"/>
      <c r="C529" s="108"/>
      <c r="D529" s="108"/>
      <c r="E529" s="113"/>
      <c r="F529" s="118"/>
      <c r="G529" s="118"/>
      <c r="H529" s="118"/>
      <c r="I529" s="87"/>
      <c r="J529" s="111"/>
      <c r="K529" s="108"/>
    </row>
    <row r="530" spans="1:11" s="95" customFormat="1" ht="20.100000000000001" customHeight="1">
      <c r="A530" s="108"/>
      <c r="B530" s="108"/>
      <c r="C530" s="108"/>
      <c r="D530" s="108"/>
      <c r="E530" s="113"/>
      <c r="F530" s="118"/>
      <c r="G530" s="118"/>
      <c r="H530" s="118"/>
      <c r="I530" s="87"/>
      <c r="J530" s="111"/>
      <c r="K530" s="108"/>
    </row>
    <row r="531" spans="1:11" s="95" customFormat="1" ht="20.100000000000001" customHeight="1">
      <c r="A531" s="108"/>
      <c r="B531" s="108"/>
      <c r="C531" s="108"/>
      <c r="D531" s="108"/>
      <c r="E531" s="113"/>
      <c r="F531" s="118"/>
      <c r="G531" s="118"/>
      <c r="H531" s="118"/>
      <c r="I531" s="87"/>
      <c r="J531" s="111"/>
      <c r="K531" s="108"/>
    </row>
    <row r="532" spans="1:11" s="95" customFormat="1" ht="20.100000000000001" customHeight="1">
      <c r="A532" s="108"/>
      <c r="B532" s="108"/>
      <c r="C532" s="108"/>
      <c r="D532" s="108"/>
      <c r="E532" s="113"/>
      <c r="F532" s="118"/>
      <c r="G532" s="118"/>
      <c r="H532" s="118"/>
      <c r="I532" s="87"/>
      <c r="J532" s="111"/>
      <c r="K532" s="108"/>
    </row>
    <row r="533" spans="1:11" s="95" customFormat="1" ht="20.100000000000001" customHeight="1">
      <c r="A533" s="108"/>
      <c r="B533" s="108"/>
      <c r="C533" s="108"/>
      <c r="D533" s="108"/>
      <c r="E533" s="113"/>
      <c r="F533" s="118"/>
      <c r="G533" s="118"/>
      <c r="H533" s="118"/>
      <c r="I533" s="87"/>
      <c r="J533" s="111"/>
      <c r="K533" s="108"/>
    </row>
    <row r="534" spans="1:11" s="95" customFormat="1" ht="20.100000000000001" customHeight="1">
      <c r="A534" s="108"/>
      <c r="B534" s="108"/>
      <c r="C534" s="108"/>
      <c r="D534" s="108"/>
      <c r="E534" s="113"/>
      <c r="F534" s="118"/>
      <c r="G534" s="118"/>
      <c r="H534" s="118"/>
      <c r="I534" s="87"/>
      <c r="J534" s="111"/>
      <c r="K534" s="108"/>
    </row>
    <row r="535" spans="1:11" s="95" customFormat="1" ht="20.100000000000001" customHeight="1">
      <c r="A535" s="108"/>
      <c r="B535" s="108"/>
      <c r="C535" s="108"/>
      <c r="D535" s="108"/>
      <c r="E535" s="113"/>
      <c r="F535" s="118"/>
      <c r="G535" s="118"/>
      <c r="H535" s="118"/>
      <c r="I535" s="87"/>
      <c r="J535" s="111"/>
      <c r="K535" s="108"/>
    </row>
    <row r="536" spans="1:11" s="95" customFormat="1" ht="20.100000000000001" customHeight="1">
      <c r="A536" s="108"/>
      <c r="B536" s="108"/>
      <c r="C536" s="108"/>
      <c r="D536" s="108"/>
      <c r="E536" s="113"/>
      <c r="F536" s="118"/>
      <c r="G536" s="118"/>
      <c r="H536" s="118"/>
      <c r="I536" s="87"/>
      <c r="J536" s="111"/>
      <c r="K536" s="108"/>
    </row>
    <row r="537" spans="1:11" s="95" customFormat="1" ht="20.100000000000001" customHeight="1">
      <c r="A537" s="108"/>
      <c r="B537" s="108"/>
      <c r="C537" s="108"/>
      <c r="D537" s="108"/>
      <c r="E537" s="113"/>
      <c r="F537" s="118"/>
      <c r="G537" s="118"/>
      <c r="H537" s="118"/>
      <c r="I537" s="87"/>
      <c r="J537" s="111"/>
      <c r="K537" s="108"/>
    </row>
    <row r="538" spans="1:11" s="95" customFormat="1" ht="20.100000000000001" customHeight="1">
      <c r="A538" s="108"/>
      <c r="B538" s="108"/>
      <c r="C538" s="108"/>
      <c r="D538" s="108"/>
      <c r="E538" s="113"/>
      <c r="F538" s="118"/>
      <c r="G538" s="118"/>
      <c r="H538" s="118"/>
      <c r="I538" s="87"/>
      <c r="J538" s="111"/>
      <c r="K538" s="108"/>
    </row>
    <row r="539" spans="1:11" s="95" customFormat="1" ht="20.100000000000001" customHeight="1">
      <c r="A539" s="108"/>
      <c r="B539" s="108"/>
      <c r="C539" s="108"/>
      <c r="D539" s="108"/>
      <c r="E539" s="113"/>
      <c r="F539" s="118"/>
      <c r="G539" s="118"/>
      <c r="H539" s="118"/>
      <c r="I539" s="87"/>
      <c r="J539" s="111"/>
      <c r="K539" s="108"/>
    </row>
    <row r="540" spans="1:11" s="95" customFormat="1" ht="20.100000000000001" customHeight="1">
      <c r="A540" s="108"/>
      <c r="B540" s="108"/>
      <c r="C540" s="108"/>
      <c r="D540" s="108"/>
      <c r="E540" s="113"/>
      <c r="F540" s="118"/>
      <c r="G540" s="118"/>
      <c r="H540" s="118"/>
      <c r="I540" s="87"/>
      <c r="J540" s="111"/>
      <c r="K540" s="108"/>
    </row>
    <row r="541" spans="1:11" s="95" customFormat="1" ht="20.100000000000001" customHeight="1">
      <c r="A541" s="108"/>
      <c r="B541" s="108"/>
      <c r="C541" s="108"/>
      <c r="D541" s="108"/>
      <c r="E541" s="113"/>
      <c r="F541" s="118"/>
      <c r="G541" s="118"/>
      <c r="H541" s="118"/>
      <c r="I541" s="87"/>
      <c r="J541" s="111"/>
      <c r="K541" s="108"/>
    </row>
    <row r="542" spans="1:11" s="95" customFormat="1" ht="20.100000000000001" customHeight="1">
      <c r="A542" s="108"/>
      <c r="B542" s="108"/>
      <c r="C542" s="108"/>
      <c r="D542" s="108"/>
      <c r="E542" s="113"/>
      <c r="F542" s="118"/>
      <c r="G542" s="118"/>
      <c r="H542" s="118"/>
      <c r="I542" s="87"/>
      <c r="J542" s="111"/>
      <c r="K542" s="108"/>
    </row>
    <row r="543" spans="1:11" s="95" customFormat="1" ht="20.100000000000001" customHeight="1">
      <c r="A543" s="108"/>
      <c r="B543" s="108"/>
      <c r="C543" s="108"/>
      <c r="D543" s="108"/>
      <c r="E543" s="113"/>
      <c r="F543" s="118"/>
      <c r="G543" s="118"/>
      <c r="H543" s="118"/>
      <c r="I543" s="87"/>
      <c r="J543" s="111"/>
      <c r="K543" s="108"/>
    </row>
    <row r="544" spans="1:11" s="95" customFormat="1" ht="20.100000000000001" customHeight="1">
      <c r="A544" s="108"/>
      <c r="B544" s="108"/>
      <c r="C544" s="108"/>
      <c r="D544" s="108"/>
      <c r="E544" s="113"/>
      <c r="F544" s="118"/>
      <c r="G544" s="118"/>
      <c r="H544" s="118"/>
      <c r="I544" s="87"/>
      <c r="J544" s="111"/>
      <c r="K544" s="108"/>
    </row>
    <row r="545" spans="1:11" s="95" customFormat="1" ht="20.100000000000001" customHeight="1">
      <c r="A545" s="108"/>
      <c r="B545" s="108"/>
      <c r="C545" s="108"/>
      <c r="D545" s="108"/>
      <c r="E545" s="113"/>
      <c r="F545" s="118"/>
      <c r="G545" s="118"/>
      <c r="H545" s="118"/>
      <c r="I545" s="87"/>
      <c r="J545" s="111"/>
      <c r="K545" s="108"/>
    </row>
    <row r="546" spans="1:11" s="95" customFormat="1" ht="20.100000000000001" customHeight="1">
      <c r="A546" s="108"/>
      <c r="B546" s="108"/>
      <c r="C546" s="108"/>
      <c r="D546" s="108"/>
      <c r="E546" s="113"/>
      <c r="F546" s="118"/>
      <c r="G546" s="118"/>
      <c r="H546" s="118"/>
      <c r="I546" s="87"/>
      <c r="J546" s="111"/>
      <c r="K546" s="108"/>
    </row>
    <row r="547" spans="1:11" s="95" customFormat="1" ht="20.100000000000001" customHeight="1">
      <c r="A547" s="108"/>
      <c r="B547" s="108"/>
      <c r="C547" s="108"/>
      <c r="D547" s="108"/>
      <c r="E547" s="113"/>
      <c r="F547" s="118"/>
      <c r="G547" s="118"/>
      <c r="H547" s="118"/>
      <c r="I547" s="87"/>
      <c r="J547" s="111"/>
      <c r="K547" s="108"/>
    </row>
    <row r="548" spans="1:11" s="95" customFormat="1" ht="20.100000000000001" customHeight="1">
      <c r="A548" s="108"/>
      <c r="B548" s="108"/>
      <c r="C548" s="108"/>
      <c r="D548" s="108"/>
      <c r="E548" s="113"/>
      <c r="F548" s="118"/>
      <c r="G548" s="118"/>
      <c r="H548" s="118"/>
      <c r="I548" s="87"/>
      <c r="J548" s="111"/>
      <c r="K548" s="108"/>
    </row>
    <row r="549" spans="1:11" s="95" customFormat="1" ht="20.100000000000001" customHeight="1">
      <c r="A549" s="108"/>
      <c r="B549" s="108"/>
      <c r="C549" s="108"/>
      <c r="D549" s="108"/>
      <c r="E549" s="113"/>
      <c r="F549" s="118"/>
      <c r="G549" s="118"/>
      <c r="H549" s="118"/>
      <c r="I549" s="87"/>
      <c r="J549" s="111"/>
      <c r="K549" s="108"/>
    </row>
    <row r="550" spans="1:11" s="95" customFormat="1" ht="20.100000000000001" customHeight="1">
      <c r="A550" s="108"/>
      <c r="B550" s="108"/>
      <c r="C550" s="108"/>
      <c r="D550" s="108"/>
      <c r="E550" s="113"/>
      <c r="F550" s="118"/>
      <c r="G550" s="118"/>
      <c r="H550" s="118"/>
      <c r="I550" s="87"/>
      <c r="J550" s="111"/>
      <c r="K550" s="108"/>
    </row>
    <row r="551" spans="1:11" s="95" customFormat="1" ht="20.100000000000001" customHeight="1">
      <c r="A551" s="108"/>
      <c r="B551" s="108"/>
      <c r="C551" s="108"/>
      <c r="D551" s="108"/>
      <c r="E551" s="113"/>
      <c r="F551" s="118"/>
      <c r="G551" s="118"/>
      <c r="H551" s="118"/>
      <c r="I551" s="87"/>
      <c r="J551" s="111"/>
      <c r="K551" s="108"/>
    </row>
    <row r="552" spans="1:11" s="95" customFormat="1" ht="20.100000000000001" customHeight="1">
      <c r="A552" s="108"/>
      <c r="B552" s="108"/>
      <c r="C552" s="108"/>
      <c r="D552" s="108"/>
      <c r="E552" s="113"/>
      <c r="F552" s="118"/>
      <c r="G552" s="118"/>
      <c r="H552" s="118"/>
      <c r="I552" s="87"/>
      <c r="J552" s="111"/>
      <c r="K552" s="108"/>
    </row>
    <row r="553" spans="1:11" s="95" customFormat="1" ht="20.100000000000001" customHeight="1">
      <c r="A553" s="108"/>
      <c r="B553" s="108"/>
      <c r="C553" s="108"/>
      <c r="D553" s="108"/>
      <c r="E553" s="113"/>
      <c r="F553" s="118"/>
      <c r="G553" s="118"/>
      <c r="H553" s="118"/>
      <c r="I553" s="87"/>
      <c r="J553" s="111"/>
      <c r="K553" s="108"/>
    </row>
    <row r="554" spans="1:11" s="95" customFormat="1" ht="20.100000000000001" customHeight="1">
      <c r="A554" s="108"/>
      <c r="B554" s="108"/>
      <c r="C554" s="108"/>
      <c r="D554" s="108"/>
      <c r="E554" s="113"/>
      <c r="F554" s="118"/>
      <c r="G554" s="118"/>
      <c r="H554" s="118"/>
      <c r="I554" s="87"/>
      <c r="J554" s="111"/>
      <c r="K554" s="108"/>
    </row>
    <row r="555" spans="1:11" s="95" customFormat="1" ht="20.100000000000001" customHeight="1">
      <c r="A555" s="108"/>
      <c r="B555" s="108"/>
      <c r="C555" s="108"/>
      <c r="D555" s="108"/>
      <c r="E555" s="113"/>
      <c r="F555" s="118"/>
      <c r="G555" s="118"/>
      <c r="H555" s="118"/>
      <c r="I555" s="87"/>
      <c r="J555" s="111"/>
      <c r="K555" s="108"/>
    </row>
    <row r="556" spans="1:11" s="95" customFormat="1" ht="20.100000000000001" customHeight="1">
      <c r="A556" s="108"/>
      <c r="B556" s="108"/>
      <c r="C556" s="108"/>
      <c r="D556" s="108"/>
      <c r="E556" s="113"/>
      <c r="F556" s="118"/>
      <c r="G556" s="118"/>
      <c r="H556" s="118"/>
      <c r="I556" s="87"/>
      <c r="J556" s="111"/>
      <c r="K556" s="108"/>
    </row>
    <row r="557" spans="1:11" s="95" customFormat="1" ht="20.100000000000001" customHeight="1">
      <c r="A557" s="108"/>
      <c r="B557" s="108"/>
      <c r="C557" s="108"/>
      <c r="D557" s="108"/>
      <c r="E557" s="113"/>
      <c r="F557" s="118"/>
      <c r="G557" s="118"/>
      <c r="H557" s="118"/>
      <c r="I557" s="87"/>
      <c r="J557" s="111"/>
      <c r="K557" s="108"/>
    </row>
    <row r="558" spans="1:11" s="95" customFormat="1" ht="20.100000000000001" customHeight="1">
      <c r="A558" s="108"/>
      <c r="B558" s="108"/>
      <c r="C558" s="108"/>
      <c r="D558" s="108"/>
      <c r="E558" s="113"/>
      <c r="F558" s="118"/>
      <c r="G558" s="118"/>
      <c r="H558" s="118"/>
      <c r="I558" s="87"/>
      <c r="J558" s="111"/>
      <c r="K558" s="108"/>
    </row>
    <row r="559" spans="1:11" s="95" customFormat="1" ht="20.100000000000001" customHeight="1">
      <c r="A559" s="108"/>
      <c r="B559" s="108"/>
      <c r="C559" s="108"/>
      <c r="D559" s="108"/>
      <c r="E559" s="113"/>
      <c r="F559" s="118"/>
      <c r="G559" s="118"/>
      <c r="H559" s="118"/>
      <c r="I559" s="87"/>
      <c r="J559" s="111"/>
      <c r="K559" s="108"/>
    </row>
    <row r="560" spans="1:11" s="95" customFormat="1" ht="20.100000000000001" customHeight="1">
      <c r="A560" s="108"/>
      <c r="B560" s="108"/>
      <c r="C560" s="108"/>
      <c r="D560" s="108"/>
      <c r="E560" s="113"/>
      <c r="F560" s="118"/>
      <c r="G560" s="118"/>
      <c r="H560" s="118"/>
      <c r="I560" s="87"/>
      <c r="J560" s="111"/>
      <c r="K560" s="108"/>
    </row>
    <row r="561" spans="1:11" s="95" customFormat="1" ht="20.100000000000001" customHeight="1">
      <c r="A561" s="108"/>
      <c r="B561" s="108"/>
      <c r="C561" s="108"/>
      <c r="D561" s="108"/>
      <c r="E561" s="113"/>
      <c r="F561" s="118"/>
      <c r="G561" s="118"/>
      <c r="H561" s="118"/>
      <c r="I561" s="87"/>
      <c r="J561" s="111"/>
      <c r="K561" s="108"/>
    </row>
    <row r="562" spans="1:11" s="95" customFormat="1" ht="20.100000000000001" customHeight="1">
      <c r="A562" s="108"/>
      <c r="B562" s="108"/>
      <c r="C562" s="108"/>
      <c r="D562" s="108"/>
      <c r="E562" s="113"/>
      <c r="F562" s="118"/>
      <c r="G562" s="118"/>
      <c r="H562" s="118"/>
      <c r="I562" s="87"/>
      <c r="J562" s="111"/>
      <c r="K562" s="108"/>
    </row>
    <row r="563" spans="1:11" s="95" customFormat="1" ht="20.100000000000001" customHeight="1">
      <c r="A563" s="108"/>
      <c r="B563" s="108"/>
      <c r="C563" s="108"/>
      <c r="D563" s="108"/>
      <c r="E563" s="113"/>
      <c r="F563" s="118"/>
      <c r="G563" s="118"/>
      <c r="H563" s="118"/>
      <c r="I563" s="87"/>
      <c r="J563" s="111"/>
      <c r="K563" s="108"/>
    </row>
    <row r="564" spans="1:11" s="95" customFormat="1" ht="20.100000000000001" customHeight="1">
      <c r="A564" s="108"/>
      <c r="B564" s="108"/>
      <c r="C564" s="108"/>
      <c r="D564" s="108"/>
      <c r="E564" s="113"/>
      <c r="F564" s="118"/>
      <c r="G564" s="118"/>
      <c r="H564" s="118"/>
      <c r="I564" s="87"/>
      <c r="J564" s="111"/>
      <c r="K564" s="108"/>
    </row>
    <row r="565" spans="1:11" s="95" customFormat="1" ht="20.100000000000001" customHeight="1">
      <c r="A565" s="108"/>
      <c r="B565" s="108"/>
      <c r="C565" s="108"/>
      <c r="D565" s="108"/>
      <c r="E565" s="113"/>
      <c r="F565" s="118"/>
      <c r="G565" s="118"/>
      <c r="H565" s="118"/>
      <c r="I565" s="87"/>
      <c r="J565" s="111"/>
      <c r="K565" s="108"/>
    </row>
    <row r="566" spans="1:11" s="95" customFormat="1" ht="20.100000000000001" customHeight="1">
      <c r="A566" s="108"/>
      <c r="B566" s="108"/>
      <c r="C566" s="108"/>
      <c r="D566" s="108"/>
      <c r="E566" s="113"/>
      <c r="F566" s="118"/>
      <c r="G566" s="118"/>
      <c r="H566" s="118"/>
      <c r="I566" s="87"/>
      <c r="J566" s="111"/>
      <c r="K566" s="108"/>
    </row>
    <row r="567" spans="1:11" s="95" customFormat="1" ht="20.100000000000001" customHeight="1">
      <c r="A567" s="108"/>
      <c r="B567" s="108"/>
      <c r="C567" s="108"/>
      <c r="D567" s="108"/>
      <c r="E567" s="113"/>
      <c r="F567" s="118"/>
      <c r="G567" s="118"/>
      <c r="H567" s="118"/>
      <c r="I567" s="87"/>
      <c r="J567" s="111"/>
      <c r="K567" s="108"/>
    </row>
    <row r="568" spans="1:11" s="95" customFormat="1" ht="20.100000000000001" customHeight="1">
      <c r="A568" s="108"/>
      <c r="B568" s="108"/>
      <c r="C568" s="108"/>
      <c r="D568" s="108"/>
      <c r="E568" s="113"/>
      <c r="F568" s="118"/>
      <c r="G568" s="118"/>
      <c r="H568" s="118"/>
      <c r="I568" s="87"/>
      <c r="J568" s="111"/>
      <c r="K568" s="108"/>
    </row>
    <row r="569" spans="1:11" s="95" customFormat="1" ht="20.100000000000001" customHeight="1">
      <c r="A569" s="108"/>
      <c r="B569" s="108"/>
      <c r="C569" s="108"/>
      <c r="D569" s="108"/>
      <c r="E569" s="113"/>
      <c r="F569" s="118"/>
      <c r="G569" s="118"/>
      <c r="H569" s="118"/>
      <c r="I569" s="87"/>
      <c r="J569" s="111"/>
      <c r="K569" s="108"/>
    </row>
    <row r="570" spans="1:11" s="95" customFormat="1" ht="20.100000000000001" customHeight="1">
      <c r="A570" s="108"/>
      <c r="B570" s="108"/>
      <c r="C570" s="108"/>
      <c r="D570" s="108"/>
      <c r="E570" s="113"/>
      <c r="F570" s="118"/>
      <c r="G570" s="118"/>
      <c r="H570" s="118"/>
      <c r="I570" s="87"/>
      <c r="J570" s="111"/>
      <c r="K570" s="108"/>
    </row>
    <row r="571" spans="1:11" s="95" customFormat="1" ht="20.100000000000001" customHeight="1">
      <c r="A571" s="108"/>
      <c r="B571" s="108"/>
      <c r="C571" s="108"/>
      <c r="D571" s="108"/>
      <c r="E571" s="113"/>
      <c r="F571" s="118"/>
      <c r="G571" s="118"/>
      <c r="H571" s="118"/>
      <c r="I571" s="87"/>
      <c r="J571" s="111"/>
      <c r="K571" s="108"/>
    </row>
    <row r="572" spans="1:11" s="95" customFormat="1" ht="20.100000000000001" customHeight="1">
      <c r="A572" s="108"/>
      <c r="B572" s="108"/>
      <c r="C572" s="108"/>
      <c r="D572" s="108"/>
      <c r="E572" s="113"/>
      <c r="F572" s="118"/>
      <c r="G572" s="118"/>
      <c r="H572" s="118"/>
      <c r="I572" s="87"/>
      <c r="J572" s="111"/>
      <c r="K572" s="108"/>
    </row>
    <row r="573" spans="1:11" s="95" customFormat="1" ht="20.100000000000001" customHeight="1">
      <c r="A573" s="108"/>
      <c r="B573" s="108"/>
      <c r="C573" s="108"/>
      <c r="D573" s="108"/>
      <c r="E573" s="113"/>
      <c r="F573" s="118"/>
      <c r="G573" s="118"/>
      <c r="H573" s="118"/>
      <c r="I573" s="87"/>
      <c r="J573" s="111"/>
      <c r="K573" s="108"/>
    </row>
    <row r="574" spans="1:11" s="95" customFormat="1" ht="20.100000000000001" customHeight="1">
      <c r="A574" s="108"/>
      <c r="B574" s="108"/>
      <c r="C574" s="108"/>
      <c r="D574" s="108"/>
      <c r="E574" s="113"/>
      <c r="F574" s="118"/>
      <c r="G574" s="118"/>
      <c r="H574" s="118"/>
      <c r="I574" s="87"/>
      <c r="J574" s="111"/>
      <c r="K574" s="108"/>
    </row>
    <row r="575" spans="1:11" s="95" customFormat="1" ht="20.100000000000001" customHeight="1">
      <c r="A575" s="108"/>
      <c r="B575" s="108"/>
      <c r="C575" s="108"/>
      <c r="D575" s="108"/>
      <c r="E575" s="113"/>
      <c r="F575" s="118"/>
      <c r="G575" s="118"/>
      <c r="H575" s="118"/>
      <c r="I575" s="87"/>
      <c r="J575" s="111"/>
      <c r="K575" s="108"/>
    </row>
    <row r="576" spans="1:11" s="95" customFormat="1" ht="20.100000000000001" customHeight="1">
      <c r="A576" s="108"/>
      <c r="B576" s="108"/>
      <c r="C576" s="108"/>
      <c r="D576" s="108"/>
      <c r="E576" s="113"/>
      <c r="F576" s="118"/>
      <c r="G576" s="118"/>
      <c r="H576" s="118"/>
      <c r="I576" s="87"/>
      <c r="J576" s="111"/>
      <c r="K576" s="108"/>
    </row>
    <row r="577" spans="1:11" s="95" customFormat="1" ht="20.100000000000001" customHeight="1">
      <c r="A577" s="108"/>
      <c r="B577" s="108"/>
      <c r="C577" s="108"/>
      <c r="D577" s="108"/>
      <c r="E577" s="113"/>
      <c r="F577" s="118"/>
      <c r="G577" s="118"/>
      <c r="H577" s="118"/>
      <c r="I577" s="87"/>
      <c r="J577" s="111"/>
      <c r="K577" s="108"/>
    </row>
    <row r="578" spans="1:11" s="95" customFormat="1" ht="20.100000000000001" customHeight="1">
      <c r="A578" s="108"/>
      <c r="B578" s="108"/>
      <c r="C578" s="108"/>
      <c r="D578" s="108"/>
      <c r="E578" s="113"/>
      <c r="F578" s="118"/>
      <c r="G578" s="118"/>
      <c r="H578" s="118"/>
      <c r="I578" s="87"/>
      <c r="J578" s="111"/>
      <c r="K578" s="108"/>
    </row>
    <row r="579" spans="1:11" s="95" customFormat="1" ht="20.100000000000001" customHeight="1">
      <c r="A579" s="108"/>
      <c r="B579" s="108"/>
      <c r="C579" s="108"/>
      <c r="D579" s="108"/>
      <c r="E579" s="113"/>
      <c r="F579" s="118"/>
      <c r="G579" s="118"/>
      <c r="H579" s="118"/>
      <c r="I579" s="87"/>
      <c r="J579" s="111"/>
      <c r="K579" s="108"/>
    </row>
    <row r="580" spans="1:11" s="95" customFormat="1" ht="20.100000000000001" customHeight="1">
      <c r="A580" s="108"/>
      <c r="B580" s="108"/>
      <c r="C580" s="108"/>
      <c r="D580" s="108"/>
      <c r="E580" s="113"/>
      <c r="F580" s="118"/>
      <c r="G580" s="118"/>
      <c r="H580" s="118"/>
      <c r="I580" s="87"/>
      <c r="J580" s="111"/>
      <c r="K580" s="108"/>
    </row>
    <row r="581" spans="1:11" s="95" customFormat="1" ht="20.100000000000001" customHeight="1">
      <c r="A581" s="108"/>
      <c r="B581" s="108"/>
      <c r="C581" s="108"/>
      <c r="D581" s="108"/>
      <c r="E581" s="113"/>
      <c r="F581" s="118"/>
      <c r="G581" s="118"/>
      <c r="H581" s="118"/>
      <c r="I581" s="87"/>
      <c r="J581" s="111"/>
      <c r="K581" s="108"/>
    </row>
    <row r="582" spans="1:11" s="95" customFormat="1" ht="20.100000000000001" customHeight="1">
      <c r="A582" s="108"/>
      <c r="B582" s="108"/>
      <c r="C582" s="108"/>
      <c r="D582" s="108"/>
      <c r="E582" s="113"/>
      <c r="F582" s="118"/>
      <c r="G582" s="118"/>
      <c r="H582" s="118"/>
      <c r="I582" s="87"/>
      <c r="J582" s="111"/>
      <c r="K582" s="108"/>
    </row>
    <row r="583" spans="1:11" s="95" customFormat="1" ht="20.100000000000001" customHeight="1">
      <c r="A583" s="108"/>
      <c r="B583" s="108"/>
      <c r="C583" s="108"/>
      <c r="D583" s="108"/>
      <c r="E583" s="113"/>
      <c r="F583" s="118"/>
      <c r="G583" s="118"/>
      <c r="H583" s="118"/>
      <c r="I583" s="87"/>
      <c r="J583" s="111"/>
      <c r="K583" s="108"/>
    </row>
    <row r="584" spans="1:11" s="95" customFormat="1" ht="20.100000000000001" customHeight="1">
      <c r="A584" s="108"/>
      <c r="B584" s="108"/>
      <c r="C584" s="108"/>
      <c r="D584" s="108"/>
      <c r="E584" s="113"/>
      <c r="F584" s="118"/>
      <c r="G584" s="118"/>
      <c r="H584" s="118"/>
      <c r="I584" s="87"/>
      <c r="J584" s="111"/>
      <c r="K584" s="108"/>
    </row>
    <row r="585" spans="1:11" s="95" customFormat="1" ht="20.100000000000001" customHeight="1">
      <c r="A585" s="108"/>
      <c r="B585" s="108"/>
      <c r="C585" s="108"/>
      <c r="D585" s="108"/>
      <c r="E585" s="113"/>
      <c r="F585" s="118"/>
      <c r="G585" s="118"/>
      <c r="H585" s="118"/>
      <c r="I585" s="87"/>
      <c r="J585" s="111"/>
      <c r="K585" s="108"/>
    </row>
    <row r="586" spans="1:11" s="95" customFormat="1" ht="20.100000000000001" customHeight="1">
      <c r="A586" s="108"/>
      <c r="B586" s="108"/>
      <c r="C586" s="108"/>
      <c r="D586" s="108"/>
      <c r="E586" s="113"/>
      <c r="F586" s="118"/>
      <c r="G586" s="118"/>
      <c r="H586" s="118"/>
      <c r="I586" s="87"/>
      <c r="J586" s="111"/>
      <c r="K586" s="108"/>
    </row>
    <row r="587" spans="1:11" s="95" customFormat="1" ht="20.100000000000001" customHeight="1">
      <c r="A587" s="108"/>
      <c r="B587" s="108"/>
      <c r="C587" s="108"/>
      <c r="D587" s="108"/>
      <c r="E587" s="113"/>
      <c r="F587" s="118"/>
      <c r="G587" s="118"/>
      <c r="H587" s="118"/>
      <c r="I587" s="87"/>
      <c r="J587" s="111"/>
      <c r="K587" s="108"/>
    </row>
    <row r="588" spans="1:11" s="95" customFormat="1" ht="20.100000000000001" customHeight="1">
      <c r="A588" s="108"/>
      <c r="B588" s="108"/>
      <c r="C588" s="108"/>
      <c r="D588" s="108"/>
      <c r="E588" s="113"/>
      <c r="F588" s="118"/>
      <c r="G588" s="118"/>
      <c r="H588" s="118"/>
      <c r="I588" s="87"/>
      <c r="J588" s="111"/>
      <c r="K588" s="108"/>
    </row>
    <row r="589" spans="1:11" s="95" customFormat="1" ht="20.100000000000001" customHeight="1">
      <c r="A589" s="108"/>
      <c r="B589" s="108"/>
      <c r="C589" s="108"/>
      <c r="D589" s="108"/>
      <c r="E589" s="113"/>
      <c r="F589" s="118"/>
      <c r="G589" s="118"/>
      <c r="H589" s="118"/>
      <c r="I589" s="87"/>
      <c r="J589" s="111"/>
      <c r="K589" s="108"/>
    </row>
    <row r="590" spans="1:11" s="95" customFormat="1" ht="20.100000000000001" customHeight="1">
      <c r="A590" s="108"/>
      <c r="B590" s="108"/>
      <c r="C590" s="108"/>
      <c r="D590" s="108"/>
      <c r="E590" s="113"/>
      <c r="F590" s="118"/>
      <c r="G590" s="118"/>
      <c r="H590" s="118"/>
      <c r="I590" s="87"/>
      <c r="J590" s="111"/>
      <c r="K590" s="108"/>
    </row>
    <row r="591" spans="1:11" s="95" customFormat="1" ht="20.100000000000001" customHeight="1">
      <c r="A591" s="108"/>
      <c r="B591" s="108"/>
      <c r="C591" s="108"/>
      <c r="D591" s="108"/>
      <c r="E591" s="113"/>
      <c r="F591" s="118"/>
      <c r="G591" s="118"/>
      <c r="H591" s="118"/>
      <c r="I591" s="87"/>
      <c r="J591" s="111"/>
      <c r="K591" s="108"/>
    </row>
    <row r="592" spans="1:11" s="95" customFormat="1" ht="20.100000000000001" customHeight="1">
      <c r="A592" s="108"/>
      <c r="B592" s="108"/>
      <c r="C592" s="108"/>
      <c r="D592" s="108"/>
      <c r="E592" s="113"/>
      <c r="F592" s="118"/>
      <c r="G592" s="118"/>
      <c r="H592" s="118"/>
      <c r="I592" s="87"/>
      <c r="J592" s="111"/>
      <c r="K592" s="108"/>
    </row>
    <row r="593" spans="1:11" s="95" customFormat="1" ht="20.100000000000001" customHeight="1">
      <c r="A593" s="108"/>
      <c r="B593" s="108"/>
      <c r="C593" s="108"/>
      <c r="D593" s="108"/>
      <c r="E593" s="113"/>
      <c r="F593" s="118"/>
      <c r="G593" s="118"/>
      <c r="H593" s="118"/>
      <c r="I593" s="87"/>
      <c r="J593" s="111"/>
      <c r="K593" s="108"/>
    </row>
    <row r="594" spans="1:11" s="95" customFormat="1" ht="20.100000000000001" customHeight="1">
      <c r="A594" s="108"/>
      <c r="B594" s="108"/>
      <c r="C594" s="108"/>
      <c r="D594" s="108"/>
      <c r="E594" s="113"/>
      <c r="F594" s="118"/>
      <c r="G594" s="118"/>
      <c r="H594" s="118"/>
      <c r="I594" s="87"/>
      <c r="J594" s="111"/>
      <c r="K594" s="108"/>
    </row>
    <row r="595" spans="1:11" s="95" customFormat="1" ht="20.100000000000001" customHeight="1">
      <c r="A595" s="108"/>
      <c r="B595" s="108"/>
      <c r="C595" s="108"/>
      <c r="D595" s="108"/>
      <c r="E595" s="113"/>
      <c r="F595" s="118"/>
      <c r="G595" s="118"/>
      <c r="H595" s="118"/>
      <c r="I595" s="87"/>
      <c r="J595" s="111"/>
      <c r="K595" s="108"/>
    </row>
    <row r="596" spans="1:11" s="95" customFormat="1" ht="20.100000000000001" customHeight="1">
      <c r="A596" s="108"/>
      <c r="B596" s="108"/>
      <c r="C596" s="108"/>
      <c r="D596" s="108"/>
      <c r="E596" s="113"/>
      <c r="F596" s="118"/>
      <c r="G596" s="118"/>
      <c r="H596" s="118"/>
      <c r="I596" s="87"/>
      <c r="J596" s="111"/>
      <c r="K596" s="108"/>
    </row>
    <row r="597" spans="1:11" s="95" customFormat="1" ht="20.100000000000001" customHeight="1">
      <c r="A597" s="108"/>
      <c r="B597" s="108"/>
      <c r="C597" s="108"/>
      <c r="D597" s="108"/>
      <c r="E597" s="113"/>
      <c r="F597" s="118"/>
      <c r="G597" s="118"/>
      <c r="H597" s="118"/>
      <c r="I597" s="87"/>
      <c r="J597" s="111"/>
      <c r="K597" s="108"/>
    </row>
    <row r="598" spans="1:11" s="95" customFormat="1" ht="20.100000000000001" customHeight="1">
      <c r="A598" s="108"/>
      <c r="B598" s="108"/>
      <c r="C598" s="108"/>
      <c r="D598" s="108"/>
      <c r="E598" s="113"/>
      <c r="F598" s="118"/>
      <c r="G598" s="118"/>
      <c r="H598" s="118"/>
      <c r="I598" s="87"/>
      <c r="J598" s="111"/>
      <c r="K598" s="108"/>
    </row>
    <row r="599" spans="1:11" s="95" customFormat="1" ht="20.100000000000001" customHeight="1">
      <c r="A599" s="108"/>
      <c r="B599" s="108"/>
      <c r="C599" s="108"/>
      <c r="D599" s="108"/>
      <c r="E599" s="113"/>
      <c r="F599" s="118"/>
      <c r="G599" s="118"/>
      <c r="H599" s="118"/>
      <c r="I599" s="87"/>
      <c r="J599" s="111"/>
      <c r="K599" s="108"/>
    </row>
    <row r="600" spans="1:11" s="95" customFormat="1" ht="20.100000000000001" customHeight="1">
      <c r="A600" s="108"/>
      <c r="B600" s="108"/>
      <c r="C600" s="108"/>
      <c r="D600" s="108"/>
      <c r="E600" s="113"/>
      <c r="F600" s="118"/>
      <c r="G600" s="118"/>
      <c r="H600" s="118"/>
      <c r="I600" s="87"/>
      <c r="J600" s="111"/>
      <c r="K600" s="108"/>
    </row>
    <row r="601" spans="1:11" s="95" customFormat="1" ht="20.100000000000001" customHeight="1">
      <c r="A601" s="108"/>
      <c r="B601" s="108"/>
      <c r="C601" s="108"/>
      <c r="D601" s="108"/>
      <c r="E601" s="113"/>
      <c r="F601" s="118"/>
      <c r="G601" s="118"/>
      <c r="H601" s="118"/>
      <c r="I601" s="87"/>
      <c r="J601" s="111"/>
      <c r="K601" s="108"/>
    </row>
    <row r="602" spans="1:11" s="95" customFormat="1" ht="20.100000000000001" customHeight="1">
      <c r="A602" s="108"/>
      <c r="B602" s="108"/>
      <c r="C602" s="108"/>
      <c r="D602" s="108"/>
      <c r="E602" s="113"/>
      <c r="F602" s="118"/>
      <c r="G602" s="118"/>
      <c r="H602" s="118"/>
      <c r="I602" s="87"/>
      <c r="J602" s="111"/>
      <c r="K602" s="108"/>
    </row>
    <row r="603" spans="1:11" s="95" customFormat="1" ht="20.100000000000001" customHeight="1">
      <c r="A603" s="108"/>
      <c r="B603" s="108"/>
      <c r="C603" s="108"/>
      <c r="D603" s="108"/>
      <c r="E603" s="113"/>
      <c r="F603" s="118"/>
      <c r="G603" s="118"/>
      <c r="H603" s="118"/>
      <c r="I603" s="87"/>
      <c r="J603" s="111"/>
      <c r="K603" s="108"/>
    </row>
    <row r="604" spans="1:11" s="95" customFormat="1" ht="20.100000000000001" customHeight="1">
      <c r="A604" s="108"/>
      <c r="B604" s="108"/>
      <c r="C604" s="108"/>
      <c r="D604" s="108"/>
      <c r="E604" s="113"/>
      <c r="F604" s="118"/>
      <c r="G604" s="118"/>
      <c r="H604" s="118"/>
      <c r="I604" s="87"/>
      <c r="J604" s="111"/>
      <c r="K604" s="108"/>
    </row>
    <row r="605" spans="1:11" s="95" customFormat="1" ht="20.100000000000001" customHeight="1">
      <c r="A605" s="108"/>
      <c r="B605" s="108"/>
      <c r="C605" s="108"/>
      <c r="D605" s="108"/>
      <c r="E605" s="113"/>
      <c r="F605" s="118"/>
      <c r="G605" s="118"/>
      <c r="H605" s="118"/>
      <c r="I605" s="87"/>
      <c r="J605" s="111"/>
      <c r="K605" s="108"/>
    </row>
    <row r="606" spans="1:11" s="95" customFormat="1" ht="20.100000000000001" customHeight="1">
      <c r="A606" s="108"/>
      <c r="B606" s="108"/>
      <c r="C606" s="108"/>
      <c r="D606" s="108"/>
      <c r="E606" s="113"/>
      <c r="F606" s="118"/>
      <c r="G606" s="118"/>
      <c r="H606" s="118"/>
      <c r="I606" s="87"/>
      <c r="J606" s="111"/>
      <c r="K606" s="108"/>
    </row>
    <row r="607" spans="1:11" s="95" customFormat="1" ht="20.100000000000001" customHeight="1">
      <c r="A607" s="108"/>
      <c r="B607" s="108"/>
      <c r="C607" s="108"/>
      <c r="D607" s="108"/>
      <c r="E607" s="113"/>
      <c r="F607" s="118"/>
      <c r="G607" s="118"/>
      <c r="H607" s="118"/>
      <c r="I607" s="87"/>
      <c r="J607" s="111"/>
      <c r="K607" s="108"/>
    </row>
    <row r="608" spans="1:11" s="95" customFormat="1" ht="20.100000000000001" customHeight="1">
      <c r="A608" s="108"/>
      <c r="B608" s="108"/>
      <c r="C608" s="108"/>
      <c r="D608" s="108"/>
      <c r="E608" s="113"/>
      <c r="F608" s="118"/>
      <c r="G608" s="118"/>
      <c r="H608" s="118"/>
      <c r="I608" s="87"/>
      <c r="J608" s="111"/>
      <c r="K608" s="108"/>
    </row>
    <row r="609" spans="1:11" s="95" customFormat="1" ht="20.100000000000001" customHeight="1">
      <c r="A609" s="108"/>
      <c r="B609" s="108"/>
      <c r="C609" s="108"/>
      <c r="D609" s="108"/>
      <c r="E609" s="113"/>
      <c r="F609" s="118"/>
      <c r="G609" s="118"/>
      <c r="H609" s="118"/>
      <c r="I609" s="87"/>
      <c r="J609" s="111"/>
      <c r="K609" s="108"/>
    </row>
    <row r="610" spans="1:11" s="95" customFormat="1" ht="20.100000000000001" customHeight="1">
      <c r="A610" s="108"/>
      <c r="B610" s="108"/>
      <c r="C610" s="108"/>
      <c r="D610" s="108"/>
      <c r="E610" s="113"/>
      <c r="F610" s="118"/>
      <c r="G610" s="118"/>
      <c r="H610" s="118"/>
      <c r="I610" s="87"/>
      <c r="J610" s="111"/>
      <c r="K610" s="108"/>
    </row>
    <row r="611" spans="1:11" s="95" customFormat="1" ht="20.100000000000001" customHeight="1">
      <c r="A611" s="108"/>
      <c r="B611" s="108"/>
      <c r="C611" s="108"/>
      <c r="D611" s="108"/>
      <c r="E611" s="113"/>
      <c r="F611" s="118"/>
      <c r="G611" s="118"/>
      <c r="H611" s="118"/>
      <c r="I611" s="87"/>
      <c r="J611" s="111"/>
      <c r="K611" s="108"/>
    </row>
    <row r="612" spans="1:11" s="95" customFormat="1" ht="20.100000000000001" customHeight="1">
      <c r="A612" s="108"/>
      <c r="B612" s="108"/>
      <c r="C612" s="108"/>
      <c r="D612" s="108"/>
      <c r="E612" s="113"/>
      <c r="F612" s="118"/>
      <c r="G612" s="118"/>
      <c r="H612" s="118"/>
      <c r="I612" s="87"/>
      <c r="J612" s="111"/>
      <c r="K612" s="108"/>
    </row>
    <row r="613" spans="1:11" s="95" customFormat="1" ht="20.100000000000001" customHeight="1">
      <c r="A613" s="108"/>
      <c r="B613" s="108"/>
      <c r="C613" s="108"/>
      <c r="D613" s="108"/>
      <c r="E613" s="113"/>
      <c r="F613" s="118"/>
      <c r="G613" s="118"/>
      <c r="H613" s="118"/>
      <c r="I613" s="87"/>
      <c r="J613" s="111"/>
      <c r="K613" s="108"/>
    </row>
    <row r="614" spans="1:11" s="95" customFormat="1" ht="20.100000000000001" customHeight="1">
      <c r="A614" s="108"/>
      <c r="B614" s="108"/>
      <c r="C614" s="108"/>
      <c r="D614" s="108"/>
      <c r="E614" s="113"/>
      <c r="F614" s="118"/>
      <c r="G614" s="118"/>
      <c r="H614" s="118"/>
      <c r="I614" s="87"/>
      <c r="J614" s="111"/>
      <c r="K614" s="108"/>
    </row>
    <row r="615" spans="1:11" s="95" customFormat="1" ht="20.100000000000001" customHeight="1">
      <c r="A615" s="108"/>
      <c r="B615" s="108"/>
      <c r="C615" s="108"/>
      <c r="D615" s="108"/>
      <c r="E615" s="113"/>
      <c r="F615" s="118"/>
      <c r="G615" s="118"/>
      <c r="H615" s="118"/>
      <c r="I615" s="87"/>
      <c r="J615" s="111"/>
      <c r="K615" s="108"/>
    </row>
    <row r="616" spans="1:11" s="95" customFormat="1" ht="20.100000000000001" customHeight="1">
      <c r="A616" s="108"/>
      <c r="B616" s="108"/>
      <c r="C616" s="108"/>
      <c r="D616" s="108"/>
      <c r="E616" s="113"/>
      <c r="F616" s="118"/>
      <c r="G616" s="118"/>
      <c r="H616" s="118"/>
      <c r="I616" s="87"/>
      <c r="J616" s="111"/>
      <c r="K616" s="108"/>
    </row>
    <row r="617" spans="1:11" s="95" customFormat="1" ht="20.100000000000001" customHeight="1">
      <c r="A617" s="108"/>
      <c r="B617" s="108"/>
      <c r="C617" s="108"/>
      <c r="D617" s="108"/>
      <c r="E617" s="113"/>
      <c r="F617" s="118"/>
      <c r="G617" s="118"/>
      <c r="H617" s="118"/>
      <c r="I617" s="87"/>
      <c r="J617" s="111"/>
      <c r="K617" s="108"/>
    </row>
    <row r="618" spans="1:11" s="95" customFormat="1" ht="20.100000000000001" customHeight="1">
      <c r="A618" s="108"/>
      <c r="B618" s="108"/>
      <c r="C618" s="108"/>
      <c r="D618" s="108"/>
      <c r="E618" s="113"/>
      <c r="F618" s="118"/>
      <c r="G618" s="118"/>
      <c r="H618" s="118"/>
      <c r="I618" s="87"/>
      <c r="J618" s="111"/>
      <c r="K618" s="108"/>
    </row>
    <row r="619" spans="1:11" s="95" customFormat="1" ht="20.100000000000001" customHeight="1">
      <c r="A619" s="108"/>
      <c r="B619" s="108"/>
      <c r="C619" s="108"/>
      <c r="D619" s="108"/>
      <c r="E619" s="113"/>
      <c r="F619" s="118"/>
      <c r="G619" s="118"/>
      <c r="H619" s="118"/>
      <c r="I619" s="87"/>
      <c r="J619" s="111"/>
      <c r="K619" s="108"/>
    </row>
    <row r="620" spans="1:11" s="95" customFormat="1" ht="20.100000000000001" customHeight="1">
      <c r="A620" s="108"/>
      <c r="B620" s="108"/>
      <c r="C620" s="108"/>
      <c r="D620" s="108"/>
      <c r="E620" s="113"/>
      <c r="F620" s="118"/>
      <c r="G620" s="118"/>
      <c r="H620" s="118"/>
      <c r="I620" s="87"/>
      <c r="J620" s="111"/>
      <c r="K620" s="108"/>
    </row>
    <row r="621" spans="1:11" s="95" customFormat="1" ht="20.100000000000001" customHeight="1">
      <c r="A621" s="108"/>
      <c r="B621" s="108"/>
      <c r="C621" s="108"/>
      <c r="D621" s="108"/>
      <c r="E621" s="113"/>
      <c r="F621" s="118"/>
      <c r="G621" s="118"/>
      <c r="H621" s="118"/>
      <c r="I621" s="87"/>
      <c r="J621" s="111"/>
      <c r="K621" s="108"/>
    </row>
    <row r="622" spans="1:11" s="95" customFormat="1" ht="20.100000000000001" customHeight="1">
      <c r="A622" s="108"/>
      <c r="B622" s="108"/>
      <c r="C622" s="108"/>
      <c r="D622" s="108"/>
      <c r="E622" s="113"/>
      <c r="F622" s="118"/>
      <c r="G622" s="118"/>
      <c r="H622" s="118"/>
      <c r="I622" s="87"/>
      <c r="J622" s="111"/>
      <c r="K622" s="108"/>
    </row>
    <row r="623" spans="1:11" s="95" customFormat="1" ht="20.100000000000001" customHeight="1">
      <c r="A623" s="108"/>
      <c r="B623" s="108"/>
      <c r="C623" s="108"/>
      <c r="D623" s="108"/>
      <c r="E623" s="113"/>
      <c r="F623" s="118"/>
      <c r="G623" s="118"/>
      <c r="H623" s="118"/>
      <c r="I623" s="87"/>
      <c r="J623" s="111"/>
      <c r="K623" s="108"/>
    </row>
    <row r="624" spans="1:11" s="95" customFormat="1" ht="20.100000000000001" customHeight="1">
      <c r="A624" s="108"/>
      <c r="B624" s="108"/>
      <c r="C624" s="108"/>
      <c r="D624" s="108"/>
      <c r="E624" s="113"/>
      <c r="F624" s="118"/>
      <c r="G624" s="118"/>
      <c r="H624" s="118"/>
      <c r="I624" s="87"/>
      <c r="J624" s="111"/>
      <c r="K624" s="108"/>
    </row>
    <row r="625" spans="1:11" s="95" customFormat="1" ht="20.100000000000001" customHeight="1">
      <c r="A625" s="108"/>
      <c r="B625" s="108"/>
      <c r="C625" s="108"/>
      <c r="D625" s="108"/>
      <c r="E625" s="113"/>
      <c r="F625" s="118"/>
      <c r="G625" s="118"/>
      <c r="H625" s="118"/>
      <c r="I625" s="87"/>
      <c r="J625" s="111"/>
      <c r="K625" s="108"/>
    </row>
    <row r="626" spans="1:11" s="95" customFormat="1" ht="20.100000000000001" customHeight="1">
      <c r="A626" s="108"/>
      <c r="B626" s="108"/>
      <c r="C626" s="108"/>
      <c r="D626" s="108"/>
      <c r="E626" s="113"/>
      <c r="F626" s="118"/>
      <c r="G626" s="118"/>
      <c r="H626" s="118"/>
      <c r="I626" s="87"/>
      <c r="J626" s="111"/>
      <c r="K626" s="108"/>
    </row>
    <row r="627" spans="1:11" s="95" customFormat="1" ht="20.100000000000001" customHeight="1">
      <c r="A627" s="108"/>
      <c r="B627" s="108"/>
      <c r="C627" s="108"/>
      <c r="D627" s="108"/>
      <c r="E627" s="113"/>
      <c r="F627" s="118"/>
      <c r="G627" s="118"/>
      <c r="H627" s="118"/>
      <c r="I627" s="87"/>
      <c r="J627" s="111"/>
      <c r="K627" s="108"/>
    </row>
    <row r="628" spans="1:11" s="95" customFormat="1" ht="20.100000000000001" customHeight="1">
      <c r="A628" s="108"/>
      <c r="B628" s="108"/>
      <c r="C628" s="108"/>
      <c r="D628" s="108"/>
      <c r="E628" s="113"/>
      <c r="F628" s="118"/>
      <c r="G628" s="118"/>
      <c r="H628" s="118"/>
      <c r="I628" s="87"/>
      <c r="J628" s="111"/>
      <c r="K628" s="108"/>
    </row>
    <row r="629" spans="1:11" s="95" customFormat="1" ht="20.100000000000001" customHeight="1">
      <c r="A629" s="108"/>
      <c r="B629" s="108"/>
      <c r="C629" s="108"/>
      <c r="D629" s="108"/>
      <c r="E629" s="113"/>
      <c r="F629" s="118"/>
      <c r="G629" s="118"/>
      <c r="H629" s="118"/>
      <c r="I629" s="87"/>
      <c r="J629" s="111"/>
      <c r="K629" s="108"/>
    </row>
    <row r="630" spans="1:11" s="95" customFormat="1" ht="20.100000000000001" customHeight="1">
      <c r="A630" s="108"/>
      <c r="B630" s="108"/>
      <c r="C630" s="108"/>
      <c r="D630" s="108"/>
      <c r="E630" s="113"/>
      <c r="F630" s="118"/>
      <c r="G630" s="118"/>
      <c r="H630" s="118"/>
      <c r="I630" s="87"/>
      <c r="J630" s="111"/>
      <c r="K630" s="108"/>
    </row>
    <row r="631" spans="1:11" s="95" customFormat="1" ht="20.100000000000001" customHeight="1">
      <c r="A631" s="108"/>
      <c r="B631" s="108"/>
      <c r="C631" s="108"/>
      <c r="D631" s="108"/>
      <c r="E631" s="113"/>
      <c r="F631" s="118"/>
      <c r="G631" s="118"/>
      <c r="H631" s="118"/>
      <c r="I631" s="87"/>
      <c r="J631" s="111"/>
      <c r="K631" s="108"/>
    </row>
    <row r="632" spans="1:11" s="95" customFormat="1" ht="20.100000000000001" customHeight="1">
      <c r="A632" s="108"/>
      <c r="B632" s="108"/>
      <c r="C632" s="108"/>
      <c r="D632" s="108"/>
      <c r="E632" s="113"/>
      <c r="F632" s="118"/>
      <c r="G632" s="118"/>
      <c r="H632" s="118"/>
      <c r="I632" s="87"/>
      <c r="J632" s="111"/>
      <c r="K632" s="108"/>
    </row>
    <row r="633" spans="1:11" s="95" customFormat="1" ht="20.100000000000001" customHeight="1">
      <c r="A633" s="108"/>
      <c r="B633" s="108"/>
      <c r="C633" s="108"/>
      <c r="D633" s="108"/>
      <c r="E633" s="113"/>
      <c r="F633" s="118"/>
      <c r="G633" s="118"/>
      <c r="H633" s="118"/>
      <c r="I633" s="87"/>
      <c r="J633" s="111"/>
      <c r="K633" s="108"/>
    </row>
    <row r="634" spans="1:11" s="95" customFormat="1" ht="20.100000000000001" customHeight="1">
      <c r="A634" s="108"/>
      <c r="B634" s="108"/>
      <c r="C634" s="108"/>
      <c r="D634" s="108"/>
      <c r="E634" s="113"/>
      <c r="F634" s="118"/>
      <c r="G634" s="118"/>
      <c r="H634" s="118"/>
      <c r="I634" s="87"/>
      <c r="J634" s="111"/>
      <c r="K634" s="108"/>
    </row>
    <row r="635" spans="1:11" s="95" customFormat="1" ht="20.100000000000001" customHeight="1">
      <c r="A635" s="108"/>
      <c r="B635" s="108"/>
      <c r="C635" s="108"/>
      <c r="D635" s="108"/>
      <c r="E635" s="113"/>
      <c r="F635" s="118"/>
      <c r="G635" s="118"/>
      <c r="H635" s="118"/>
      <c r="I635" s="87"/>
      <c r="J635" s="111"/>
      <c r="K635" s="108"/>
    </row>
    <row r="636" spans="1:11" s="95" customFormat="1" ht="20.100000000000001" customHeight="1">
      <c r="A636" s="108"/>
      <c r="B636" s="108"/>
      <c r="C636" s="108"/>
      <c r="D636" s="108"/>
      <c r="E636" s="113"/>
      <c r="F636" s="118"/>
      <c r="G636" s="118"/>
      <c r="H636" s="118"/>
      <c r="I636" s="87"/>
      <c r="J636" s="111"/>
      <c r="K636" s="108"/>
    </row>
    <row r="637" spans="1:11" s="95" customFormat="1" ht="20.100000000000001" customHeight="1">
      <c r="A637" s="108"/>
      <c r="B637" s="108"/>
      <c r="C637" s="108"/>
      <c r="D637" s="108"/>
      <c r="E637" s="113"/>
      <c r="F637" s="118"/>
      <c r="G637" s="118"/>
      <c r="H637" s="118"/>
      <c r="I637" s="87"/>
      <c r="J637" s="111"/>
      <c r="K637" s="108"/>
    </row>
    <row r="638" spans="1:11" s="95" customFormat="1" ht="20.100000000000001" customHeight="1">
      <c r="A638" s="108"/>
      <c r="B638" s="108"/>
      <c r="C638" s="108"/>
      <c r="D638" s="108"/>
      <c r="E638" s="113"/>
      <c r="F638" s="118"/>
      <c r="G638" s="118"/>
      <c r="H638" s="118"/>
      <c r="I638" s="87"/>
      <c r="J638" s="111"/>
      <c r="K638" s="108"/>
    </row>
    <row r="639" spans="1:11" s="95" customFormat="1" ht="20.100000000000001" customHeight="1">
      <c r="A639" s="108"/>
      <c r="B639" s="108"/>
      <c r="C639" s="108"/>
      <c r="D639" s="108"/>
      <c r="E639" s="113"/>
      <c r="F639" s="118"/>
      <c r="G639" s="118"/>
      <c r="H639" s="118"/>
      <c r="I639" s="87"/>
      <c r="J639" s="111"/>
      <c r="K639" s="108"/>
    </row>
    <row r="640" spans="1:11" s="95" customFormat="1" ht="20.100000000000001" customHeight="1">
      <c r="A640" s="108"/>
      <c r="B640" s="108"/>
      <c r="C640" s="108"/>
      <c r="D640" s="108"/>
      <c r="E640" s="113"/>
      <c r="F640" s="118"/>
      <c r="G640" s="118"/>
      <c r="H640" s="118"/>
      <c r="I640" s="87"/>
      <c r="J640" s="111"/>
      <c r="K640" s="108"/>
    </row>
    <row r="641" spans="1:11" s="95" customFormat="1" ht="20.100000000000001" customHeight="1">
      <c r="A641" s="108"/>
      <c r="B641" s="108"/>
      <c r="C641" s="108"/>
      <c r="D641" s="108"/>
      <c r="E641" s="113"/>
      <c r="F641" s="118"/>
      <c r="G641" s="118"/>
      <c r="H641" s="118"/>
      <c r="I641" s="87"/>
      <c r="J641" s="111"/>
      <c r="K641" s="108"/>
    </row>
    <row r="642" spans="1:11" s="95" customFormat="1" ht="20.100000000000001" customHeight="1">
      <c r="A642" s="108"/>
      <c r="B642" s="108"/>
      <c r="C642" s="108"/>
      <c r="D642" s="108"/>
      <c r="E642" s="113"/>
      <c r="F642" s="118"/>
      <c r="G642" s="118"/>
      <c r="H642" s="118"/>
      <c r="I642" s="87"/>
      <c r="J642" s="111"/>
      <c r="K642" s="108"/>
    </row>
    <row r="643" spans="1:11" s="95" customFormat="1" ht="20.100000000000001" customHeight="1">
      <c r="A643" s="108"/>
      <c r="B643" s="108"/>
      <c r="C643" s="108"/>
      <c r="D643" s="108"/>
      <c r="E643" s="113"/>
      <c r="F643" s="118"/>
      <c r="G643" s="118"/>
      <c r="H643" s="118"/>
      <c r="I643" s="87"/>
      <c r="J643" s="111"/>
      <c r="K643" s="108"/>
    </row>
    <row r="644" spans="1:11" s="95" customFormat="1" ht="20.100000000000001" customHeight="1">
      <c r="A644" s="108"/>
      <c r="B644" s="108"/>
      <c r="C644" s="108"/>
      <c r="D644" s="108"/>
      <c r="E644" s="113"/>
      <c r="F644" s="118"/>
      <c r="G644" s="118"/>
      <c r="H644" s="118"/>
      <c r="I644" s="87"/>
      <c r="J644" s="111"/>
      <c r="K644" s="108"/>
    </row>
    <row r="645" spans="1:11" s="95" customFormat="1" ht="20.100000000000001" customHeight="1">
      <c r="A645" s="108"/>
      <c r="B645" s="108"/>
      <c r="C645" s="108"/>
      <c r="D645" s="108"/>
      <c r="E645" s="113"/>
      <c r="F645" s="118"/>
      <c r="G645" s="118"/>
      <c r="H645" s="118"/>
      <c r="I645" s="87"/>
      <c r="J645" s="111"/>
      <c r="K645" s="108"/>
    </row>
    <row r="646" spans="1:11" s="95" customFormat="1" ht="20.100000000000001" customHeight="1">
      <c r="A646" s="108"/>
      <c r="B646" s="108"/>
      <c r="C646" s="108"/>
      <c r="D646" s="108"/>
      <c r="E646" s="113"/>
      <c r="F646" s="118"/>
      <c r="G646" s="118"/>
      <c r="H646" s="118"/>
      <c r="I646" s="87"/>
      <c r="J646" s="111"/>
      <c r="K646" s="108"/>
    </row>
    <row r="647" spans="1:11" s="95" customFormat="1" ht="20.100000000000001" customHeight="1">
      <c r="A647" s="108"/>
      <c r="B647" s="108"/>
      <c r="C647" s="108"/>
      <c r="D647" s="108"/>
      <c r="E647" s="113"/>
      <c r="F647" s="118"/>
      <c r="G647" s="118"/>
      <c r="H647" s="118"/>
      <c r="I647" s="87"/>
      <c r="J647" s="111"/>
      <c r="K647" s="108"/>
    </row>
    <row r="648" spans="1:11" s="95" customFormat="1" ht="20.100000000000001" customHeight="1">
      <c r="A648" s="108"/>
      <c r="B648" s="108"/>
      <c r="C648" s="108"/>
      <c r="D648" s="108"/>
      <c r="E648" s="113"/>
      <c r="F648" s="118"/>
      <c r="G648" s="118"/>
      <c r="H648" s="118"/>
      <c r="I648" s="87"/>
      <c r="J648" s="111"/>
      <c r="K648" s="108"/>
    </row>
    <row r="649" spans="1:11" s="95" customFormat="1" ht="20.100000000000001" customHeight="1">
      <c r="A649" s="108"/>
      <c r="B649" s="108"/>
      <c r="C649" s="108"/>
      <c r="D649" s="108"/>
      <c r="E649" s="113"/>
      <c r="F649" s="118"/>
      <c r="G649" s="118"/>
      <c r="H649" s="118"/>
      <c r="I649" s="87"/>
      <c r="J649" s="111"/>
      <c r="K649" s="108"/>
    </row>
    <row r="650" spans="1:11" s="95" customFormat="1" ht="20.100000000000001" customHeight="1">
      <c r="A650" s="108"/>
      <c r="B650" s="108"/>
      <c r="C650" s="108"/>
      <c r="D650" s="108"/>
      <c r="E650" s="113"/>
      <c r="F650" s="118"/>
      <c r="G650" s="118"/>
      <c r="H650" s="118"/>
      <c r="I650" s="87"/>
      <c r="J650" s="111"/>
      <c r="K650" s="108"/>
    </row>
    <row r="651" spans="1:11" s="95" customFormat="1" ht="20.100000000000001" customHeight="1">
      <c r="A651" s="108"/>
      <c r="B651" s="108"/>
      <c r="C651" s="108"/>
      <c r="D651" s="108"/>
      <c r="E651" s="113"/>
      <c r="F651" s="118"/>
      <c r="G651" s="118"/>
      <c r="H651" s="118"/>
      <c r="I651" s="87"/>
      <c r="J651" s="111"/>
      <c r="K651" s="108"/>
    </row>
    <row r="652" spans="1:11" s="95" customFormat="1" ht="20.100000000000001" customHeight="1">
      <c r="A652" s="108"/>
      <c r="B652" s="108"/>
      <c r="C652" s="108"/>
      <c r="D652" s="108"/>
      <c r="E652" s="113"/>
      <c r="F652" s="118"/>
      <c r="G652" s="118"/>
      <c r="H652" s="118"/>
      <c r="I652" s="87"/>
      <c r="J652" s="111"/>
      <c r="K652" s="108"/>
    </row>
    <row r="653" spans="1:11" s="95" customFormat="1" ht="20.100000000000001" customHeight="1">
      <c r="A653" s="108"/>
      <c r="B653" s="108"/>
      <c r="C653" s="108"/>
      <c r="D653" s="108"/>
      <c r="E653" s="113"/>
      <c r="F653" s="118"/>
      <c r="G653" s="118"/>
      <c r="H653" s="118"/>
      <c r="I653" s="87"/>
      <c r="J653" s="111"/>
      <c r="K653" s="108"/>
    </row>
    <row r="654" spans="1:11" s="95" customFormat="1" ht="20.100000000000001" customHeight="1">
      <c r="A654" s="108"/>
      <c r="B654" s="108"/>
      <c r="C654" s="108"/>
      <c r="D654" s="108"/>
      <c r="E654" s="113"/>
      <c r="F654" s="118"/>
      <c r="G654" s="118"/>
      <c r="H654" s="118"/>
      <c r="I654" s="87"/>
      <c r="J654" s="111"/>
      <c r="K654" s="108"/>
    </row>
    <row r="655" spans="1:11" s="95" customFormat="1" ht="20.100000000000001" customHeight="1">
      <c r="A655" s="108"/>
      <c r="B655" s="108"/>
      <c r="C655" s="108"/>
      <c r="D655" s="108"/>
      <c r="E655" s="113"/>
      <c r="F655" s="118"/>
      <c r="G655" s="118"/>
      <c r="H655" s="118"/>
      <c r="I655" s="87"/>
      <c r="J655" s="111"/>
      <c r="K655" s="108"/>
    </row>
    <row r="656" spans="1:11" s="95" customFormat="1" ht="20.100000000000001" customHeight="1">
      <c r="A656" s="108"/>
      <c r="B656" s="108"/>
      <c r="C656" s="108"/>
      <c r="D656" s="108"/>
      <c r="E656" s="113"/>
      <c r="F656" s="118"/>
      <c r="G656" s="118"/>
      <c r="H656" s="118"/>
      <c r="I656" s="87"/>
      <c r="J656" s="111"/>
      <c r="K656" s="108"/>
    </row>
    <row r="657" spans="1:11" s="95" customFormat="1" ht="20.100000000000001" customHeight="1">
      <c r="A657" s="108"/>
      <c r="B657" s="108"/>
      <c r="C657" s="108"/>
      <c r="D657" s="108"/>
      <c r="E657" s="113"/>
      <c r="F657" s="118"/>
      <c r="G657" s="118"/>
      <c r="H657" s="118"/>
      <c r="I657" s="87"/>
      <c r="J657" s="111"/>
      <c r="K657" s="108"/>
    </row>
    <row r="658" spans="1:11" s="95" customFormat="1" ht="20.100000000000001" customHeight="1">
      <c r="A658" s="108"/>
      <c r="B658" s="108"/>
      <c r="C658" s="108"/>
      <c r="D658" s="108"/>
      <c r="E658" s="113"/>
      <c r="F658" s="118"/>
      <c r="G658" s="118"/>
      <c r="H658" s="118"/>
      <c r="I658" s="87"/>
      <c r="J658" s="111"/>
      <c r="K658" s="108"/>
    </row>
    <row r="659" spans="1:11" s="95" customFormat="1" ht="20.100000000000001" customHeight="1">
      <c r="A659" s="108"/>
      <c r="B659" s="108"/>
      <c r="C659" s="108"/>
      <c r="D659" s="108"/>
      <c r="E659" s="113"/>
      <c r="F659" s="118"/>
      <c r="G659" s="118"/>
      <c r="H659" s="118"/>
      <c r="I659" s="87"/>
      <c r="J659" s="111"/>
      <c r="K659" s="108"/>
    </row>
    <row r="660" spans="1:11" s="95" customFormat="1" ht="20.100000000000001" customHeight="1">
      <c r="A660" s="108"/>
      <c r="B660" s="108"/>
      <c r="C660" s="108"/>
      <c r="D660" s="108"/>
      <c r="E660" s="113"/>
      <c r="F660" s="118"/>
      <c r="G660" s="118"/>
      <c r="H660" s="118"/>
      <c r="I660" s="87"/>
      <c r="J660" s="111"/>
      <c r="K660" s="108"/>
    </row>
    <row r="661" spans="1:11" s="95" customFormat="1" ht="20.100000000000001" customHeight="1">
      <c r="A661" s="108"/>
      <c r="B661" s="108"/>
      <c r="C661" s="108"/>
      <c r="D661" s="108"/>
      <c r="E661" s="113"/>
      <c r="F661" s="118"/>
      <c r="G661" s="118"/>
      <c r="H661" s="118"/>
      <c r="I661" s="87"/>
      <c r="J661" s="111"/>
      <c r="K661" s="108"/>
    </row>
    <row r="662" spans="1:11" s="95" customFormat="1" ht="20.100000000000001" customHeight="1">
      <c r="A662" s="108"/>
      <c r="B662" s="108"/>
      <c r="C662" s="108"/>
      <c r="D662" s="108"/>
      <c r="E662" s="113"/>
      <c r="F662" s="118"/>
      <c r="G662" s="118"/>
      <c r="H662" s="118"/>
      <c r="I662" s="87"/>
      <c r="J662" s="111"/>
      <c r="K662" s="108"/>
    </row>
    <row r="663" spans="1:11" s="95" customFormat="1" ht="20.100000000000001" customHeight="1">
      <c r="A663" s="108"/>
      <c r="B663" s="108"/>
      <c r="C663" s="108"/>
      <c r="D663" s="108"/>
      <c r="E663" s="113"/>
      <c r="F663" s="118"/>
      <c r="G663" s="118"/>
      <c r="H663" s="118"/>
      <c r="I663" s="87"/>
      <c r="J663" s="111"/>
      <c r="K663" s="108"/>
    </row>
    <row r="664" spans="1:11" s="95" customFormat="1" ht="20.100000000000001" customHeight="1">
      <c r="A664" s="108"/>
      <c r="B664" s="108"/>
      <c r="C664" s="108"/>
      <c r="D664" s="108"/>
      <c r="E664" s="113"/>
      <c r="F664" s="118"/>
      <c r="G664" s="118"/>
      <c r="H664" s="118"/>
      <c r="I664" s="87"/>
      <c r="J664" s="111"/>
      <c r="K664" s="108"/>
    </row>
    <row r="665" spans="1:11" s="95" customFormat="1" ht="20.100000000000001" customHeight="1">
      <c r="A665" s="108"/>
      <c r="B665" s="108"/>
      <c r="C665" s="108"/>
      <c r="D665" s="108"/>
      <c r="E665" s="113"/>
      <c r="F665" s="118"/>
      <c r="G665" s="118"/>
      <c r="H665" s="118"/>
      <c r="I665" s="87"/>
      <c r="J665" s="111"/>
      <c r="K665" s="108"/>
    </row>
    <row r="666" spans="1:11" s="95" customFormat="1" ht="20.100000000000001" customHeight="1">
      <c r="A666" s="108"/>
      <c r="B666" s="108"/>
      <c r="C666" s="108"/>
      <c r="D666" s="108"/>
      <c r="E666" s="113"/>
      <c r="F666" s="118"/>
      <c r="G666" s="118"/>
      <c r="H666" s="118"/>
      <c r="I666" s="87"/>
      <c r="J666" s="111"/>
      <c r="K666" s="108"/>
    </row>
    <row r="667" spans="1:11" s="95" customFormat="1" ht="20.100000000000001" customHeight="1">
      <c r="A667" s="108"/>
      <c r="B667" s="108"/>
      <c r="C667" s="108"/>
      <c r="D667" s="108"/>
      <c r="E667" s="113"/>
      <c r="F667" s="118"/>
      <c r="G667" s="118"/>
      <c r="H667" s="118"/>
      <c r="I667" s="87"/>
      <c r="J667" s="111"/>
      <c r="K667" s="108"/>
    </row>
    <row r="668" spans="1:11" s="95" customFormat="1" ht="20.100000000000001" customHeight="1">
      <c r="A668" s="108"/>
      <c r="B668" s="108"/>
      <c r="C668" s="108"/>
      <c r="D668" s="108"/>
      <c r="E668" s="113"/>
      <c r="F668" s="118"/>
      <c r="G668" s="118"/>
      <c r="H668" s="118"/>
      <c r="I668" s="87"/>
      <c r="J668" s="111"/>
      <c r="K668" s="108"/>
    </row>
    <row r="669" spans="1:11" s="95" customFormat="1" ht="20.100000000000001" customHeight="1">
      <c r="A669" s="108"/>
      <c r="B669" s="108"/>
      <c r="C669" s="108"/>
      <c r="D669" s="108"/>
      <c r="E669" s="113"/>
      <c r="F669" s="118"/>
      <c r="G669" s="118"/>
      <c r="H669" s="118"/>
      <c r="I669" s="87"/>
      <c r="J669" s="111"/>
      <c r="K669" s="108"/>
    </row>
    <row r="670" spans="1:11" s="95" customFormat="1" ht="20.100000000000001" customHeight="1">
      <c r="A670" s="108"/>
      <c r="B670" s="108"/>
      <c r="C670" s="108"/>
      <c r="D670" s="108"/>
      <c r="E670" s="113"/>
      <c r="F670" s="118"/>
      <c r="G670" s="118"/>
      <c r="H670" s="118"/>
      <c r="I670" s="87"/>
      <c r="J670" s="111"/>
      <c r="K670" s="108"/>
    </row>
    <row r="671" spans="1:11" s="95" customFormat="1" ht="20.100000000000001" customHeight="1">
      <c r="A671" s="108"/>
      <c r="B671" s="108"/>
      <c r="C671" s="108"/>
      <c r="D671" s="108"/>
      <c r="E671" s="113"/>
      <c r="F671" s="118"/>
      <c r="G671" s="118"/>
      <c r="H671" s="118"/>
      <c r="I671" s="87"/>
      <c r="J671" s="111"/>
      <c r="K671" s="108"/>
    </row>
    <row r="672" spans="1:11" s="95" customFormat="1" ht="20.100000000000001" customHeight="1">
      <c r="A672" s="108"/>
      <c r="B672" s="108"/>
      <c r="C672" s="108"/>
      <c r="D672" s="108"/>
      <c r="E672" s="113"/>
      <c r="F672" s="118"/>
      <c r="G672" s="118"/>
      <c r="H672" s="118"/>
      <c r="I672" s="87"/>
      <c r="J672" s="111"/>
      <c r="K672" s="108"/>
    </row>
    <row r="673" spans="1:11" s="95" customFormat="1" ht="20.100000000000001" customHeight="1">
      <c r="A673" s="108"/>
      <c r="B673" s="108"/>
      <c r="C673" s="108"/>
      <c r="D673" s="108"/>
      <c r="E673" s="113"/>
      <c r="F673" s="118"/>
      <c r="G673" s="118"/>
      <c r="H673" s="118"/>
      <c r="I673" s="87"/>
      <c r="J673" s="111"/>
      <c r="K673" s="108"/>
    </row>
    <row r="674" spans="1:11" s="95" customFormat="1" ht="20.100000000000001" customHeight="1">
      <c r="A674" s="108"/>
      <c r="B674" s="108"/>
      <c r="C674" s="108"/>
      <c r="D674" s="108"/>
      <c r="E674" s="113"/>
      <c r="F674" s="118"/>
      <c r="G674" s="118"/>
      <c r="H674" s="118"/>
      <c r="I674" s="87"/>
      <c r="J674" s="111"/>
      <c r="K674" s="108"/>
    </row>
    <row r="675" spans="1:11" s="95" customFormat="1" ht="20.100000000000001" customHeight="1">
      <c r="A675" s="108"/>
      <c r="B675" s="108"/>
      <c r="C675" s="108"/>
      <c r="D675" s="108"/>
      <c r="E675" s="113"/>
      <c r="F675" s="118"/>
      <c r="G675" s="118"/>
      <c r="H675" s="118"/>
      <c r="I675" s="87"/>
      <c r="J675" s="111"/>
      <c r="K675" s="108"/>
    </row>
    <row r="676" spans="1:11" s="95" customFormat="1" ht="20.100000000000001" customHeight="1">
      <c r="A676" s="108"/>
      <c r="B676" s="108"/>
      <c r="C676" s="108"/>
      <c r="D676" s="108"/>
      <c r="E676" s="113"/>
      <c r="F676" s="118"/>
      <c r="G676" s="118"/>
      <c r="H676" s="118"/>
      <c r="I676" s="87"/>
      <c r="J676" s="111"/>
      <c r="K676" s="108"/>
    </row>
    <row r="677" spans="1:11" s="95" customFormat="1" ht="20.100000000000001" customHeight="1">
      <c r="A677" s="108"/>
      <c r="B677" s="108"/>
      <c r="C677" s="108"/>
      <c r="D677" s="108"/>
      <c r="E677" s="113"/>
      <c r="F677" s="118"/>
      <c r="G677" s="118"/>
      <c r="H677" s="118"/>
      <c r="I677" s="87"/>
      <c r="J677" s="111"/>
      <c r="K677" s="108"/>
    </row>
    <row r="678" spans="1:11" s="95" customFormat="1" ht="20.100000000000001" customHeight="1">
      <c r="A678" s="108"/>
      <c r="B678" s="108"/>
      <c r="C678" s="108"/>
      <c r="D678" s="108"/>
      <c r="E678" s="113"/>
      <c r="F678" s="118"/>
      <c r="G678" s="118"/>
      <c r="H678" s="118"/>
      <c r="I678" s="87"/>
      <c r="J678" s="111"/>
      <c r="K678" s="108"/>
    </row>
    <row r="679" spans="1:11" s="95" customFormat="1" ht="20.100000000000001" customHeight="1">
      <c r="A679" s="108"/>
      <c r="B679" s="108"/>
      <c r="C679" s="108"/>
      <c r="D679" s="108"/>
      <c r="E679" s="113"/>
      <c r="F679" s="118"/>
      <c r="G679" s="118"/>
      <c r="H679" s="118"/>
      <c r="I679" s="87"/>
      <c r="J679" s="111"/>
      <c r="K679" s="108"/>
    </row>
    <row r="680" spans="1:11" s="95" customFormat="1" ht="20.100000000000001" customHeight="1">
      <c r="A680" s="108"/>
      <c r="B680" s="108"/>
      <c r="C680" s="108"/>
      <c r="D680" s="108"/>
      <c r="E680" s="113"/>
      <c r="F680" s="118"/>
      <c r="G680" s="118"/>
      <c r="H680" s="118"/>
      <c r="I680" s="87"/>
      <c r="J680" s="111"/>
      <c r="K680" s="108"/>
    </row>
    <row r="681" spans="1:11" s="95" customFormat="1" ht="20.100000000000001" customHeight="1">
      <c r="A681" s="108"/>
      <c r="B681" s="108"/>
      <c r="C681" s="108"/>
      <c r="D681" s="108"/>
      <c r="E681" s="113"/>
      <c r="F681" s="118"/>
      <c r="G681" s="118"/>
      <c r="H681" s="118"/>
      <c r="I681" s="87"/>
      <c r="J681" s="111"/>
      <c r="K681" s="108"/>
    </row>
    <row r="682" spans="1:11" s="95" customFormat="1" ht="20.100000000000001" customHeight="1">
      <c r="A682" s="108"/>
      <c r="B682" s="108"/>
      <c r="C682" s="108"/>
      <c r="D682" s="108"/>
      <c r="E682" s="113"/>
      <c r="F682" s="118"/>
      <c r="G682" s="118"/>
      <c r="H682" s="118"/>
      <c r="I682" s="87"/>
      <c r="J682" s="111"/>
      <c r="K682" s="108"/>
    </row>
    <row r="683" spans="1:11" s="95" customFormat="1" ht="20.100000000000001" customHeight="1">
      <c r="A683" s="108"/>
      <c r="B683" s="108"/>
      <c r="C683" s="108"/>
      <c r="D683" s="108"/>
      <c r="E683" s="113"/>
      <c r="F683" s="118"/>
      <c r="G683" s="118"/>
      <c r="H683" s="118"/>
      <c r="I683" s="87"/>
      <c r="J683" s="111"/>
      <c r="K683" s="108"/>
    </row>
    <row r="684" spans="1:11" s="95" customFormat="1" ht="20.100000000000001" customHeight="1">
      <c r="A684" s="108"/>
      <c r="B684" s="108"/>
      <c r="C684" s="108"/>
      <c r="D684" s="108"/>
      <c r="E684" s="113"/>
      <c r="F684" s="118"/>
      <c r="G684" s="118"/>
      <c r="H684" s="118"/>
      <c r="I684" s="87"/>
      <c r="J684" s="111"/>
      <c r="K684" s="108"/>
    </row>
    <row r="685" spans="1:11" s="95" customFormat="1" ht="20.100000000000001" customHeight="1">
      <c r="A685" s="108"/>
      <c r="B685" s="108"/>
      <c r="C685" s="108"/>
      <c r="D685" s="108"/>
      <c r="E685" s="113"/>
      <c r="F685" s="118"/>
      <c r="G685" s="118"/>
      <c r="H685" s="118"/>
      <c r="I685" s="87"/>
      <c r="J685" s="111"/>
      <c r="K685" s="108"/>
    </row>
    <row r="686" spans="1:11" s="95" customFormat="1" ht="20.100000000000001" customHeight="1">
      <c r="A686" s="108"/>
      <c r="B686" s="108"/>
      <c r="C686" s="108"/>
      <c r="D686" s="108"/>
      <c r="E686" s="113"/>
      <c r="F686" s="118"/>
      <c r="G686" s="118"/>
      <c r="H686" s="118"/>
      <c r="I686" s="87"/>
      <c r="J686" s="111"/>
      <c r="K686" s="108"/>
    </row>
    <row r="687" spans="1:11" s="95" customFormat="1" ht="20.100000000000001" customHeight="1">
      <c r="A687" s="108"/>
      <c r="B687" s="108"/>
      <c r="C687" s="108"/>
      <c r="D687" s="108"/>
      <c r="E687" s="113"/>
      <c r="F687" s="118"/>
      <c r="G687" s="118"/>
      <c r="H687" s="118"/>
      <c r="I687" s="87"/>
      <c r="J687" s="111"/>
      <c r="K687" s="108"/>
    </row>
    <row r="688" spans="1:11" s="95" customFormat="1" ht="20.100000000000001" customHeight="1">
      <c r="A688" s="108"/>
      <c r="B688" s="108"/>
      <c r="C688" s="108"/>
      <c r="D688" s="108"/>
      <c r="E688" s="113"/>
      <c r="F688" s="118"/>
      <c r="G688" s="118"/>
      <c r="H688" s="118"/>
      <c r="I688" s="87"/>
      <c r="J688" s="111"/>
      <c r="K688" s="108"/>
    </row>
    <row r="689" spans="1:11" s="95" customFormat="1" ht="20.100000000000001" customHeight="1">
      <c r="A689" s="108"/>
      <c r="B689" s="108"/>
      <c r="C689" s="108"/>
      <c r="D689" s="108"/>
      <c r="E689" s="113"/>
      <c r="F689" s="118"/>
      <c r="G689" s="118"/>
      <c r="H689" s="118"/>
      <c r="I689" s="87"/>
      <c r="J689" s="111"/>
      <c r="K689" s="108"/>
    </row>
    <row r="690" spans="1:11" s="95" customFormat="1" ht="20.100000000000001" customHeight="1">
      <c r="A690" s="108"/>
      <c r="B690" s="108"/>
      <c r="C690" s="108"/>
      <c r="D690" s="108"/>
      <c r="E690" s="113"/>
      <c r="F690" s="118"/>
      <c r="G690" s="118"/>
      <c r="H690" s="118"/>
      <c r="I690" s="87"/>
      <c r="J690" s="111"/>
      <c r="K690" s="108"/>
    </row>
    <row r="691" spans="1:11" s="95" customFormat="1" ht="20.100000000000001" customHeight="1">
      <c r="A691" s="108"/>
      <c r="B691" s="108"/>
      <c r="C691" s="108"/>
      <c r="D691" s="108"/>
      <c r="E691" s="113"/>
      <c r="F691" s="118"/>
      <c r="G691" s="118"/>
      <c r="H691" s="118"/>
      <c r="I691" s="87"/>
      <c r="J691" s="111"/>
      <c r="K691" s="108"/>
    </row>
    <row r="692" spans="1:11" s="95" customFormat="1" ht="20.100000000000001" customHeight="1">
      <c r="A692" s="108"/>
      <c r="B692" s="108"/>
      <c r="C692" s="108"/>
      <c r="D692" s="108"/>
      <c r="E692" s="113"/>
      <c r="F692" s="118"/>
      <c r="G692" s="118"/>
      <c r="H692" s="118"/>
      <c r="I692" s="87"/>
      <c r="J692" s="111"/>
      <c r="K692" s="108"/>
    </row>
    <row r="693" spans="1:11" s="95" customFormat="1" ht="20.100000000000001" customHeight="1">
      <c r="A693" s="108"/>
      <c r="B693" s="108"/>
      <c r="C693" s="108"/>
      <c r="D693" s="108"/>
      <c r="E693" s="113"/>
      <c r="F693" s="118"/>
      <c r="G693" s="118"/>
      <c r="H693" s="118"/>
      <c r="I693" s="87"/>
      <c r="J693" s="111"/>
      <c r="K693" s="108"/>
    </row>
    <row r="694" spans="1:11" s="95" customFormat="1" ht="20.100000000000001" customHeight="1">
      <c r="A694" s="108"/>
      <c r="B694" s="108"/>
      <c r="C694" s="108"/>
      <c r="D694" s="108"/>
      <c r="E694" s="113"/>
      <c r="F694" s="118"/>
      <c r="G694" s="118"/>
      <c r="H694" s="118"/>
      <c r="I694" s="87"/>
      <c r="J694" s="111"/>
      <c r="K694" s="108"/>
    </row>
    <row r="695" spans="1:11" s="95" customFormat="1" ht="20.100000000000001" customHeight="1">
      <c r="A695" s="108"/>
      <c r="B695" s="108"/>
      <c r="C695" s="108"/>
      <c r="D695" s="108"/>
      <c r="E695" s="113"/>
      <c r="F695" s="118"/>
      <c r="G695" s="118"/>
      <c r="H695" s="118"/>
      <c r="I695" s="87"/>
      <c r="J695" s="111"/>
      <c r="K695" s="108"/>
    </row>
    <row r="696" spans="1:11" s="95" customFormat="1" ht="20.100000000000001" customHeight="1">
      <c r="A696" s="108"/>
      <c r="B696" s="108"/>
      <c r="C696" s="108"/>
      <c r="D696" s="108"/>
      <c r="E696" s="113"/>
      <c r="F696" s="118"/>
      <c r="G696" s="118"/>
      <c r="H696" s="118"/>
      <c r="I696" s="87"/>
      <c r="J696" s="111"/>
      <c r="K696" s="108"/>
    </row>
    <row r="697" spans="1:11" s="95" customFormat="1" ht="20.100000000000001" customHeight="1">
      <c r="A697" s="108"/>
      <c r="B697" s="108"/>
      <c r="C697" s="108"/>
      <c r="D697" s="108"/>
      <c r="E697" s="113"/>
      <c r="F697" s="118"/>
      <c r="G697" s="118"/>
      <c r="H697" s="118"/>
      <c r="I697" s="87"/>
      <c r="J697" s="111"/>
      <c r="K697" s="108"/>
    </row>
    <row r="698" spans="1:11" s="95" customFormat="1" ht="20.100000000000001" customHeight="1">
      <c r="A698" s="108"/>
      <c r="B698" s="108"/>
      <c r="C698" s="108"/>
      <c r="D698" s="108"/>
      <c r="E698" s="113"/>
      <c r="F698" s="118"/>
      <c r="G698" s="118"/>
      <c r="H698" s="118"/>
      <c r="I698" s="87"/>
      <c r="J698" s="111"/>
      <c r="K698" s="108"/>
    </row>
    <row r="699" spans="1:11" s="95" customFormat="1" ht="20.100000000000001" customHeight="1">
      <c r="A699" s="108"/>
      <c r="B699" s="108"/>
      <c r="C699" s="108"/>
      <c r="D699" s="108"/>
      <c r="E699" s="113"/>
      <c r="F699" s="118"/>
      <c r="G699" s="118"/>
      <c r="H699" s="118"/>
      <c r="I699" s="87"/>
      <c r="J699" s="111"/>
      <c r="K699" s="108"/>
    </row>
    <row r="700" spans="1:11" s="95" customFormat="1" ht="20.100000000000001" customHeight="1">
      <c r="A700" s="108"/>
      <c r="B700" s="108"/>
      <c r="C700" s="108"/>
      <c r="D700" s="108"/>
      <c r="E700" s="113"/>
      <c r="F700" s="118"/>
      <c r="G700" s="118"/>
      <c r="H700" s="118"/>
      <c r="I700" s="87"/>
      <c r="J700" s="111"/>
      <c r="K700" s="108"/>
    </row>
    <row r="701" spans="1:11" s="95" customFormat="1" ht="20.100000000000001" customHeight="1">
      <c r="A701" s="108"/>
      <c r="B701" s="108"/>
      <c r="C701" s="108"/>
      <c r="D701" s="108"/>
      <c r="E701" s="113"/>
      <c r="F701" s="118"/>
      <c r="G701" s="118"/>
      <c r="H701" s="118"/>
      <c r="I701" s="87"/>
      <c r="J701" s="111"/>
      <c r="K701" s="108"/>
    </row>
    <row r="702" spans="1:11" s="95" customFormat="1" ht="20.100000000000001" customHeight="1">
      <c r="A702" s="108"/>
      <c r="B702" s="108"/>
      <c r="C702" s="108"/>
      <c r="D702" s="108"/>
      <c r="E702" s="113"/>
      <c r="F702" s="118"/>
      <c r="G702" s="118"/>
      <c r="H702" s="118"/>
      <c r="I702" s="87"/>
      <c r="J702" s="111"/>
      <c r="K702" s="108"/>
    </row>
    <row r="703" spans="1:11" s="95" customFormat="1" ht="20.100000000000001" customHeight="1">
      <c r="A703" s="108"/>
      <c r="B703" s="108"/>
      <c r="C703" s="108"/>
      <c r="D703" s="108"/>
      <c r="E703" s="113"/>
      <c r="F703" s="118"/>
      <c r="G703" s="118"/>
      <c r="H703" s="118"/>
      <c r="I703" s="87"/>
      <c r="J703" s="111"/>
      <c r="K703" s="108"/>
    </row>
    <row r="704" spans="1:11" s="95" customFormat="1" ht="20.100000000000001" customHeight="1">
      <c r="A704" s="108"/>
      <c r="B704" s="108"/>
      <c r="C704" s="108"/>
      <c r="D704" s="108"/>
      <c r="E704" s="113"/>
      <c r="F704" s="118"/>
      <c r="G704" s="118"/>
      <c r="H704" s="118"/>
      <c r="I704" s="87"/>
      <c r="J704" s="111"/>
      <c r="K704" s="108"/>
    </row>
    <row r="705" spans="1:11" s="95" customFormat="1" ht="20.100000000000001" customHeight="1">
      <c r="A705" s="108"/>
      <c r="B705" s="108"/>
      <c r="C705" s="108"/>
      <c r="D705" s="108"/>
      <c r="E705" s="113"/>
      <c r="F705" s="118"/>
      <c r="G705" s="118"/>
      <c r="H705" s="118"/>
      <c r="I705" s="87"/>
      <c r="J705" s="111"/>
      <c r="K705" s="108"/>
    </row>
    <row r="706" spans="1:11" s="95" customFormat="1" ht="20.100000000000001" customHeight="1">
      <c r="A706" s="108"/>
      <c r="B706" s="108"/>
      <c r="C706" s="108"/>
      <c r="D706" s="108"/>
      <c r="E706" s="113"/>
      <c r="F706" s="118"/>
      <c r="G706" s="118"/>
      <c r="H706" s="118"/>
      <c r="I706" s="87"/>
      <c r="J706" s="111"/>
      <c r="K706" s="108"/>
    </row>
    <row r="707" spans="1:11" s="95" customFormat="1" ht="20.100000000000001" customHeight="1">
      <c r="A707" s="108"/>
      <c r="B707" s="108"/>
      <c r="C707" s="108"/>
      <c r="D707" s="108"/>
      <c r="E707" s="113"/>
      <c r="F707" s="118"/>
      <c r="G707" s="118"/>
      <c r="H707" s="118"/>
      <c r="I707" s="87"/>
      <c r="J707" s="111"/>
      <c r="K707" s="108"/>
    </row>
    <row r="708" spans="1:11" s="95" customFormat="1" ht="20.100000000000001" customHeight="1">
      <c r="A708" s="108"/>
      <c r="B708" s="108"/>
      <c r="C708" s="108"/>
      <c r="D708" s="108"/>
      <c r="E708" s="113"/>
      <c r="F708" s="118"/>
      <c r="G708" s="118"/>
      <c r="H708" s="118"/>
      <c r="I708" s="87"/>
      <c r="J708" s="111"/>
      <c r="K708" s="108"/>
    </row>
    <row r="709" spans="1:11" s="95" customFormat="1" ht="20.100000000000001" customHeight="1">
      <c r="A709" s="108"/>
      <c r="B709" s="108"/>
      <c r="C709" s="108"/>
      <c r="D709" s="108"/>
      <c r="E709" s="113"/>
      <c r="F709" s="118"/>
      <c r="G709" s="118"/>
      <c r="H709" s="118"/>
      <c r="I709" s="87"/>
      <c r="J709" s="111"/>
      <c r="K709" s="108"/>
    </row>
    <row r="710" spans="1:11" s="95" customFormat="1" ht="20.100000000000001" customHeight="1">
      <c r="A710" s="108"/>
      <c r="B710" s="108"/>
      <c r="C710" s="108"/>
      <c r="D710" s="108"/>
      <c r="E710" s="113"/>
      <c r="F710" s="118"/>
      <c r="G710" s="118"/>
      <c r="H710" s="118"/>
      <c r="I710" s="87"/>
      <c r="J710" s="111"/>
      <c r="K710" s="108"/>
    </row>
    <row r="711" spans="1:11" s="95" customFormat="1" ht="20.100000000000001" customHeight="1">
      <c r="A711" s="108"/>
      <c r="B711" s="108"/>
      <c r="C711" s="108"/>
      <c r="D711" s="108"/>
      <c r="E711" s="113"/>
      <c r="F711" s="118"/>
      <c r="G711" s="118"/>
      <c r="H711" s="118"/>
      <c r="I711" s="87"/>
      <c r="J711" s="111"/>
      <c r="K711" s="108"/>
    </row>
    <row r="712" spans="1:11" s="95" customFormat="1" ht="20.100000000000001" customHeight="1">
      <c r="A712" s="108"/>
      <c r="B712" s="108"/>
      <c r="C712" s="108"/>
      <c r="D712" s="108"/>
      <c r="E712" s="113"/>
      <c r="F712" s="118"/>
      <c r="G712" s="118"/>
      <c r="H712" s="118"/>
      <c r="I712" s="87"/>
      <c r="J712" s="111"/>
      <c r="K712" s="108"/>
    </row>
    <row r="713" spans="1:11" s="95" customFormat="1" ht="20.100000000000001" customHeight="1">
      <c r="A713" s="108"/>
      <c r="B713" s="108"/>
      <c r="C713" s="108"/>
      <c r="D713" s="108"/>
      <c r="E713" s="113"/>
      <c r="F713" s="118"/>
      <c r="G713" s="118"/>
      <c r="H713" s="118"/>
      <c r="I713" s="87"/>
      <c r="J713" s="111"/>
      <c r="K713" s="108"/>
    </row>
    <row r="714" spans="1:11" s="95" customFormat="1" ht="20.100000000000001" customHeight="1">
      <c r="A714" s="108"/>
      <c r="B714" s="108"/>
      <c r="C714" s="108"/>
      <c r="D714" s="108"/>
      <c r="E714" s="113"/>
      <c r="F714" s="118"/>
      <c r="G714" s="118"/>
      <c r="H714" s="118"/>
      <c r="I714" s="87"/>
      <c r="J714" s="111"/>
      <c r="K714" s="108"/>
    </row>
    <row r="715" spans="1:11" s="95" customFormat="1" ht="20.100000000000001" customHeight="1">
      <c r="A715" s="108"/>
      <c r="B715" s="108"/>
      <c r="C715" s="108"/>
      <c r="D715" s="108"/>
      <c r="E715" s="113"/>
      <c r="F715" s="118"/>
      <c r="G715" s="118"/>
      <c r="H715" s="118"/>
      <c r="I715" s="87"/>
      <c r="J715" s="111"/>
      <c r="K715" s="108"/>
    </row>
    <row r="716" spans="1:11" s="95" customFormat="1" ht="20.100000000000001" customHeight="1">
      <c r="A716" s="108"/>
      <c r="B716" s="108"/>
      <c r="C716" s="108"/>
      <c r="D716" s="108"/>
      <c r="E716" s="113"/>
      <c r="F716" s="118"/>
      <c r="G716" s="118"/>
      <c r="H716" s="118"/>
      <c r="I716" s="87"/>
      <c r="J716" s="111"/>
      <c r="K716" s="108"/>
    </row>
    <row r="717" spans="1:11" s="95" customFormat="1" ht="20.100000000000001" customHeight="1">
      <c r="A717" s="108"/>
      <c r="B717" s="108"/>
      <c r="C717" s="108"/>
      <c r="D717" s="108"/>
      <c r="E717" s="113"/>
      <c r="F717" s="118"/>
      <c r="G717" s="118"/>
      <c r="H717" s="118"/>
      <c r="I717" s="87"/>
      <c r="J717" s="111"/>
      <c r="K717" s="108"/>
    </row>
    <row r="718" spans="1:11" s="95" customFormat="1" ht="20.100000000000001" customHeight="1">
      <c r="A718" s="108"/>
      <c r="B718" s="108"/>
      <c r="C718" s="108"/>
      <c r="D718" s="108"/>
      <c r="E718" s="113"/>
      <c r="F718" s="118"/>
      <c r="G718" s="118"/>
      <c r="H718" s="118"/>
      <c r="I718" s="87"/>
      <c r="J718" s="111"/>
      <c r="K718" s="108"/>
    </row>
    <row r="719" spans="1:11" s="95" customFormat="1" ht="20.100000000000001" customHeight="1">
      <c r="A719" s="108"/>
      <c r="B719" s="108"/>
      <c r="C719" s="108"/>
      <c r="D719" s="108"/>
      <c r="E719" s="113"/>
      <c r="F719" s="118"/>
      <c r="G719" s="118"/>
      <c r="H719" s="118"/>
      <c r="I719" s="87"/>
      <c r="J719" s="111"/>
      <c r="K719" s="108"/>
    </row>
    <row r="720" spans="1:11" s="95" customFormat="1" ht="20.100000000000001" customHeight="1">
      <c r="A720" s="108"/>
      <c r="B720" s="108"/>
      <c r="C720" s="108"/>
      <c r="D720" s="108"/>
      <c r="E720" s="113"/>
      <c r="F720" s="118"/>
      <c r="G720" s="118"/>
      <c r="H720" s="118"/>
      <c r="I720" s="87"/>
      <c r="J720" s="111"/>
      <c r="K720" s="108"/>
    </row>
    <row r="721" spans="1:11" s="95" customFormat="1" ht="20.100000000000001" customHeight="1">
      <c r="A721" s="108"/>
      <c r="B721" s="108"/>
      <c r="C721" s="108"/>
      <c r="D721" s="108"/>
      <c r="E721" s="113"/>
      <c r="F721" s="118"/>
      <c r="G721" s="118"/>
      <c r="H721" s="118"/>
      <c r="I721" s="87"/>
      <c r="J721" s="111"/>
      <c r="K721" s="108"/>
    </row>
    <row r="722" spans="1:11" s="95" customFormat="1" ht="20.100000000000001" customHeight="1">
      <c r="A722" s="108"/>
      <c r="B722" s="108"/>
      <c r="C722" s="108"/>
      <c r="D722" s="108"/>
      <c r="E722" s="113"/>
      <c r="F722" s="118"/>
      <c r="G722" s="118"/>
      <c r="H722" s="118"/>
      <c r="I722" s="87"/>
      <c r="J722" s="111"/>
      <c r="K722" s="108"/>
    </row>
    <row r="723" spans="1:11" s="95" customFormat="1" ht="20.100000000000001" customHeight="1">
      <c r="A723" s="108"/>
      <c r="B723" s="108"/>
      <c r="C723" s="108"/>
      <c r="D723" s="108"/>
      <c r="E723" s="113"/>
      <c r="F723" s="118"/>
      <c r="G723" s="118"/>
      <c r="H723" s="118"/>
      <c r="I723" s="87"/>
      <c r="J723" s="111"/>
      <c r="K723" s="108"/>
    </row>
    <row r="724" spans="1:11" s="95" customFormat="1" ht="20.100000000000001" customHeight="1">
      <c r="A724" s="108"/>
      <c r="B724" s="108"/>
      <c r="C724" s="108"/>
      <c r="D724" s="108"/>
      <c r="E724" s="113"/>
      <c r="F724" s="118"/>
      <c r="G724" s="118"/>
      <c r="H724" s="118"/>
      <c r="I724" s="87"/>
      <c r="J724" s="111"/>
      <c r="K724" s="108"/>
    </row>
    <row r="725" spans="1:11" s="95" customFormat="1" ht="20.100000000000001" customHeight="1">
      <c r="A725" s="108"/>
      <c r="B725" s="108"/>
      <c r="C725" s="108"/>
      <c r="D725" s="108"/>
      <c r="E725" s="113"/>
      <c r="F725" s="118"/>
      <c r="G725" s="118"/>
      <c r="H725" s="118"/>
      <c r="I725" s="87"/>
      <c r="J725" s="111"/>
      <c r="K725" s="108"/>
    </row>
    <row r="726" spans="1:11" s="95" customFormat="1" ht="20.100000000000001" customHeight="1">
      <c r="A726" s="108"/>
      <c r="B726" s="108"/>
      <c r="C726" s="108"/>
      <c r="D726" s="108"/>
      <c r="E726" s="113"/>
      <c r="F726" s="118"/>
      <c r="G726" s="118"/>
      <c r="H726" s="118"/>
      <c r="I726" s="87"/>
      <c r="J726" s="111"/>
      <c r="K726" s="108"/>
    </row>
    <row r="727" spans="1:11" s="95" customFormat="1" ht="20.100000000000001" customHeight="1">
      <c r="A727" s="108"/>
      <c r="B727" s="108"/>
      <c r="C727" s="108"/>
      <c r="D727" s="108"/>
      <c r="E727" s="113"/>
      <c r="F727" s="118"/>
      <c r="G727" s="118"/>
      <c r="H727" s="118"/>
      <c r="I727" s="87"/>
      <c r="J727" s="111"/>
      <c r="K727" s="108"/>
    </row>
    <row r="728" spans="1:11" s="95" customFormat="1" ht="20.100000000000001" customHeight="1">
      <c r="A728" s="108"/>
      <c r="B728" s="108"/>
      <c r="C728" s="108"/>
      <c r="D728" s="108"/>
      <c r="E728" s="113"/>
      <c r="F728" s="118"/>
      <c r="G728" s="118"/>
      <c r="H728" s="118"/>
      <c r="I728" s="87"/>
      <c r="J728" s="111"/>
      <c r="K728" s="108"/>
    </row>
    <row r="729" spans="1:11" s="95" customFormat="1" ht="20.100000000000001" customHeight="1">
      <c r="A729" s="108"/>
      <c r="B729" s="108"/>
      <c r="C729" s="108"/>
      <c r="D729" s="108"/>
      <c r="E729" s="113"/>
      <c r="F729" s="118"/>
      <c r="G729" s="118"/>
      <c r="H729" s="118"/>
      <c r="I729" s="87"/>
      <c r="J729" s="111"/>
      <c r="K729" s="108"/>
    </row>
    <row r="730" spans="1:11" s="95" customFormat="1" ht="20.100000000000001" customHeight="1">
      <c r="A730" s="108"/>
      <c r="B730" s="108"/>
      <c r="C730" s="108"/>
      <c r="D730" s="108"/>
      <c r="E730" s="113"/>
      <c r="F730" s="118"/>
      <c r="G730" s="118"/>
      <c r="H730" s="118"/>
      <c r="I730" s="87"/>
      <c r="J730" s="111"/>
      <c r="K730" s="108"/>
    </row>
    <row r="731" spans="1:11" s="95" customFormat="1" ht="20.100000000000001" customHeight="1">
      <c r="A731" s="108"/>
      <c r="B731" s="108"/>
      <c r="C731" s="108"/>
      <c r="D731" s="108"/>
      <c r="E731" s="113"/>
      <c r="F731" s="118"/>
      <c r="G731" s="118"/>
      <c r="H731" s="118"/>
      <c r="I731" s="87"/>
      <c r="J731" s="111"/>
      <c r="K731" s="108"/>
    </row>
    <row r="732" spans="1:11" s="95" customFormat="1" ht="20.100000000000001" customHeight="1">
      <c r="A732" s="108"/>
      <c r="B732" s="108"/>
      <c r="C732" s="108"/>
      <c r="D732" s="108"/>
      <c r="E732" s="113"/>
      <c r="F732" s="118"/>
      <c r="G732" s="118"/>
      <c r="H732" s="118"/>
      <c r="I732" s="87"/>
      <c r="J732" s="111"/>
      <c r="K732" s="108"/>
    </row>
    <row r="733" spans="1:11" s="95" customFormat="1" ht="20.100000000000001" customHeight="1">
      <c r="A733" s="108"/>
      <c r="B733" s="108"/>
      <c r="C733" s="108"/>
      <c r="D733" s="108"/>
      <c r="E733" s="113"/>
      <c r="F733" s="118"/>
      <c r="G733" s="118"/>
      <c r="H733" s="118"/>
      <c r="I733" s="87"/>
      <c r="J733" s="111"/>
      <c r="K733" s="108"/>
    </row>
    <row r="734" spans="1:11" s="95" customFormat="1" ht="20.100000000000001" customHeight="1">
      <c r="A734" s="108"/>
      <c r="B734" s="108"/>
      <c r="C734" s="108"/>
      <c r="D734" s="108"/>
      <c r="E734" s="113"/>
      <c r="F734" s="118"/>
      <c r="G734" s="118"/>
      <c r="H734" s="118"/>
      <c r="I734" s="87"/>
      <c r="J734" s="111"/>
      <c r="K734" s="108"/>
    </row>
    <row r="735" spans="1:11" s="95" customFormat="1" ht="20.100000000000001" customHeight="1">
      <c r="A735" s="108"/>
      <c r="B735" s="108"/>
      <c r="C735" s="108"/>
      <c r="D735" s="108"/>
      <c r="E735" s="113"/>
      <c r="F735" s="118"/>
      <c r="G735" s="118"/>
      <c r="H735" s="118"/>
      <c r="I735" s="87"/>
      <c r="J735" s="111"/>
      <c r="K735" s="108"/>
    </row>
    <row r="736" spans="1:11" s="95" customFormat="1" ht="20.100000000000001" customHeight="1">
      <c r="A736" s="108"/>
      <c r="B736" s="108"/>
      <c r="C736" s="108"/>
      <c r="D736" s="108"/>
      <c r="E736" s="113"/>
      <c r="F736" s="118"/>
      <c r="G736" s="118"/>
      <c r="H736" s="118"/>
      <c r="I736" s="87"/>
      <c r="J736" s="111"/>
      <c r="K736" s="108"/>
    </row>
    <row r="737" spans="1:11" s="95" customFormat="1" ht="20.100000000000001" customHeight="1">
      <c r="A737" s="108"/>
      <c r="B737" s="108"/>
      <c r="C737" s="108"/>
      <c r="D737" s="108"/>
      <c r="E737" s="113"/>
      <c r="F737" s="118"/>
      <c r="G737" s="118"/>
      <c r="H737" s="118"/>
      <c r="I737" s="87"/>
      <c r="J737" s="111"/>
      <c r="K737" s="108"/>
    </row>
    <row r="738" spans="1:11" s="95" customFormat="1" ht="20.100000000000001" customHeight="1">
      <c r="A738" s="108"/>
      <c r="B738" s="108"/>
      <c r="C738" s="108"/>
      <c r="D738" s="108"/>
      <c r="E738" s="113"/>
      <c r="F738" s="118"/>
      <c r="G738" s="118"/>
      <c r="H738" s="118"/>
      <c r="I738" s="87"/>
      <c r="J738" s="111"/>
      <c r="K738" s="108"/>
    </row>
    <row r="739" spans="1:11" s="95" customFormat="1" ht="20.100000000000001" customHeight="1">
      <c r="A739" s="108"/>
      <c r="B739" s="108"/>
      <c r="C739" s="108"/>
      <c r="D739" s="108"/>
      <c r="E739" s="113"/>
      <c r="F739" s="118"/>
      <c r="G739" s="118"/>
      <c r="H739" s="118"/>
      <c r="I739" s="87"/>
      <c r="J739" s="111"/>
      <c r="K739" s="108"/>
    </row>
    <row r="740" spans="1:11" s="95" customFormat="1" ht="20.100000000000001" customHeight="1">
      <c r="A740" s="108"/>
      <c r="B740" s="108"/>
      <c r="C740" s="108"/>
      <c r="D740" s="108"/>
      <c r="E740" s="113"/>
      <c r="F740" s="118"/>
      <c r="G740" s="118"/>
      <c r="H740" s="118"/>
      <c r="I740" s="87"/>
      <c r="J740" s="111"/>
      <c r="K740" s="108"/>
    </row>
    <row r="741" spans="1:11" s="95" customFormat="1" ht="20.100000000000001" customHeight="1">
      <c r="A741" s="108"/>
      <c r="B741" s="108"/>
      <c r="C741" s="108"/>
      <c r="D741" s="108"/>
      <c r="E741" s="113"/>
      <c r="F741" s="118"/>
      <c r="G741" s="118"/>
      <c r="H741" s="118"/>
      <c r="I741" s="87"/>
      <c r="J741" s="111"/>
      <c r="K741" s="108"/>
    </row>
    <row r="742" spans="1:11" s="95" customFormat="1" ht="20.100000000000001" customHeight="1">
      <c r="A742" s="108"/>
      <c r="B742" s="108"/>
      <c r="C742" s="108"/>
      <c r="D742" s="108"/>
      <c r="E742" s="113"/>
      <c r="F742" s="118"/>
      <c r="G742" s="118"/>
      <c r="H742" s="118"/>
      <c r="I742" s="87"/>
      <c r="J742" s="111"/>
      <c r="K742" s="108"/>
    </row>
    <row r="743" spans="1:11" s="95" customFormat="1" ht="20.100000000000001" customHeight="1">
      <c r="A743" s="108"/>
      <c r="B743" s="108"/>
      <c r="C743" s="108"/>
      <c r="D743" s="108"/>
      <c r="E743" s="113"/>
      <c r="F743" s="118"/>
      <c r="G743" s="118"/>
      <c r="H743" s="118"/>
      <c r="I743" s="87"/>
      <c r="J743" s="111"/>
      <c r="K743" s="108"/>
    </row>
    <row r="744" spans="1:11" s="95" customFormat="1" ht="20.100000000000001" customHeight="1">
      <c r="A744" s="108"/>
      <c r="B744" s="108"/>
      <c r="C744" s="108"/>
      <c r="D744" s="108"/>
      <c r="E744" s="113"/>
      <c r="F744" s="118"/>
      <c r="G744" s="118"/>
      <c r="H744" s="118"/>
      <c r="I744" s="87"/>
      <c r="J744" s="111"/>
      <c r="K744" s="108"/>
    </row>
    <row r="745" spans="1:11" s="95" customFormat="1" ht="20.100000000000001" customHeight="1">
      <c r="A745" s="108"/>
      <c r="B745" s="108"/>
      <c r="C745" s="108"/>
      <c r="D745" s="108"/>
      <c r="E745" s="113"/>
      <c r="F745" s="118"/>
      <c r="G745" s="118"/>
      <c r="H745" s="118"/>
      <c r="I745" s="87"/>
      <c r="J745" s="111"/>
      <c r="K745" s="108"/>
    </row>
    <row r="746" spans="1:11" s="95" customFormat="1" ht="20.100000000000001" customHeight="1">
      <c r="A746" s="108"/>
      <c r="B746" s="108"/>
      <c r="C746" s="108"/>
      <c r="D746" s="108"/>
      <c r="E746" s="113"/>
      <c r="F746" s="118"/>
      <c r="G746" s="118"/>
      <c r="H746" s="118"/>
      <c r="I746" s="87"/>
      <c r="J746" s="111"/>
      <c r="K746" s="108"/>
    </row>
    <row r="747" spans="1:11" s="95" customFormat="1" ht="20.100000000000001" customHeight="1">
      <c r="A747" s="108"/>
      <c r="B747" s="108"/>
      <c r="C747" s="108"/>
      <c r="D747" s="108"/>
      <c r="E747" s="113"/>
      <c r="F747" s="118"/>
      <c r="G747" s="118"/>
      <c r="H747" s="118"/>
      <c r="I747" s="87"/>
      <c r="J747" s="111"/>
      <c r="K747" s="108"/>
    </row>
    <row r="748" spans="1:11" s="95" customFormat="1" ht="20.100000000000001" customHeight="1">
      <c r="A748" s="108"/>
      <c r="B748" s="108"/>
      <c r="C748" s="108"/>
      <c r="D748" s="108"/>
      <c r="E748" s="113"/>
      <c r="F748" s="118"/>
      <c r="G748" s="118"/>
      <c r="H748" s="118"/>
      <c r="I748" s="87"/>
      <c r="J748" s="111"/>
      <c r="K748" s="108"/>
    </row>
    <row r="749" spans="1:11" s="95" customFormat="1" ht="20.100000000000001" customHeight="1">
      <c r="A749" s="108"/>
      <c r="B749" s="108"/>
      <c r="C749" s="108"/>
      <c r="D749" s="108"/>
      <c r="E749" s="113"/>
      <c r="F749" s="118"/>
      <c r="G749" s="118"/>
      <c r="H749" s="118"/>
      <c r="I749" s="87"/>
      <c r="J749" s="111"/>
      <c r="K749" s="108"/>
    </row>
    <row r="750" spans="1:11" s="95" customFormat="1" ht="20.100000000000001" customHeight="1">
      <c r="A750" s="108"/>
      <c r="B750" s="108"/>
      <c r="C750" s="108"/>
      <c r="D750" s="108"/>
      <c r="E750" s="113"/>
      <c r="F750" s="118"/>
      <c r="G750" s="118"/>
      <c r="H750" s="118"/>
      <c r="I750" s="87"/>
      <c r="J750" s="111"/>
      <c r="K750" s="108"/>
    </row>
    <row r="751" spans="1:11" s="95" customFormat="1" ht="20.100000000000001" customHeight="1">
      <c r="A751" s="108"/>
      <c r="B751" s="108"/>
      <c r="C751" s="108"/>
      <c r="D751" s="108"/>
      <c r="E751" s="113"/>
      <c r="F751" s="118"/>
      <c r="G751" s="118"/>
      <c r="H751" s="118"/>
      <c r="I751" s="87"/>
      <c r="J751" s="111"/>
      <c r="K751" s="108"/>
    </row>
    <row r="752" spans="1:11" s="95" customFormat="1" ht="20.100000000000001" customHeight="1">
      <c r="A752" s="108"/>
      <c r="B752" s="108"/>
      <c r="C752" s="108"/>
      <c r="D752" s="108"/>
      <c r="E752" s="113"/>
      <c r="F752" s="118"/>
      <c r="G752" s="118"/>
      <c r="H752" s="118"/>
      <c r="I752" s="87"/>
      <c r="J752" s="111"/>
      <c r="K752" s="108"/>
    </row>
    <row r="753" spans="1:11" s="95" customFormat="1" ht="20.100000000000001" customHeight="1">
      <c r="A753" s="108"/>
      <c r="B753" s="108"/>
      <c r="C753" s="108"/>
      <c r="D753" s="108"/>
      <c r="E753" s="113"/>
      <c r="F753" s="118"/>
      <c r="G753" s="118"/>
      <c r="H753" s="118"/>
      <c r="I753" s="87"/>
      <c r="J753" s="111"/>
      <c r="K753" s="108"/>
    </row>
    <row r="754" spans="1:11" s="95" customFormat="1" ht="20.100000000000001" customHeight="1">
      <c r="A754" s="108"/>
      <c r="B754" s="108"/>
      <c r="C754" s="108"/>
      <c r="D754" s="108"/>
      <c r="E754" s="113"/>
      <c r="F754" s="118"/>
      <c r="G754" s="118"/>
      <c r="H754" s="118"/>
      <c r="I754" s="87"/>
      <c r="J754" s="111"/>
      <c r="K754" s="108"/>
    </row>
    <row r="755" spans="1:11" s="95" customFormat="1" ht="20.100000000000001" customHeight="1">
      <c r="A755" s="108"/>
      <c r="B755" s="108"/>
      <c r="C755" s="108"/>
      <c r="D755" s="108"/>
      <c r="E755" s="113"/>
      <c r="F755" s="118"/>
      <c r="G755" s="118"/>
      <c r="H755" s="118"/>
      <c r="I755" s="87"/>
      <c r="J755" s="111"/>
      <c r="K755" s="108"/>
    </row>
    <row r="756" spans="1:11" s="95" customFormat="1" ht="20.100000000000001" customHeight="1">
      <c r="A756" s="108"/>
      <c r="B756" s="108"/>
      <c r="C756" s="108"/>
      <c r="D756" s="108"/>
      <c r="E756" s="113"/>
      <c r="F756" s="118"/>
      <c r="G756" s="118"/>
      <c r="H756" s="118"/>
      <c r="I756" s="87"/>
      <c r="J756" s="111"/>
      <c r="K756" s="108"/>
    </row>
    <row r="757" spans="1:11" s="95" customFormat="1" ht="20.100000000000001" customHeight="1">
      <c r="A757" s="108"/>
      <c r="B757" s="108"/>
      <c r="C757" s="108"/>
      <c r="D757" s="108"/>
      <c r="E757" s="113"/>
      <c r="F757" s="118"/>
      <c r="G757" s="118"/>
      <c r="H757" s="118"/>
      <c r="I757" s="87"/>
      <c r="J757" s="111"/>
      <c r="K757" s="108"/>
    </row>
    <row r="758" spans="1:11" s="95" customFormat="1" ht="20.100000000000001" customHeight="1">
      <c r="A758" s="108"/>
      <c r="B758" s="108"/>
      <c r="C758" s="108"/>
      <c r="D758" s="108"/>
      <c r="E758" s="113"/>
      <c r="F758" s="118"/>
      <c r="G758" s="118"/>
      <c r="H758" s="118"/>
      <c r="I758" s="87"/>
      <c r="J758" s="111"/>
      <c r="K758" s="108"/>
    </row>
    <row r="759" spans="1:11" s="95" customFormat="1" ht="20.100000000000001" customHeight="1">
      <c r="A759" s="108"/>
      <c r="B759" s="108"/>
      <c r="C759" s="108"/>
      <c r="D759" s="108"/>
      <c r="E759" s="113"/>
      <c r="F759" s="118"/>
      <c r="G759" s="118"/>
      <c r="H759" s="118"/>
      <c r="I759" s="87"/>
      <c r="J759" s="111"/>
      <c r="K759" s="108"/>
    </row>
    <row r="760" spans="1:11" s="95" customFormat="1" ht="20.100000000000001" customHeight="1">
      <c r="A760" s="108"/>
      <c r="B760" s="108"/>
      <c r="C760" s="108"/>
      <c r="D760" s="108"/>
      <c r="E760" s="113"/>
      <c r="F760" s="118"/>
      <c r="G760" s="118"/>
      <c r="H760" s="118"/>
      <c r="I760" s="87"/>
      <c r="J760" s="111"/>
      <c r="K760" s="108"/>
    </row>
    <row r="761" spans="1:11" s="95" customFormat="1" ht="20.100000000000001" customHeight="1">
      <c r="A761" s="108"/>
      <c r="B761" s="108"/>
      <c r="C761" s="108"/>
      <c r="D761" s="108"/>
      <c r="E761" s="113"/>
      <c r="F761" s="118"/>
      <c r="G761" s="118"/>
      <c r="H761" s="118"/>
      <c r="I761" s="87"/>
      <c r="J761" s="111"/>
      <c r="K761" s="108"/>
    </row>
    <row r="762" spans="1:11" s="95" customFormat="1" ht="20.100000000000001" customHeight="1">
      <c r="A762" s="108"/>
      <c r="B762" s="108"/>
      <c r="C762" s="108"/>
      <c r="D762" s="108"/>
      <c r="E762" s="113"/>
      <c r="F762" s="118"/>
      <c r="G762" s="118"/>
      <c r="H762" s="118"/>
      <c r="I762" s="87"/>
      <c r="J762" s="111"/>
      <c r="K762" s="108"/>
    </row>
    <row r="763" spans="1:11" s="95" customFormat="1" ht="20.100000000000001" customHeight="1">
      <c r="A763" s="108"/>
      <c r="B763" s="108"/>
      <c r="C763" s="108"/>
      <c r="D763" s="108"/>
      <c r="E763" s="113"/>
      <c r="F763" s="118"/>
      <c r="G763" s="118"/>
      <c r="H763" s="118"/>
      <c r="I763" s="87"/>
      <c r="J763" s="111"/>
      <c r="K763" s="108"/>
    </row>
    <row r="764" spans="1:11" s="95" customFormat="1" ht="20.100000000000001" customHeight="1">
      <c r="A764" s="108"/>
      <c r="B764" s="108"/>
      <c r="C764" s="108"/>
      <c r="D764" s="108"/>
      <c r="E764" s="113"/>
      <c r="F764" s="118"/>
      <c r="G764" s="118"/>
      <c r="H764" s="118"/>
      <c r="I764" s="87"/>
      <c r="J764" s="111"/>
      <c r="K764" s="108"/>
    </row>
    <row r="765" spans="1:11" s="95" customFormat="1" ht="20.100000000000001" customHeight="1">
      <c r="A765" s="108"/>
      <c r="B765" s="108"/>
      <c r="C765" s="108"/>
      <c r="D765" s="108"/>
      <c r="E765" s="113"/>
      <c r="F765" s="118"/>
      <c r="G765" s="118"/>
      <c r="H765" s="118"/>
      <c r="I765" s="87"/>
      <c r="J765" s="111"/>
      <c r="K765" s="108"/>
    </row>
    <row r="766" spans="1:11" s="95" customFormat="1" ht="20.100000000000001" customHeight="1">
      <c r="A766" s="108"/>
      <c r="B766" s="108"/>
      <c r="C766" s="108"/>
      <c r="D766" s="108"/>
      <c r="E766" s="113"/>
      <c r="F766" s="118"/>
      <c r="G766" s="118"/>
      <c r="H766" s="118"/>
      <c r="I766" s="87"/>
      <c r="J766" s="111"/>
      <c r="K766" s="108"/>
    </row>
    <row r="767" spans="1:11" s="95" customFormat="1" ht="20.100000000000001" customHeight="1">
      <c r="A767" s="108"/>
      <c r="B767" s="108"/>
      <c r="C767" s="108"/>
      <c r="D767" s="108"/>
      <c r="E767" s="113"/>
      <c r="F767" s="118"/>
      <c r="G767" s="118"/>
      <c r="H767" s="118"/>
      <c r="I767" s="87"/>
      <c r="J767" s="111"/>
      <c r="K767" s="108"/>
    </row>
    <row r="768" spans="1:11" s="95" customFormat="1" ht="20.100000000000001" customHeight="1">
      <c r="A768" s="108"/>
      <c r="B768" s="108"/>
      <c r="C768" s="108"/>
      <c r="D768" s="108"/>
      <c r="E768" s="113"/>
      <c r="F768" s="118"/>
      <c r="G768" s="118"/>
      <c r="H768" s="118"/>
      <c r="I768" s="87"/>
      <c r="J768" s="111"/>
      <c r="K768" s="108"/>
    </row>
    <row r="769" spans="1:11" s="95" customFormat="1" ht="20.100000000000001" customHeight="1">
      <c r="A769" s="108"/>
      <c r="B769" s="108"/>
      <c r="C769" s="108"/>
      <c r="D769" s="108"/>
      <c r="E769" s="113"/>
      <c r="F769" s="118"/>
      <c r="G769" s="118"/>
      <c r="H769" s="118"/>
      <c r="I769" s="87"/>
      <c r="J769" s="111"/>
      <c r="K769" s="108"/>
    </row>
    <row r="770" spans="1:11" s="95" customFormat="1" ht="20.100000000000001" customHeight="1">
      <c r="A770" s="108"/>
      <c r="B770" s="108"/>
      <c r="C770" s="108"/>
      <c r="D770" s="108"/>
      <c r="E770" s="113"/>
      <c r="F770" s="118"/>
      <c r="G770" s="118"/>
      <c r="H770" s="118"/>
      <c r="I770" s="87"/>
      <c r="J770" s="111"/>
      <c r="K770" s="108"/>
    </row>
    <row r="771" spans="1:11" s="95" customFormat="1" ht="20.100000000000001" customHeight="1">
      <c r="A771" s="108"/>
      <c r="B771" s="108"/>
      <c r="C771" s="108"/>
      <c r="D771" s="108"/>
      <c r="E771" s="113"/>
      <c r="F771" s="118"/>
      <c r="G771" s="118"/>
      <c r="H771" s="118"/>
      <c r="I771" s="87"/>
      <c r="J771" s="111"/>
      <c r="K771" s="108"/>
    </row>
    <row r="772" spans="1:11" s="95" customFormat="1" ht="20.100000000000001" customHeight="1">
      <c r="A772" s="108"/>
      <c r="B772" s="108"/>
      <c r="C772" s="108"/>
      <c r="D772" s="108"/>
      <c r="E772" s="113"/>
      <c r="F772" s="118"/>
      <c r="G772" s="118"/>
      <c r="H772" s="118"/>
      <c r="I772" s="87"/>
      <c r="J772" s="111"/>
      <c r="K772" s="108"/>
    </row>
    <row r="773" spans="1:11" s="95" customFormat="1" ht="20.100000000000001" customHeight="1">
      <c r="A773" s="108"/>
      <c r="B773" s="108"/>
      <c r="C773" s="108"/>
      <c r="D773" s="108"/>
      <c r="E773" s="113"/>
      <c r="F773" s="118"/>
      <c r="G773" s="118"/>
      <c r="H773" s="118"/>
      <c r="I773" s="87"/>
      <c r="J773" s="111"/>
      <c r="K773" s="108"/>
    </row>
    <row r="774" spans="1:11" s="95" customFormat="1" ht="20.100000000000001" customHeight="1">
      <c r="A774" s="108"/>
      <c r="B774" s="108"/>
      <c r="C774" s="108"/>
      <c r="D774" s="108"/>
      <c r="E774" s="113"/>
      <c r="F774" s="118"/>
      <c r="G774" s="118"/>
      <c r="H774" s="118"/>
      <c r="I774" s="87"/>
      <c r="J774" s="111"/>
      <c r="K774" s="108"/>
    </row>
    <row r="775" spans="1:11" s="95" customFormat="1" ht="20.100000000000001" customHeight="1">
      <c r="A775" s="108"/>
      <c r="B775" s="108"/>
      <c r="C775" s="108"/>
      <c r="D775" s="108"/>
      <c r="E775" s="113"/>
      <c r="F775" s="118"/>
      <c r="G775" s="118"/>
      <c r="H775" s="118"/>
      <c r="I775" s="87"/>
      <c r="J775" s="111"/>
      <c r="K775" s="108"/>
    </row>
    <row r="776" spans="1:11" s="95" customFormat="1" ht="20.100000000000001" customHeight="1">
      <c r="A776" s="108"/>
      <c r="B776" s="108"/>
      <c r="C776" s="108"/>
      <c r="D776" s="108"/>
      <c r="E776" s="113"/>
      <c r="F776" s="118"/>
      <c r="G776" s="118"/>
      <c r="H776" s="118"/>
      <c r="I776" s="87"/>
      <c r="J776" s="111"/>
      <c r="K776" s="108"/>
    </row>
    <row r="777" spans="1:11" s="95" customFormat="1" ht="20.100000000000001" customHeight="1">
      <c r="A777" s="108"/>
      <c r="B777" s="108"/>
      <c r="C777" s="108"/>
      <c r="D777" s="108"/>
      <c r="E777" s="113"/>
      <c r="F777" s="118"/>
      <c r="G777" s="118"/>
      <c r="H777" s="118"/>
      <c r="I777" s="87"/>
      <c r="J777" s="111"/>
      <c r="K777" s="108"/>
    </row>
    <row r="778" spans="1:11" s="95" customFormat="1" ht="20.100000000000001" customHeight="1">
      <c r="A778" s="108"/>
      <c r="B778" s="108"/>
      <c r="C778" s="108"/>
      <c r="D778" s="108"/>
      <c r="E778" s="113"/>
      <c r="F778" s="118"/>
      <c r="G778" s="118"/>
      <c r="H778" s="118"/>
      <c r="I778" s="87"/>
      <c r="J778" s="111"/>
      <c r="K778" s="108"/>
    </row>
    <row r="779" spans="1:11" s="95" customFormat="1" ht="20.100000000000001" customHeight="1">
      <c r="A779" s="108"/>
      <c r="B779" s="108"/>
      <c r="C779" s="108"/>
      <c r="D779" s="108"/>
      <c r="E779" s="113"/>
      <c r="F779" s="118"/>
      <c r="G779" s="118"/>
      <c r="H779" s="118"/>
      <c r="I779" s="87"/>
      <c r="J779" s="111"/>
      <c r="K779" s="108"/>
    </row>
    <row r="780" spans="1:11" s="95" customFormat="1" ht="20.100000000000001" customHeight="1">
      <c r="A780" s="108"/>
      <c r="B780" s="108"/>
      <c r="C780" s="108"/>
      <c r="D780" s="108"/>
      <c r="E780" s="113"/>
      <c r="F780" s="118"/>
      <c r="G780" s="118"/>
      <c r="H780" s="118"/>
      <c r="I780" s="87"/>
      <c r="J780" s="111"/>
      <c r="K780" s="108"/>
    </row>
    <row r="781" spans="1:11" s="95" customFormat="1" ht="20.100000000000001" customHeight="1">
      <c r="A781" s="108"/>
      <c r="B781" s="108"/>
      <c r="C781" s="108"/>
      <c r="D781" s="108"/>
      <c r="E781" s="113"/>
      <c r="F781" s="118"/>
      <c r="G781" s="118"/>
      <c r="H781" s="118"/>
      <c r="I781" s="87"/>
      <c r="J781" s="111"/>
      <c r="K781" s="108"/>
    </row>
    <row r="782" spans="1:11" s="95" customFormat="1" ht="20.100000000000001" customHeight="1">
      <c r="A782" s="108"/>
      <c r="B782" s="108"/>
      <c r="C782" s="108"/>
      <c r="D782" s="108"/>
      <c r="E782" s="113"/>
      <c r="F782" s="118"/>
      <c r="G782" s="118"/>
      <c r="H782" s="118"/>
      <c r="I782" s="87"/>
      <c r="J782" s="111"/>
      <c r="K782" s="108"/>
    </row>
    <row r="783" spans="1:11" s="95" customFormat="1" ht="20.100000000000001" customHeight="1">
      <c r="A783" s="108"/>
      <c r="B783" s="108"/>
      <c r="C783" s="108"/>
      <c r="D783" s="108"/>
      <c r="E783" s="113"/>
      <c r="F783" s="118"/>
      <c r="G783" s="118"/>
      <c r="H783" s="118"/>
      <c r="I783" s="87"/>
      <c r="J783" s="111"/>
      <c r="K783" s="108"/>
    </row>
    <row r="784" spans="1:11" s="95" customFormat="1" ht="20.100000000000001" customHeight="1">
      <c r="A784" s="108"/>
      <c r="B784" s="108"/>
      <c r="C784" s="108"/>
      <c r="D784" s="108"/>
      <c r="E784" s="113"/>
      <c r="F784" s="118"/>
      <c r="G784" s="118"/>
      <c r="H784" s="118"/>
      <c r="I784" s="87"/>
      <c r="J784" s="111"/>
      <c r="K784" s="108"/>
    </row>
    <row r="785" spans="1:11" s="95" customFormat="1" ht="20.100000000000001" customHeight="1">
      <c r="A785" s="108"/>
      <c r="B785" s="108"/>
      <c r="C785" s="108"/>
      <c r="D785" s="108"/>
      <c r="E785" s="113"/>
      <c r="F785" s="118"/>
      <c r="G785" s="118"/>
      <c r="H785" s="118"/>
      <c r="I785" s="87"/>
      <c r="J785" s="111"/>
      <c r="K785" s="108"/>
    </row>
    <row r="786" spans="1:11" s="95" customFormat="1" ht="20.100000000000001" customHeight="1">
      <c r="A786" s="108"/>
      <c r="B786" s="108"/>
      <c r="C786" s="108"/>
      <c r="D786" s="108"/>
      <c r="E786" s="113"/>
      <c r="F786" s="118"/>
      <c r="G786" s="118"/>
      <c r="H786" s="118"/>
      <c r="I786" s="87"/>
      <c r="J786" s="111"/>
      <c r="K786" s="108"/>
    </row>
    <row r="787" spans="1:11" s="95" customFormat="1" ht="20.100000000000001" customHeight="1">
      <c r="A787" s="108"/>
      <c r="B787" s="108"/>
      <c r="C787" s="108"/>
      <c r="D787" s="108"/>
      <c r="E787" s="113"/>
      <c r="F787" s="118"/>
      <c r="G787" s="118"/>
      <c r="H787" s="118"/>
      <c r="I787" s="87"/>
      <c r="J787" s="111"/>
      <c r="K787" s="108"/>
    </row>
    <row r="788" spans="1:11" s="95" customFormat="1" ht="20.100000000000001" customHeight="1">
      <c r="A788" s="108"/>
      <c r="B788" s="108"/>
      <c r="C788" s="108"/>
      <c r="D788" s="108"/>
      <c r="E788" s="113"/>
      <c r="F788" s="118"/>
      <c r="G788" s="118"/>
      <c r="H788" s="118"/>
      <c r="I788" s="87"/>
      <c r="J788" s="111"/>
      <c r="K788" s="108"/>
    </row>
    <row r="789" spans="1:11" s="95" customFormat="1" ht="20.100000000000001" customHeight="1">
      <c r="A789" s="105"/>
      <c r="B789" s="105"/>
      <c r="C789" s="105"/>
      <c r="D789" s="105"/>
      <c r="E789" s="113"/>
      <c r="F789" s="118"/>
      <c r="G789" s="118"/>
      <c r="H789" s="118"/>
      <c r="I789" s="87"/>
      <c r="J789" s="111"/>
      <c r="K789" s="108"/>
    </row>
    <row r="790" spans="1:11" s="95" customFormat="1" ht="20.100000000000001" customHeight="1">
      <c r="A790" s="105"/>
      <c r="B790" s="105"/>
      <c r="C790" s="105"/>
      <c r="D790" s="105"/>
      <c r="E790" s="113"/>
      <c r="F790" s="118"/>
      <c r="G790" s="118"/>
      <c r="H790" s="118"/>
      <c r="I790" s="87"/>
      <c r="J790" s="111"/>
      <c r="K790" s="108"/>
    </row>
    <row r="791" spans="1:11" s="95" customFormat="1" ht="20.100000000000001" customHeight="1">
      <c r="A791" s="105"/>
      <c r="B791" s="105"/>
      <c r="C791" s="105"/>
      <c r="D791" s="105"/>
      <c r="E791" s="113"/>
      <c r="F791" s="118"/>
      <c r="G791" s="118"/>
      <c r="H791" s="118"/>
      <c r="I791" s="87"/>
      <c r="J791" s="111"/>
      <c r="K791" s="108"/>
    </row>
    <row r="792" spans="1:11" s="95" customFormat="1" ht="20.100000000000001" customHeight="1">
      <c r="A792" s="105"/>
      <c r="B792" s="105"/>
      <c r="C792" s="105"/>
      <c r="D792" s="105"/>
      <c r="E792" s="113"/>
      <c r="F792" s="118"/>
      <c r="G792" s="118"/>
      <c r="H792" s="118"/>
      <c r="I792" s="87"/>
      <c r="J792" s="111"/>
      <c r="K792" s="108"/>
    </row>
    <row r="793" spans="1:11" s="95" customFormat="1" ht="20.100000000000001" customHeight="1">
      <c r="A793" s="105"/>
      <c r="B793" s="105"/>
      <c r="C793" s="105"/>
      <c r="D793" s="105"/>
      <c r="E793" s="113"/>
      <c r="F793" s="118"/>
      <c r="G793" s="118"/>
      <c r="H793" s="118"/>
      <c r="I793" s="87"/>
      <c r="J793" s="111"/>
      <c r="K793" s="108"/>
    </row>
    <row r="794" spans="1:11" s="95" customFormat="1" ht="20.100000000000001" customHeight="1">
      <c r="A794" s="105"/>
      <c r="B794" s="105"/>
      <c r="C794" s="105"/>
      <c r="D794" s="105"/>
      <c r="E794" s="113"/>
      <c r="F794" s="118"/>
      <c r="G794" s="118"/>
      <c r="H794" s="118"/>
      <c r="I794" s="87"/>
      <c r="J794" s="111"/>
      <c r="K794" s="108"/>
    </row>
    <row r="795" spans="1:11" s="95" customFormat="1" ht="20.100000000000001" customHeight="1">
      <c r="A795" s="105"/>
      <c r="B795" s="105"/>
      <c r="C795" s="105"/>
      <c r="D795" s="105"/>
      <c r="E795" s="113"/>
      <c r="F795" s="118"/>
      <c r="G795" s="118"/>
      <c r="H795" s="118"/>
      <c r="I795" s="87"/>
      <c r="J795" s="111"/>
      <c r="K795" s="108"/>
    </row>
    <row r="796" spans="1:11" s="95" customFormat="1" ht="20.100000000000001" customHeight="1">
      <c r="A796" s="105"/>
      <c r="B796" s="105"/>
      <c r="C796" s="105"/>
      <c r="D796" s="105"/>
      <c r="E796" s="113"/>
      <c r="F796" s="118"/>
      <c r="G796" s="118"/>
      <c r="H796" s="118"/>
      <c r="I796" s="87"/>
      <c r="J796" s="111"/>
      <c r="K796" s="108"/>
    </row>
    <row r="797" spans="1:11" s="95" customFormat="1" ht="20.100000000000001" customHeight="1">
      <c r="A797" s="105"/>
      <c r="B797" s="105"/>
      <c r="C797" s="105"/>
      <c r="D797" s="105"/>
      <c r="E797" s="113"/>
      <c r="F797" s="118"/>
      <c r="G797" s="118"/>
      <c r="H797" s="118"/>
      <c r="I797" s="87"/>
      <c r="J797" s="111"/>
      <c r="K797" s="108"/>
    </row>
    <row r="798" spans="1:11" s="95" customFormat="1" ht="20.100000000000001" customHeight="1">
      <c r="A798" s="105"/>
      <c r="B798" s="105"/>
      <c r="C798" s="105"/>
      <c r="D798" s="105"/>
      <c r="E798" s="113"/>
      <c r="F798" s="118"/>
      <c r="G798" s="118"/>
      <c r="H798" s="118"/>
      <c r="I798" s="87"/>
      <c r="J798" s="111"/>
      <c r="K798" s="108"/>
    </row>
    <row r="799" spans="1:11" s="95" customFormat="1" ht="20.100000000000001" customHeight="1">
      <c r="A799" s="105"/>
      <c r="B799" s="105"/>
      <c r="C799" s="105"/>
      <c r="D799" s="105"/>
      <c r="E799" s="113"/>
      <c r="F799" s="118"/>
      <c r="G799" s="118"/>
      <c r="H799" s="118"/>
      <c r="I799" s="87"/>
      <c r="J799" s="111"/>
      <c r="K799" s="108"/>
    </row>
    <row r="800" spans="1:11" s="95" customFormat="1" ht="20.100000000000001" customHeight="1">
      <c r="A800" s="105"/>
      <c r="B800" s="105"/>
      <c r="C800" s="105"/>
      <c r="D800" s="105"/>
      <c r="E800" s="113"/>
      <c r="F800" s="118"/>
      <c r="G800" s="118"/>
      <c r="H800" s="118"/>
      <c r="I800" s="87"/>
      <c r="J800" s="111"/>
      <c r="K800" s="108"/>
    </row>
    <row r="801" spans="1:11" s="95" customFormat="1" ht="20.100000000000001" customHeight="1">
      <c r="A801" s="105"/>
      <c r="B801" s="105"/>
      <c r="C801" s="105"/>
      <c r="D801" s="105"/>
      <c r="E801" s="113"/>
      <c r="F801" s="118"/>
      <c r="G801" s="118"/>
      <c r="H801" s="118"/>
      <c r="I801" s="87"/>
      <c r="J801" s="111"/>
      <c r="K801" s="108"/>
    </row>
    <row r="802" spans="1:11" s="95" customFormat="1" ht="20.100000000000001" customHeight="1">
      <c r="A802" s="105"/>
      <c r="B802" s="105"/>
      <c r="C802" s="105"/>
      <c r="D802" s="105"/>
      <c r="E802" s="113"/>
      <c r="F802" s="118"/>
      <c r="G802" s="118"/>
      <c r="H802" s="118"/>
      <c r="I802" s="87"/>
      <c r="J802" s="111"/>
      <c r="K802" s="108"/>
    </row>
    <row r="803" spans="1:11" s="95" customFormat="1" ht="20.100000000000001" customHeight="1">
      <c r="A803" s="105"/>
      <c r="B803" s="105"/>
      <c r="C803" s="105"/>
      <c r="D803" s="105"/>
      <c r="E803" s="113"/>
      <c r="F803" s="118"/>
      <c r="G803" s="118"/>
      <c r="H803" s="118"/>
      <c r="I803" s="87"/>
      <c r="J803" s="111"/>
      <c r="K803" s="108"/>
    </row>
    <row r="804" spans="1:11" s="95" customFormat="1" ht="20.100000000000001" customHeight="1">
      <c r="A804" s="105"/>
      <c r="B804" s="105"/>
      <c r="C804" s="105"/>
      <c r="D804" s="105"/>
      <c r="E804" s="113"/>
      <c r="F804" s="118"/>
      <c r="G804" s="118"/>
      <c r="H804" s="118"/>
      <c r="I804" s="87"/>
      <c r="J804" s="111"/>
      <c r="K804" s="108"/>
    </row>
    <row r="805" spans="1:11" s="95" customFormat="1" ht="20.100000000000001" customHeight="1">
      <c r="A805" s="105"/>
      <c r="B805" s="105"/>
      <c r="C805" s="105"/>
      <c r="D805" s="105"/>
      <c r="E805" s="113"/>
      <c r="F805" s="118"/>
      <c r="G805" s="118"/>
      <c r="H805" s="118"/>
      <c r="I805" s="87"/>
      <c r="J805" s="111"/>
      <c r="K805" s="108"/>
    </row>
    <row r="806" spans="1:11" s="95" customFormat="1" ht="20.100000000000001" customHeight="1">
      <c r="A806" s="105"/>
      <c r="B806" s="105"/>
      <c r="C806" s="105"/>
      <c r="D806" s="105"/>
      <c r="E806" s="113"/>
      <c r="F806" s="118"/>
      <c r="G806" s="118"/>
      <c r="H806" s="118"/>
      <c r="I806" s="87"/>
      <c r="J806" s="111"/>
      <c r="K806" s="108"/>
    </row>
    <row r="807" spans="1:11" s="95" customFormat="1" ht="20.100000000000001" customHeight="1">
      <c r="A807" s="105"/>
      <c r="B807" s="105"/>
      <c r="C807" s="105"/>
      <c r="D807" s="105"/>
      <c r="E807" s="113"/>
      <c r="F807" s="118"/>
      <c r="G807" s="118"/>
      <c r="H807" s="118"/>
      <c r="I807" s="87"/>
      <c r="J807" s="111"/>
      <c r="K807" s="108"/>
    </row>
    <row r="808" spans="1:11" s="95" customFormat="1" ht="20.100000000000001" customHeight="1">
      <c r="A808" s="105"/>
      <c r="B808" s="105"/>
      <c r="C808" s="105"/>
      <c r="D808" s="105"/>
      <c r="E808" s="113"/>
      <c r="F808" s="118"/>
      <c r="G808" s="118"/>
      <c r="H808" s="118"/>
      <c r="I808" s="87"/>
      <c r="J808" s="111"/>
      <c r="K808" s="108"/>
    </row>
    <row r="809" spans="1:11" s="95" customFormat="1" ht="20.100000000000001" customHeight="1">
      <c r="A809" s="105"/>
      <c r="B809" s="105"/>
      <c r="C809" s="105"/>
      <c r="D809" s="105"/>
      <c r="E809" s="113"/>
      <c r="F809" s="118"/>
      <c r="G809" s="118"/>
      <c r="H809" s="118"/>
      <c r="I809" s="87"/>
      <c r="J809" s="111"/>
      <c r="K809" s="108"/>
    </row>
    <row r="810" spans="1:11" s="95" customFormat="1" ht="20.100000000000001" customHeight="1">
      <c r="A810" s="105"/>
      <c r="B810" s="105"/>
      <c r="C810" s="105"/>
      <c r="D810" s="105"/>
      <c r="E810" s="113"/>
      <c r="F810" s="118"/>
      <c r="G810" s="118"/>
      <c r="H810" s="118"/>
      <c r="I810" s="87"/>
      <c r="J810" s="111"/>
      <c r="K810" s="108"/>
    </row>
    <row r="811" spans="1:11" s="95" customFormat="1" ht="20.100000000000001" customHeight="1">
      <c r="A811" s="105"/>
      <c r="B811" s="105"/>
      <c r="C811" s="105"/>
      <c r="D811" s="105"/>
      <c r="E811" s="113"/>
      <c r="F811" s="118"/>
      <c r="G811" s="118"/>
      <c r="H811" s="118"/>
      <c r="I811" s="87"/>
      <c r="J811" s="111"/>
      <c r="K811" s="108"/>
    </row>
    <row r="812" spans="1:11" s="95" customFormat="1" ht="20.100000000000001" customHeight="1">
      <c r="A812" s="105"/>
      <c r="B812" s="105"/>
      <c r="C812" s="105"/>
      <c r="D812" s="105"/>
      <c r="E812" s="113"/>
      <c r="F812" s="118"/>
      <c r="G812" s="118"/>
      <c r="H812" s="118"/>
      <c r="I812" s="87"/>
      <c r="J812" s="111"/>
      <c r="K812" s="108"/>
    </row>
    <row r="813" spans="1:11" s="95" customFormat="1" ht="20.100000000000001" customHeight="1">
      <c r="A813" s="105"/>
      <c r="B813" s="105"/>
      <c r="C813" s="105"/>
      <c r="D813" s="105"/>
      <c r="E813" s="113"/>
      <c r="F813" s="119"/>
      <c r="G813" s="119"/>
      <c r="H813" s="119"/>
      <c r="I813" s="87"/>
      <c r="J813" s="111"/>
      <c r="K813" s="108"/>
    </row>
    <row r="814" spans="1:11" s="95" customFormat="1" ht="20.100000000000001" customHeight="1">
      <c r="A814" s="105"/>
      <c r="B814" s="105"/>
      <c r="C814" s="105"/>
      <c r="D814" s="105"/>
      <c r="E814" s="113"/>
      <c r="F814" s="119"/>
      <c r="G814" s="119"/>
      <c r="H814" s="119"/>
      <c r="I814" s="87"/>
      <c r="J814" s="111"/>
      <c r="K814" s="108"/>
    </row>
    <row r="815" spans="1:11" s="95" customFormat="1" ht="20.100000000000001" customHeight="1">
      <c r="A815" s="105"/>
      <c r="B815" s="105"/>
      <c r="C815" s="105"/>
      <c r="D815" s="105"/>
      <c r="E815" s="113"/>
      <c r="F815" s="119"/>
      <c r="G815" s="119"/>
      <c r="H815" s="119"/>
      <c r="I815" s="87"/>
      <c r="J815" s="111"/>
      <c r="K815" s="108"/>
    </row>
    <row r="816" spans="1:11" s="95" customFormat="1" ht="20.100000000000001" customHeight="1">
      <c r="A816" s="105"/>
      <c r="B816" s="105"/>
      <c r="C816" s="105"/>
      <c r="D816" s="105"/>
      <c r="E816" s="113"/>
      <c r="F816" s="119"/>
      <c r="G816" s="119"/>
      <c r="H816" s="119"/>
      <c r="I816" s="87"/>
      <c r="J816" s="111"/>
      <c r="K816" s="108"/>
    </row>
    <row r="817" spans="1:11" s="95" customFormat="1" ht="20.100000000000001" customHeight="1">
      <c r="A817" s="105"/>
      <c r="B817" s="105"/>
      <c r="C817" s="105"/>
      <c r="D817" s="105"/>
      <c r="E817" s="113"/>
      <c r="F817" s="119"/>
      <c r="G817" s="119"/>
      <c r="H817" s="119"/>
      <c r="I817" s="87"/>
      <c r="J817" s="111"/>
      <c r="K817" s="108"/>
    </row>
    <row r="818" spans="1:11" s="95" customFormat="1" ht="20.100000000000001" customHeight="1">
      <c r="A818" s="105"/>
      <c r="B818" s="105"/>
      <c r="C818" s="105"/>
      <c r="D818" s="105"/>
      <c r="E818" s="113"/>
      <c r="F818" s="119"/>
      <c r="G818" s="119"/>
      <c r="H818" s="119"/>
      <c r="I818" s="87"/>
      <c r="J818" s="111"/>
      <c r="K818" s="108"/>
    </row>
    <row r="819" spans="1:11" s="95" customFormat="1" ht="20.100000000000001" customHeight="1">
      <c r="A819" s="105"/>
      <c r="B819" s="105"/>
      <c r="C819" s="105"/>
      <c r="D819" s="105"/>
      <c r="E819" s="113"/>
      <c r="F819" s="119"/>
      <c r="G819" s="119"/>
      <c r="H819" s="119"/>
      <c r="I819" s="87"/>
      <c r="J819" s="111"/>
      <c r="K819" s="108"/>
    </row>
    <row r="820" spans="1:11" s="95" customFormat="1" ht="20.100000000000001" customHeight="1">
      <c r="A820" s="105"/>
      <c r="B820" s="105"/>
      <c r="C820" s="105"/>
      <c r="D820" s="105"/>
      <c r="E820" s="113"/>
      <c r="F820" s="119"/>
      <c r="G820" s="119"/>
      <c r="H820" s="119"/>
      <c r="I820" s="87"/>
      <c r="J820" s="111"/>
      <c r="K820" s="108"/>
    </row>
    <row r="821" spans="1:11" s="95" customFormat="1" ht="20.100000000000001" customHeight="1">
      <c r="A821" s="105"/>
      <c r="B821" s="105"/>
      <c r="C821" s="105"/>
      <c r="D821" s="105"/>
      <c r="E821" s="113"/>
      <c r="F821" s="119"/>
      <c r="G821" s="119"/>
      <c r="H821" s="119"/>
      <c r="I821" s="87"/>
      <c r="J821" s="111"/>
      <c r="K821" s="108"/>
    </row>
    <row r="822" spans="1:11" s="95" customFormat="1" ht="20.100000000000001" customHeight="1">
      <c r="A822" s="105"/>
      <c r="B822" s="105"/>
      <c r="C822" s="105"/>
      <c r="D822" s="105"/>
      <c r="E822" s="113"/>
      <c r="F822" s="119"/>
      <c r="G822" s="119"/>
      <c r="H822" s="119"/>
      <c r="I822" s="87"/>
      <c r="J822" s="111"/>
      <c r="K822" s="108"/>
    </row>
    <row r="823" spans="1:11" s="95" customFormat="1" ht="20.100000000000001" customHeight="1">
      <c r="A823" s="105"/>
      <c r="B823" s="105"/>
      <c r="C823" s="105"/>
      <c r="D823" s="105"/>
      <c r="E823" s="113"/>
      <c r="F823" s="119"/>
      <c r="G823" s="119"/>
      <c r="H823" s="119"/>
      <c r="I823" s="87"/>
      <c r="J823" s="111"/>
      <c r="K823" s="108"/>
    </row>
    <row r="824" spans="1:11" s="95" customFormat="1" ht="20.100000000000001" customHeight="1">
      <c r="A824" s="105"/>
      <c r="B824" s="105"/>
      <c r="C824" s="105"/>
      <c r="D824" s="105"/>
      <c r="E824" s="113"/>
      <c r="F824" s="119"/>
      <c r="G824" s="119"/>
      <c r="H824" s="119"/>
      <c r="I824" s="87"/>
      <c r="J824" s="111"/>
      <c r="K824" s="108"/>
    </row>
    <row r="825" spans="1:11" s="95" customFormat="1" ht="20.100000000000001" customHeight="1">
      <c r="A825" s="105"/>
      <c r="B825" s="105"/>
      <c r="C825" s="105"/>
      <c r="D825" s="105"/>
      <c r="E825" s="113"/>
      <c r="F825" s="119"/>
      <c r="G825" s="119"/>
      <c r="H825" s="119"/>
      <c r="I825" s="87"/>
      <c r="J825" s="111"/>
      <c r="K825" s="108"/>
    </row>
    <row r="826" spans="1:11" s="95" customFormat="1" ht="20.100000000000001" customHeight="1">
      <c r="A826" s="105"/>
      <c r="B826" s="105"/>
      <c r="C826" s="105"/>
      <c r="D826" s="105"/>
      <c r="E826" s="113"/>
      <c r="F826" s="119"/>
      <c r="G826" s="119"/>
      <c r="H826" s="119"/>
      <c r="I826" s="87"/>
      <c r="J826" s="111"/>
      <c r="K826" s="108"/>
    </row>
    <row r="827" spans="1:11" s="95" customFormat="1" ht="20.100000000000001" customHeight="1">
      <c r="A827" s="105"/>
      <c r="B827" s="105"/>
      <c r="C827" s="105"/>
      <c r="D827" s="105"/>
      <c r="E827" s="113"/>
      <c r="F827" s="119"/>
      <c r="G827" s="119"/>
      <c r="H827" s="119"/>
      <c r="I827" s="87"/>
      <c r="J827" s="111"/>
      <c r="K827" s="108"/>
    </row>
    <row r="828" spans="1:11" s="95" customFormat="1" ht="20.100000000000001" customHeight="1">
      <c r="A828" s="105"/>
      <c r="B828" s="105"/>
      <c r="C828" s="105"/>
      <c r="D828" s="105"/>
      <c r="E828" s="113"/>
      <c r="F828" s="119"/>
      <c r="G828" s="119"/>
      <c r="H828" s="119"/>
      <c r="I828" s="87"/>
      <c r="J828" s="111"/>
      <c r="K828" s="108"/>
    </row>
    <row r="829" spans="1:11" s="95" customFormat="1" ht="20.100000000000001" customHeight="1">
      <c r="A829" s="105"/>
      <c r="B829" s="105"/>
      <c r="C829" s="105"/>
      <c r="D829" s="105"/>
      <c r="E829" s="113"/>
      <c r="F829" s="119"/>
      <c r="G829" s="119"/>
      <c r="H829" s="119"/>
      <c r="I829" s="87"/>
      <c r="J829" s="111"/>
      <c r="K829" s="108"/>
    </row>
    <row r="830" spans="1:11" s="95" customFormat="1" ht="20.100000000000001" customHeight="1">
      <c r="A830" s="105"/>
      <c r="B830" s="105"/>
      <c r="C830" s="105"/>
      <c r="D830" s="105"/>
      <c r="E830" s="113"/>
      <c r="F830" s="119"/>
      <c r="G830" s="119"/>
      <c r="H830" s="119"/>
      <c r="I830" s="87"/>
      <c r="J830" s="111"/>
      <c r="K830" s="108"/>
    </row>
    <row r="831" spans="1:11" s="95" customFormat="1" ht="20.100000000000001" customHeight="1">
      <c r="A831" s="105"/>
      <c r="B831" s="105"/>
      <c r="C831" s="105"/>
      <c r="D831" s="105"/>
      <c r="E831" s="113"/>
      <c r="F831" s="119"/>
      <c r="G831" s="119"/>
      <c r="H831" s="119"/>
      <c r="I831" s="87"/>
      <c r="J831" s="111"/>
      <c r="K831" s="108"/>
    </row>
    <row r="832" spans="1:11" s="95" customFormat="1" ht="20.100000000000001" customHeight="1">
      <c r="A832" s="105"/>
      <c r="B832" s="105"/>
      <c r="C832" s="105"/>
      <c r="D832" s="105"/>
      <c r="E832" s="113"/>
      <c r="F832" s="119"/>
      <c r="G832" s="119"/>
      <c r="H832" s="119"/>
      <c r="I832" s="87"/>
      <c r="J832" s="111"/>
      <c r="K832" s="108"/>
    </row>
    <row r="833" spans="1:11" s="95" customFormat="1" ht="20.100000000000001" customHeight="1">
      <c r="A833" s="105"/>
      <c r="B833" s="105"/>
      <c r="C833" s="105"/>
      <c r="D833" s="105"/>
      <c r="E833" s="113"/>
      <c r="F833" s="119"/>
      <c r="G833" s="119"/>
      <c r="H833" s="119"/>
      <c r="I833" s="87"/>
      <c r="J833" s="111"/>
      <c r="K833" s="108"/>
    </row>
    <row r="834" spans="1:11" s="95" customFormat="1" ht="20.100000000000001" customHeight="1">
      <c r="A834" s="105"/>
      <c r="B834" s="105"/>
      <c r="C834" s="105"/>
      <c r="D834" s="105"/>
      <c r="E834" s="113"/>
      <c r="F834" s="119"/>
      <c r="G834" s="119"/>
      <c r="H834" s="119"/>
      <c r="I834" s="87"/>
      <c r="J834" s="111"/>
      <c r="K834" s="108"/>
    </row>
    <row r="835" spans="1:11" s="95" customFormat="1" ht="20.100000000000001" customHeight="1">
      <c r="A835" s="105"/>
      <c r="B835" s="105"/>
      <c r="C835" s="105"/>
      <c r="D835" s="105"/>
      <c r="E835" s="113"/>
      <c r="F835" s="119"/>
      <c r="G835" s="119"/>
      <c r="H835" s="119"/>
      <c r="I835" s="87"/>
      <c r="J835" s="111"/>
      <c r="K835" s="108"/>
    </row>
    <row r="836" spans="1:11" s="95" customFormat="1" ht="20.100000000000001" customHeight="1">
      <c r="A836" s="105"/>
      <c r="B836" s="105"/>
      <c r="C836" s="105"/>
      <c r="D836" s="105"/>
      <c r="E836" s="113"/>
      <c r="F836" s="119"/>
      <c r="G836" s="119"/>
      <c r="H836" s="119"/>
      <c r="I836" s="87"/>
      <c r="J836" s="111"/>
      <c r="K836" s="108"/>
    </row>
    <row r="837" spans="1:11" s="95" customFormat="1" ht="20.100000000000001" customHeight="1">
      <c r="A837" s="105"/>
      <c r="B837" s="105"/>
      <c r="C837" s="105"/>
      <c r="D837" s="105"/>
      <c r="E837" s="113"/>
      <c r="F837" s="119"/>
      <c r="G837" s="119"/>
      <c r="H837" s="119"/>
      <c r="I837" s="87"/>
      <c r="J837" s="111"/>
      <c r="K837" s="108"/>
    </row>
    <row r="838" spans="1:11" s="95" customFormat="1" ht="20.100000000000001" customHeight="1">
      <c r="A838" s="105"/>
      <c r="B838" s="105"/>
      <c r="C838" s="105"/>
      <c r="D838" s="105"/>
      <c r="E838" s="113"/>
      <c r="F838" s="119"/>
      <c r="G838" s="119"/>
      <c r="H838" s="119"/>
      <c r="I838" s="87"/>
      <c r="J838" s="111"/>
      <c r="K838" s="108"/>
    </row>
    <row r="839" spans="1:11" s="95" customFormat="1" ht="20.100000000000001" customHeight="1">
      <c r="A839" s="105"/>
      <c r="B839" s="105"/>
      <c r="C839" s="105"/>
      <c r="D839" s="105"/>
      <c r="E839" s="113"/>
      <c r="F839" s="119"/>
      <c r="G839" s="119"/>
      <c r="H839" s="119"/>
      <c r="I839" s="87"/>
      <c r="J839" s="111"/>
      <c r="K839" s="108"/>
    </row>
    <row r="840" spans="1:11" s="95" customFormat="1" ht="20.100000000000001" customHeight="1">
      <c r="A840" s="105"/>
      <c r="B840" s="105"/>
      <c r="C840" s="105"/>
      <c r="D840" s="105"/>
      <c r="E840" s="113"/>
      <c r="F840" s="119"/>
      <c r="G840" s="119"/>
      <c r="H840" s="119"/>
      <c r="I840" s="87"/>
      <c r="J840" s="111"/>
      <c r="K840" s="108"/>
    </row>
    <row r="841" spans="1:11" s="95" customFormat="1" ht="20.100000000000001" customHeight="1">
      <c r="A841" s="105"/>
      <c r="B841" s="105"/>
      <c r="C841" s="105"/>
      <c r="D841" s="105"/>
      <c r="E841" s="113"/>
      <c r="F841" s="119"/>
      <c r="G841" s="119"/>
      <c r="H841" s="119"/>
      <c r="I841" s="87"/>
      <c r="J841" s="111"/>
      <c r="K841" s="108"/>
    </row>
    <row r="842" spans="1:11" s="95" customFormat="1" ht="20.100000000000001" customHeight="1">
      <c r="A842" s="105"/>
      <c r="B842" s="105"/>
      <c r="C842" s="105"/>
      <c r="D842" s="105"/>
      <c r="E842" s="113"/>
      <c r="F842" s="119"/>
      <c r="G842" s="119"/>
      <c r="H842" s="119"/>
      <c r="I842" s="87"/>
      <c r="J842" s="111"/>
      <c r="K842" s="108"/>
    </row>
    <row r="843" spans="1:11" s="95" customFormat="1" ht="20.100000000000001" customHeight="1">
      <c r="A843" s="105"/>
      <c r="B843" s="105"/>
      <c r="C843" s="105"/>
      <c r="D843" s="105"/>
      <c r="E843" s="113"/>
      <c r="F843" s="119"/>
      <c r="G843" s="119"/>
      <c r="H843" s="119"/>
      <c r="I843" s="87"/>
      <c r="J843" s="111"/>
      <c r="K843" s="108"/>
    </row>
    <row r="844" spans="1:11" s="95" customFormat="1" ht="20.100000000000001" customHeight="1">
      <c r="A844" s="105"/>
      <c r="B844" s="105"/>
      <c r="C844" s="105"/>
      <c r="D844" s="105"/>
      <c r="E844" s="113"/>
      <c r="F844" s="119"/>
      <c r="G844" s="119"/>
      <c r="H844" s="119"/>
      <c r="I844" s="87"/>
      <c r="J844" s="111"/>
      <c r="K844" s="108"/>
    </row>
    <row r="845" spans="1:11" s="95" customFormat="1" ht="20.100000000000001" customHeight="1">
      <c r="A845" s="105"/>
      <c r="B845" s="105"/>
      <c r="C845" s="105"/>
      <c r="D845" s="105"/>
      <c r="E845" s="113"/>
      <c r="F845" s="119"/>
      <c r="G845" s="119"/>
      <c r="H845" s="119"/>
      <c r="I845" s="87"/>
      <c r="J845" s="111"/>
      <c r="K845" s="108"/>
    </row>
    <row r="846" spans="1:11" s="95" customFormat="1" ht="20.100000000000001" customHeight="1">
      <c r="A846" s="105"/>
      <c r="B846" s="105"/>
      <c r="C846" s="105"/>
      <c r="D846" s="105"/>
      <c r="E846" s="113"/>
      <c r="F846" s="119"/>
      <c r="G846" s="119"/>
      <c r="H846" s="119"/>
      <c r="I846" s="87"/>
      <c r="J846" s="111"/>
      <c r="K846" s="108"/>
    </row>
    <row r="847" spans="1:11" s="95" customFormat="1" ht="20.100000000000001" customHeight="1">
      <c r="A847" s="105"/>
      <c r="B847" s="105"/>
      <c r="C847" s="105"/>
      <c r="D847" s="105"/>
      <c r="E847" s="113"/>
      <c r="F847" s="119"/>
      <c r="G847" s="119"/>
      <c r="H847" s="119"/>
      <c r="I847" s="87"/>
      <c r="J847" s="111"/>
      <c r="K847" s="108"/>
    </row>
    <row r="848" spans="1:11" s="95" customFormat="1" ht="20.100000000000001" customHeight="1">
      <c r="A848" s="105"/>
      <c r="B848" s="105"/>
      <c r="C848" s="105"/>
      <c r="D848" s="105"/>
      <c r="E848" s="113"/>
      <c r="F848" s="119"/>
      <c r="G848" s="119"/>
      <c r="H848" s="119"/>
      <c r="I848" s="87"/>
      <c r="J848" s="111"/>
      <c r="K848" s="108"/>
    </row>
    <row r="849" spans="1:11" s="95" customFormat="1" ht="20.100000000000001" customHeight="1">
      <c r="A849" s="105"/>
      <c r="B849" s="105"/>
      <c r="C849" s="105"/>
      <c r="D849" s="105"/>
      <c r="E849" s="113"/>
      <c r="F849" s="119"/>
      <c r="G849" s="119"/>
      <c r="H849" s="119"/>
      <c r="I849" s="87"/>
      <c r="J849" s="111"/>
      <c r="K849" s="108"/>
    </row>
    <row r="850" spans="1:11" s="95" customFormat="1" ht="20.100000000000001" customHeight="1">
      <c r="A850" s="105"/>
      <c r="B850" s="105"/>
      <c r="C850" s="105"/>
      <c r="D850" s="105"/>
      <c r="E850" s="113"/>
      <c r="F850" s="119"/>
      <c r="G850" s="119"/>
      <c r="H850" s="119"/>
      <c r="I850" s="87"/>
      <c r="J850" s="111"/>
      <c r="K850" s="108"/>
    </row>
    <row r="851" spans="1:11" s="95" customFormat="1" ht="20.100000000000001" customHeight="1">
      <c r="A851" s="105"/>
      <c r="B851" s="105"/>
      <c r="C851" s="105"/>
      <c r="D851" s="105"/>
      <c r="E851" s="113"/>
      <c r="F851" s="119"/>
      <c r="G851" s="119"/>
      <c r="H851" s="119"/>
      <c r="I851" s="87"/>
      <c r="J851" s="111"/>
      <c r="K851" s="108"/>
    </row>
    <row r="852" spans="1:11" s="95" customFormat="1" ht="20.100000000000001" customHeight="1">
      <c r="A852" s="105"/>
      <c r="B852" s="105"/>
      <c r="C852" s="105"/>
      <c r="D852" s="105"/>
      <c r="E852" s="113"/>
      <c r="F852" s="119"/>
      <c r="G852" s="119"/>
      <c r="H852" s="119"/>
      <c r="I852" s="87"/>
      <c r="J852" s="111"/>
      <c r="K852" s="108"/>
    </row>
    <row r="853" spans="1:11" s="95" customFormat="1" ht="20.100000000000001" customHeight="1">
      <c r="A853" s="105"/>
      <c r="B853" s="105"/>
      <c r="C853" s="105"/>
      <c r="D853" s="105"/>
      <c r="E853" s="113"/>
      <c r="F853" s="119"/>
      <c r="G853" s="119"/>
      <c r="H853" s="119"/>
      <c r="I853" s="87"/>
      <c r="J853" s="111"/>
      <c r="K853" s="108"/>
    </row>
    <row r="854" spans="1:11" s="95" customFormat="1" ht="20.100000000000001" customHeight="1">
      <c r="A854" s="105"/>
      <c r="B854" s="105"/>
      <c r="C854" s="105"/>
      <c r="D854" s="105"/>
      <c r="E854" s="113"/>
      <c r="F854" s="119"/>
      <c r="G854" s="119"/>
      <c r="H854" s="119"/>
      <c r="I854" s="87"/>
      <c r="J854" s="111"/>
      <c r="K854" s="108"/>
    </row>
    <row r="855" spans="1:11" s="95" customFormat="1" ht="20.100000000000001" customHeight="1">
      <c r="A855" s="105"/>
      <c r="B855" s="105"/>
      <c r="C855" s="105"/>
      <c r="D855" s="105"/>
      <c r="E855" s="113"/>
      <c r="F855" s="119"/>
      <c r="G855" s="119"/>
      <c r="H855" s="119"/>
      <c r="I855" s="87"/>
      <c r="J855" s="111"/>
      <c r="K855" s="108"/>
    </row>
    <row r="856" spans="1:11" s="95" customFormat="1" ht="20.100000000000001" customHeight="1">
      <c r="A856" s="105"/>
      <c r="B856" s="105"/>
      <c r="C856" s="105"/>
      <c r="D856" s="105"/>
      <c r="E856" s="113"/>
      <c r="F856" s="119"/>
      <c r="G856" s="119"/>
      <c r="H856" s="119"/>
      <c r="I856" s="87"/>
      <c r="J856" s="111"/>
      <c r="K856" s="108"/>
    </row>
    <row r="857" spans="1:11" s="95" customFormat="1" ht="20.100000000000001" customHeight="1">
      <c r="A857" s="105"/>
      <c r="B857" s="105"/>
      <c r="C857" s="105"/>
      <c r="D857" s="105"/>
      <c r="E857" s="113"/>
      <c r="F857" s="119"/>
      <c r="G857" s="119"/>
      <c r="H857" s="119"/>
      <c r="I857" s="87"/>
      <c r="J857" s="111"/>
      <c r="K857" s="108"/>
    </row>
    <row r="858" spans="1:11" s="95" customFormat="1" ht="20.100000000000001" customHeight="1">
      <c r="A858" s="105"/>
      <c r="B858" s="105"/>
      <c r="C858" s="105"/>
      <c r="D858" s="105"/>
      <c r="E858" s="113"/>
      <c r="F858" s="119"/>
      <c r="G858" s="119"/>
      <c r="H858" s="119"/>
      <c r="I858" s="87"/>
      <c r="J858" s="111"/>
      <c r="K858" s="108"/>
    </row>
    <row r="859" spans="1:11" s="95" customFormat="1" ht="20.100000000000001" customHeight="1">
      <c r="A859" s="105"/>
      <c r="B859" s="105"/>
      <c r="C859" s="105"/>
      <c r="D859" s="105"/>
      <c r="E859" s="113"/>
      <c r="F859" s="119"/>
      <c r="G859" s="119"/>
      <c r="H859" s="119"/>
      <c r="I859" s="87"/>
      <c r="J859" s="111"/>
      <c r="K859" s="108"/>
    </row>
    <row r="860" spans="1:11" s="95" customFormat="1" ht="20.100000000000001" customHeight="1">
      <c r="A860" s="105"/>
      <c r="B860" s="105"/>
      <c r="C860" s="105"/>
      <c r="D860" s="105"/>
      <c r="E860" s="113"/>
      <c r="F860" s="119"/>
      <c r="G860" s="119"/>
      <c r="H860" s="119"/>
      <c r="I860" s="87"/>
      <c r="J860" s="111"/>
      <c r="K860" s="108"/>
    </row>
    <row r="861" spans="1:11" s="95" customFormat="1" ht="20.100000000000001" customHeight="1">
      <c r="A861" s="105"/>
      <c r="B861" s="105"/>
      <c r="C861" s="105"/>
      <c r="D861" s="105"/>
      <c r="E861" s="113"/>
      <c r="F861" s="119"/>
      <c r="G861" s="119"/>
      <c r="H861" s="119"/>
      <c r="I861" s="87"/>
      <c r="J861" s="111"/>
      <c r="K861" s="108"/>
    </row>
    <row r="862" spans="1:11" s="95" customFormat="1" ht="20.100000000000001" customHeight="1">
      <c r="A862" s="105"/>
      <c r="B862" s="105"/>
      <c r="C862" s="105"/>
      <c r="D862" s="105"/>
      <c r="E862" s="113"/>
      <c r="F862" s="119"/>
      <c r="G862" s="119"/>
      <c r="H862" s="119"/>
      <c r="I862" s="87"/>
      <c r="J862" s="111"/>
      <c r="K862" s="108"/>
    </row>
    <row r="863" spans="1:11" s="95" customFormat="1" ht="20.100000000000001" customHeight="1">
      <c r="A863" s="105"/>
      <c r="B863" s="105"/>
      <c r="C863" s="105"/>
      <c r="D863" s="105"/>
      <c r="E863" s="113"/>
      <c r="F863" s="119"/>
      <c r="G863" s="119"/>
      <c r="H863" s="119"/>
      <c r="I863" s="87"/>
      <c r="J863" s="111"/>
      <c r="K863" s="108"/>
    </row>
    <row r="864" spans="1:11" s="95" customFormat="1" ht="20.100000000000001" customHeight="1">
      <c r="A864" s="105"/>
      <c r="B864" s="105"/>
      <c r="C864" s="105"/>
      <c r="D864" s="105"/>
      <c r="E864" s="113"/>
      <c r="F864" s="119"/>
      <c r="G864" s="119"/>
      <c r="H864" s="119"/>
      <c r="I864" s="87"/>
      <c r="J864" s="111"/>
      <c r="K864" s="108"/>
    </row>
    <row r="865" spans="1:11" s="95" customFormat="1" ht="20.100000000000001" customHeight="1">
      <c r="A865" s="105"/>
      <c r="B865" s="105"/>
      <c r="C865" s="105"/>
      <c r="D865" s="105"/>
      <c r="E865" s="113"/>
      <c r="F865" s="119"/>
      <c r="G865" s="119"/>
      <c r="H865" s="119"/>
      <c r="I865" s="87"/>
      <c r="J865" s="111"/>
      <c r="K865" s="108"/>
    </row>
    <row r="866" spans="1:11" s="95" customFormat="1" ht="20.100000000000001" customHeight="1">
      <c r="A866" s="105"/>
      <c r="B866" s="105"/>
      <c r="C866" s="105"/>
      <c r="D866" s="105"/>
      <c r="E866" s="113"/>
      <c r="F866" s="119"/>
      <c r="G866" s="119"/>
      <c r="H866" s="119"/>
      <c r="I866" s="87"/>
      <c r="J866" s="111"/>
      <c r="K866" s="108"/>
    </row>
    <row r="867" spans="1:11" s="95" customFormat="1" ht="20.100000000000001" customHeight="1">
      <c r="A867" s="105"/>
      <c r="B867" s="105"/>
      <c r="C867" s="105"/>
      <c r="D867" s="105"/>
      <c r="E867" s="113"/>
      <c r="F867" s="119"/>
      <c r="G867" s="119"/>
      <c r="H867" s="119"/>
      <c r="I867" s="87"/>
      <c r="J867" s="111"/>
      <c r="K867" s="108"/>
    </row>
    <row r="868" spans="1:11" s="95" customFormat="1" ht="20.100000000000001" customHeight="1">
      <c r="A868" s="105"/>
      <c r="B868" s="105"/>
      <c r="C868" s="105"/>
      <c r="D868" s="105"/>
      <c r="E868" s="113"/>
      <c r="F868" s="119"/>
      <c r="G868" s="119"/>
      <c r="H868" s="119"/>
      <c r="I868" s="87"/>
      <c r="J868" s="111"/>
      <c r="K868" s="108"/>
    </row>
    <row r="869" spans="1:11" s="95" customFormat="1" ht="20.100000000000001" customHeight="1">
      <c r="A869" s="105"/>
      <c r="B869" s="105"/>
      <c r="C869" s="105"/>
      <c r="D869" s="105"/>
      <c r="E869" s="113"/>
      <c r="F869" s="119"/>
      <c r="G869" s="119"/>
      <c r="H869" s="119"/>
      <c r="I869" s="87"/>
      <c r="J869" s="111"/>
      <c r="K869" s="108"/>
    </row>
    <row r="870" spans="1:11" s="95" customFormat="1" ht="20.100000000000001" customHeight="1">
      <c r="A870" s="105"/>
      <c r="B870" s="105"/>
      <c r="C870" s="105"/>
      <c r="D870" s="105"/>
      <c r="E870" s="113"/>
      <c r="F870" s="119"/>
      <c r="G870" s="119"/>
      <c r="H870" s="119"/>
      <c r="I870" s="87"/>
      <c r="J870" s="111"/>
      <c r="K870" s="108"/>
    </row>
    <row r="871" spans="1:11" s="95" customFormat="1" ht="20.100000000000001" customHeight="1">
      <c r="A871" s="105"/>
      <c r="B871" s="105"/>
      <c r="C871" s="105"/>
      <c r="D871" s="105"/>
      <c r="E871" s="113"/>
      <c r="F871" s="119"/>
      <c r="G871" s="119"/>
      <c r="H871" s="119"/>
      <c r="I871" s="87"/>
      <c r="J871" s="111"/>
      <c r="K871" s="108"/>
    </row>
    <row r="872" spans="1:11" s="95" customFormat="1" ht="20.100000000000001" customHeight="1">
      <c r="A872" s="105"/>
      <c r="B872" s="105"/>
      <c r="C872" s="105"/>
      <c r="D872" s="105"/>
      <c r="E872" s="113"/>
      <c r="F872" s="119"/>
      <c r="G872" s="119"/>
      <c r="H872" s="119"/>
      <c r="I872" s="87"/>
      <c r="J872" s="111"/>
      <c r="K872" s="108"/>
    </row>
    <row r="873" spans="1:11" s="95" customFormat="1" ht="20.100000000000001" customHeight="1">
      <c r="A873" s="105"/>
      <c r="B873" s="105"/>
      <c r="C873" s="105"/>
      <c r="D873" s="105"/>
      <c r="E873" s="113"/>
      <c r="F873" s="119"/>
      <c r="G873" s="119"/>
      <c r="H873" s="119"/>
      <c r="I873" s="87"/>
      <c r="J873" s="111"/>
      <c r="K873" s="108"/>
    </row>
    <row r="874" spans="1:11" s="95" customFormat="1" ht="20.100000000000001" customHeight="1">
      <c r="A874" s="105"/>
      <c r="B874" s="105"/>
      <c r="C874" s="105"/>
      <c r="D874" s="105"/>
      <c r="E874" s="113"/>
      <c r="F874" s="119"/>
      <c r="G874" s="119"/>
      <c r="H874" s="119"/>
      <c r="I874" s="87"/>
      <c r="J874" s="111"/>
      <c r="K874" s="108"/>
    </row>
    <row r="875" spans="1:11" s="95" customFormat="1" ht="20.100000000000001" customHeight="1">
      <c r="A875" s="105"/>
      <c r="B875" s="105"/>
      <c r="C875" s="105"/>
      <c r="D875" s="105"/>
      <c r="E875" s="113"/>
      <c r="F875" s="119"/>
      <c r="G875" s="119"/>
      <c r="H875" s="119"/>
      <c r="I875" s="87"/>
      <c r="J875" s="111"/>
      <c r="K875" s="108"/>
    </row>
    <row r="876" spans="1:11" s="95" customFormat="1" ht="20.100000000000001" customHeight="1">
      <c r="A876" s="105"/>
      <c r="B876" s="105"/>
      <c r="C876" s="105"/>
      <c r="D876" s="105"/>
      <c r="E876" s="113"/>
      <c r="F876" s="119"/>
      <c r="G876" s="119"/>
      <c r="H876" s="119"/>
      <c r="I876" s="87"/>
      <c r="J876" s="111"/>
      <c r="K876" s="108"/>
    </row>
    <row r="877" spans="1:11" s="95" customFormat="1" ht="20.100000000000001" customHeight="1">
      <c r="A877" s="105"/>
      <c r="B877" s="105"/>
      <c r="C877" s="105"/>
      <c r="D877" s="105"/>
      <c r="E877" s="113"/>
      <c r="F877" s="119"/>
      <c r="G877" s="119"/>
      <c r="H877" s="119"/>
      <c r="I877" s="87"/>
      <c r="J877" s="111"/>
      <c r="K877" s="108"/>
    </row>
    <row r="878" spans="1:11" s="95" customFormat="1" ht="20.100000000000001" customHeight="1">
      <c r="A878" s="105"/>
      <c r="B878" s="105"/>
      <c r="C878" s="105"/>
      <c r="D878" s="105"/>
      <c r="E878" s="113"/>
      <c r="F878" s="119"/>
      <c r="G878" s="119"/>
      <c r="H878" s="119"/>
      <c r="I878" s="87"/>
      <c r="J878" s="111"/>
      <c r="K878" s="108"/>
    </row>
    <row r="879" spans="1:11" s="95" customFormat="1" ht="20.100000000000001" customHeight="1">
      <c r="A879" s="105"/>
      <c r="B879" s="105"/>
      <c r="C879" s="105"/>
      <c r="D879" s="105"/>
      <c r="E879" s="113"/>
      <c r="F879" s="119"/>
      <c r="G879" s="119"/>
      <c r="H879" s="119"/>
      <c r="I879" s="87"/>
      <c r="J879" s="111"/>
      <c r="K879" s="108"/>
    </row>
    <row r="880" spans="1:11" s="95" customFormat="1" ht="20.100000000000001" customHeight="1">
      <c r="A880" s="105"/>
      <c r="B880" s="105"/>
      <c r="C880" s="105"/>
      <c r="D880" s="105"/>
      <c r="E880" s="113"/>
      <c r="F880" s="119"/>
      <c r="G880" s="119"/>
      <c r="H880" s="119"/>
      <c r="I880" s="87"/>
      <c r="J880" s="111"/>
      <c r="K880" s="108"/>
    </row>
    <row r="881" spans="1:11" s="95" customFormat="1" ht="20.100000000000001" customHeight="1">
      <c r="A881" s="105"/>
      <c r="B881" s="105"/>
      <c r="C881" s="105"/>
      <c r="D881" s="105"/>
      <c r="E881" s="113"/>
      <c r="F881" s="119"/>
      <c r="G881" s="119"/>
      <c r="H881" s="119"/>
      <c r="I881" s="87"/>
      <c r="J881" s="111"/>
      <c r="K881" s="108"/>
    </row>
    <row r="882" spans="1:11" s="95" customFormat="1" ht="20.100000000000001" customHeight="1">
      <c r="A882" s="105"/>
      <c r="B882" s="105"/>
      <c r="C882" s="105"/>
      <c r="D882" s="105"/>
      <c r="E882" s="113"/>
      <c r="F882" s="119"/>
      <c r="G882" s="119"/>
      <c r="H882" s="119"/>
      <c r="I882" s="87"/>
      <c r="J882" s="111"/>
      <c r="K882" s="108"/>
    </row>
    <row r="883" spans="1:11" s="95" customFormat="1" ht="20.100000000000001" customHeight="1">
      <c r="A883" s="105"/>
      <c r="B883" s="105"/>
      <c r="C883" s="105"/>
      <c r="D883" s="105"/>
      <c r="E883" s="113"/>
      <c r="F883" s="119"/>
      <c r="G883" s="119"/>
      <c r="H883" s="119"/>
      <c r="I883" s="87"/>
      <c r="J883" s="111"/>
      <c r="K883" s="108"/>
    </row>
    <row r="884" spans="1:11" s="95" customFormat="1" ht="20.100000000000001" customHeight="1">
      <c r="A884" s="105"/>
      <c r="B884" s="105"/>
      <c r="C884" s="105"/>
      <c r="D884" s="105"/>
      <c r="E884" s="113"/>
      <c r="F884" s="119"/>
      <c r="G884" s="119"/>
      <c r="H884" s="119"/>
      <c r="I884" s="87"/>
      <c r="J884" s="111"/>
      <c r="K884" s="108"/>
    </row>
    <row r="885" spans="1:11" s="95" customFormat="1" ht="20.100000000000001" customHeight="1">
      <c r="A885" s="105"/>
      <c r="B885" s="105"/>
      <c r="C885" s="105"/>
      <c r="D885" s="105"/>
      <c r="E885" s="113"/>
      <c r="F885" s="119"/>
      <c r="G885" s="119"/>
      <c r="H885" s="119"/>
      <c r="I885" s="87"/>
      <c r="J885" s="111"/>
      <c r="K885" s="108"/>
    </row>
    <row r="886" spans="1:11" s="95" customFormat="1" ht="20.100000000000001" customHeight="1">
      <c r="A886" s="105"/>
      <c r="B886" s="105"/>
      <c r="C886" s="105"/>
      <c r="D886" s="105"/>
      <c r="E886" s="113"/>
      <c r="F886" s="119"/>
      <c r="G886" s="119"/>
      <c r="H886" s="119"/>
      <c r="I886" s="87"/>
      <c r="J886" s="111"/>
      <c r="K886" s="108"/>
    </row>
    <row r="887" spans="1:11" s="95" customFormat="1" ht="20.100000000000001" customHeight="1">
      <c r="A887" s="105"/>
      <c r="B887" s="105"/>
      <c r="C887" s="105"/>
      <c r="D887" s="105"/>
      <c r="E887" s="113"/>
      <c r="F887" s="119"/>
      <c r="G887" s="119"/>
      <c r="H887" s="119"/>
      <c r="I887" s="87"/>
      <c r="J887" s="111"/>
      <c r="K887" s="108"/>
    </row>
    <row r="888" spans="1:11" s="95" customFormat="1" ht="20.100000000000001" customHeight="1">
      <c r="A888" s="105"/>
      <c r="B888" s="105"/>
      <c r="C888" s="105"/>
      <c r="D888" s="105"/>
      <c r="E888" s="113"/>
      <c r="F888" s="119"/>
      <c r="G888" s="119"/>
      <c r="H888" s="119"/>
      <c r="I888" s="87"/>
      <c r="J888" s="111"/>
      <c r="K888" s="108"/>
    </row>
    <row r="889" spans="1:11" s="95" customFormat="1" ht="20.100000000000001" customHeight="1">
      <c r="A889" s="105"/>
      <c r="B889" s="105"/>
      <c r="C889" s="105"/>
      <c r="D889" s="105"/>
      <c r="E889" s="113"/>
      <c r="F889" s="119"/>
      <c r="G889" s="119"/>
      <c r="H889" s="119"/>
      <c r="I889" s="87"/>
      <c r="J889" s="111"/>
      <c r="K889" s="108"/>
    </row>
    <row r="890" spans="1:11" s="95" customFormat="1" ht="20.100000000000001" customHeight="1">
      <c r="A890" s="105"/>
      <c r="B890" s="105"/>
      <c r="C890" s="105"/>
      <c r="D890" s="105"/>
      <c r="E890" s="113"/>
      <c r="F890" s="119"/>
      <c r="G890" s="119"/>
      <c r="H890" s="119"/>
      <c r="I890" s="87"/>
      <c r="J890" s="111"/>
      <c r="K890" s="108"/>
    </row>
    <row r="891" spans="1:11" s="95" customFormat="1" ht="20.100000000000001" customHeight="1">
      <c r="A891" s="105"/>
      <c r="B891" s="105"/>
      <c r="C891" s="105"/>
      <c r="D891" s="105"/>
      <c r="E891" s="113"/>
      <c r="F891" s="119"/>
      <c r="G891" s="119"/>
      <c r="H891" s="119"/>
      <c r="I891" s="87"/>
      <c r="J891" s="111"/>
      <c r="K891" s="108"/>
    </row>
    <row r="892" spans="1:11" s="95" customFormat="1" ht="20.100000000000001" customHeight="1">
      <c r="A892" s="105"/>
      <c r="B892" s="105"/>
      <c r="C892" s="105"/>
      <c r="D892" s="105"/>
      <c r="E892" s="113"/>
      <c r="F892" s="119"/>
      <c r="G892" s="119"/>
      <c r="H892" s="119"/>
      <c r="I892" s="87"/>
      <c r="J892" s="111"/>
      <c r="K892" s="108"/>
    </row>
    <row r="893" spans="1:11" s="95" customFormat="1" ht="20.100000000000001" customHeight="1">
      <c r="A893" s="105"/>
      <c r="B893" s="105"/>
      <c r="C893" s="105"/>
      <c r="D893" s="105"/>
      <c r="E893" s="113"/>
      <c r="F893" s="119"/>
      <c r="G893" s="119"/>
      <c r="H893" s="119"/>
      <c r="I893" s="87"/>
      <c r="J893" s="111"/>
      <c r="K893" s="108"/>
    </row>
    <row r="894" spans="1:11" s="95" customFormat="1" ht="20.100000000000001" customHeight="1">
      <c r="A894" s="105"/>
      <c r="B894" s="105"/>
      <c r="C894" s="105"/>
      <c r="D894" s="105"/>
      <c r="E894" s="113"/>
      <c r="F894" s="119"/>
      <c r="G894" s="119"/>
      <c r="H894" s="119"/>
      <c r="I894" s="87"/>
      <c r="J894" s="111"/>
      <c r="K894" s="108"/>
    </row>
    <row r="895" spans="1:11" s="95" customFormat="1" ht="20.100000000000001" customHeight="1">
      <c r="A895" s="105"/>
      <c r="B895" s="105"/>
      <c r="C895" s="105"/>
      <c r="D895" s="105"/>
      <c r="E895" s="113"/>
      <c r="F895" s="119"/>
      <c r="G895" s="119"/>
      <c r="H895" s="119"/>
      <c r="I895" s="87"/>
      <c r="J895" s="111"/>
      <c r="K895" s="108"/>
    </row>
    <row r="896" spans="1:11" s="95" customFormat="1" ht="20.100000000000001" customHeight="1">
      <c r="A896" s="105"/>
      <c r="B896" s="105"/>
      <c r="C896" s="105"/>
      <c r="D896" s="105"/>
      <c r="E896" s="113"/>
      <c r="F896" s="119"/>
      <c r="G896" s="119"/>
      <c r="H896" s="119"/>
      <c r="I896" s="87"/>
      <c r="J896" s="111"/>
      <c r="K896" s="108"/>
    </row>
    <row r="897" spans="1:11" s="95" customFormat="1" ht="20.100000000000001" customHeight="1">
      <c r="A897" s="105"/>
      <c r="B897" s="105"/>
      <c r="C897" s="105"/>
      <c r="D897" s="105"/>
      <c r="E897" s="113"/>
      <c r="F897" s="119"/>
      <c r="G897" s="119"/>
      <c r="H897" s="119"/>
      <c r="I897" s="87"/>
      <c r="J897" s="111"/>
      <c r="K897" s="108"/>
    </row>
    <row r="898" spans="1:11" s="95" customFormat="1" ht="20.100000000000001" customHeight="1">
      <c r="A898" s="105"/>
      <c r="B898" s="105"/>
      <c r="C898" s="105"/>
      <c r="D898" s="105"/>
      <c r="E898" s="113"/>
      <c r="F898" s="119"/>
      <c r="G898" s="119"/>
      <c r="H898" s="119"/>
      <c r="I898" s="87"/>
      <c r="J898" s="111"/>
      <c r="K898" s="108"/>
    </row>
    <row r="899" spans="1:11" s="95" customFormat="1" ht="20.100000000000001" customHeight="1">
      <c r="A899" s="105"/>
      <c r="B899" s="105"/>
      <c r="C899" s="105"/>
      <c r="D899" s="105"/>
      <c r="E899" s="113"/>
      <c r="F899" s="119"/>
      <c r="G899" s="119"/>
      <c r="H899" s="119"/>
      <c r="I899" s="87"/>
      <c r="J899" s="111"/>
      <c r="K899" s="108"/>
    </row>
    <row r="900" spans="1:11" s="95" customFormat="1" ht="20.100000000000001" customHeight="1">
      <c r="A900" s="105"/>
      <c r="B900" s="105"/>
      <c r="C900" s="105"/>
      <c r="D900" s="105"/>
      <c r="E900" s="113"/>
      <c r="F900" s="119"/>
      <c r="G900" s="119"/>
      <c r="H900" s="119"/>
      <c r="I900" s="87"/>
      <c r="J900" s="111"/>
      <c r="K900" s="108"/>
    </row>
    <row r="901" spans="1:11" s="95" customFormat="1" ht="20.100000000000001" customHeight="1">
      <c r="A901" s="105"/>
      <c r="B901" s="105"/>
      <c r="C901" s="105"/>
      <c r="D901" s="105"/>
      <c r="E901" s="113"/>
      <c r="F901" s="119"/>
      <c r="G901" s="119"/>
      <c r="H901" s="119"/>
      <c r="I901" s="87"/>
      <c r="J901" s="111"/>
      <c r="K901" s="108"/>
    </row>
    <row r="902" spans="1:11" s="95" customFormat="1" ht="20.100000000000001" customHeight="1">
      <c r="A902" s="105"/>
      <c r="B902" s="105"/>
      <c r="C902" s="105"/>
      <c r="D902" s="105"/>
      <c r="E902" s="113"/>
      <c r="F902" s="119"/>
      <c r="G902" s="119"/>
      <c r="H902" s="119"/>
      <c r="I902" s="87"/>
      <c r="J902" s="111"/>
      <c r="K902" s="108"/>
    </row>
    <row r="903" spans="1:11" s="95" customFormat="1" ht="20.100000000000001" customHeight="1">
      <c r="A903" s="105"/>
      <c r="B903" s="105"/>
      <c r="C903" s="105"/>
      <c r="D903" s="105"/>
      <c r="E903" s="113"/>
      <c r="F903" s="119"/>
      <c r="G903" s="119"/>
      <c r="H903" s="119"/>
      <c r="I903" s="87"/>
      <c r="J903" s="111"/>
      <c r="K903" s="108"/>
    </row>
    <row r="904" spans="1:11" s="95" customFormat="1" ht="20.100000000000001" customHeight="1">
      <c r="A904" s="105"/>
      <c r="B904" s="105"/>
      <c r="C904" s="105"/>
      <c r="D904" s="105"/>
      <c r="E904" s="113"/>
      <c r="F904" s="119"/>
      <c r="G904" s="119"/>
      <c r="H904" s="119"/>
      <c r="I904" s="87"/>
      <c r="J904" s="111"/>
      <c r="K904" s="108"/>
    </row>
    <row r="905" spans="1:11" s="95" customFormat="1" ht="20.100000000000001" customHeight="1">
      <c r="A905" s="105"/>
      <c r="B905" s="105"/>
      <c r="C905" s="105"/>
      <c r="D905" s="105"/>
      <c r="E905" s="113"/>
      <c r="F905" s="119"/>
      <c r="G905" s="119"/>
      <c r="H905" s="119"/>
      <c r="I905" s="87"/>
      <c r="J905" s="111"/>
      <c r="K905" s="108"/>
    </row>
    <row r="906" spans="1:11" s="95" customFormat="1" ht="20.100000000000001" customHeight="1">
      <c r="A906" s="105"/>
      <c r="B906" s="105"/>
      <c r="C906" s="105"/>
      <c r="D906" s="105"/>
      <c r="E906" s="113"/>
      <c r="F906" s="119"/>
      <c r="G906" s="119"/>
      <c r="H906" s="119"/>
      <c r="I906" s="87"/>
      <c r="J906" s="111"/>
      <c r="K906" s="108"/>
    </row>
    <row r="907" spans="1:11" s="95" customFormat="1" ht="20.100000000000001" customHeight="1">
      <c r="A907" s="105"/>
      <c r="B907" s="105"/>
      <c r="C907" s="105"/>
      <c r="D907" s="105"/>
      <c r="E907" s="113"/>
      <c r="F907" s="119"/>
      <c r="G907" s="119"/>
      <c r="H907" s="119"/>
      <c r="I907" s="87"/>
      <c r="J907" s="111"/>
      <c r="K907" s="108"/>
    </row>
    <row r="908" spans="1:11" s="95" customFormat="1" ht="20.100000000000001" customHeight="1">
      <c r="A908" s="105"/>
      <c r="B908" s="105"/>
      <c r="C908" s="105"/>
      <c r="D908" s="105"/>
      <c r="E908" s="113"/>
      <c r="F908" s="119"/>
      <c r="G908" s="119"/>
      <c r="H908" s="119"/>
      <c r="I908" s="87"/>
      <c r="J908" s="111"/>
      <c r="K908" s="108"/>
    </row>
    <row r="909" spans="1:11" s="95" customFormat="1" ht="20.100000000000001" customHeight="1">
      <c r="A909" s="105"/>
      <c r="B909" s="105"/>
      <c r="C909" s="105"/>
      <c r="D909" s="105"/>
      <c r="E909" s="113"/>
      <c r="F909" s="119"/>
      <c r="G909" s="119"/>
      <c r="H909" s="119"/>
      <c r="I909" s="87"/>
      <c r="J909" s="111"/>
      <c r="K909" s="108"/>
    </row>
    <row r="910" spans="1:11" s="95" customFormat="1" ht="20.100000000000001" customHeight="1">
      <c r="A910" s="105"/>
      <c r="B910" s="105"/>
      <c r="C910" s="105"/>
      <c r="D910" s="105"/>
      <c r="E910" s="113"/>
      <c r="F910" s="119"/>
      <c r="G910" s="119"/>
      <c r="H910" s="119"/>
      <c r="I910" s="87"/>
      <c r="J910" s="111"/>
      <c r="K910" s="108"/>
    </row>
    <row r="911" spans="1:11" s="95" customFormat="1" ht="20.100000000000001" customHeight="1">
      <c r="A911" s="105"/>
      <c r="B911" s="105"/>
      <c r="C911" s="105"/>
      <c r="D911" s="105"/>
      <c r="E911" s="113"/>
      <c r="F911" s="119"/>
      <c r="G911" s="119"/>
      <c r="H911" s="119"/>
      <c r="I911" s="87"/>
      <c r="J911" s="111"/>
      <c r="K911" s="108"/>
    </row>
    <row r="912" spans="1:11" s="95" customFormat="1" ht="20.100000000000001" customHeight="1">
      <c r="A912" s="105"/>
      <c r="B912" s="105"/>
      <c r="C912" s="105"/>
      <c r="D912" s="105"/>
      <c r="E912" s="113"/>
      <c r="F912" s="119"/>
      <c r="G912" s="119"/>
      <c r="H912" s="119"/>
      <c r="I912" s="87"/>
      <c r="J912" s="111"/>
      <c r="K912" s="108"/>
    </row>
    <row r="913" spans="1:11" s="95" customFormat="1" ht="20.100000000000001" customHeight="1">
      <c r="A913" s="105"/>
      <c r="B913" s="105"/>
      <c r="C913" s="105"/>
      <c r="D913" s="105"/>
      <c r="E913" s="113"/>
      <c r="F913" s="119"/>
      <c r="G913" s="119"/>
      <c r="H913" s="119"/>
      <c r="I913" s="87"/>
      <c r="J913" s="111"/>
      <c r="K913" s="108"/>
    </row>
    <row r="914" spans="1:11" s="95" customFormat="1" ht="20.100000000000001" customHeight="1">
      <c r="A914" s="105"/>
      <c r="B914" s="105"/>
      <c r="C914" s="105"/>
      <c r="D914" s="105"/>
      <c r="E914" s="113"/>
      <c r="F914" s="119"/>
      <c r="G914" s="119"/>
      <c r="H914" s="119"/>
      <c r="I914" s="87"/>
      <c r="J914" s="111"/>
      <c r="K914" s="108"/>
    </row>
    <row r="915" spans="1:11" s="95" customFormat="1" ht="20.100000000000001" customHeight="1">
      <c r="A915" s="105"/>
      <c r="B915" s="105"/>
      <c r="C915" s="105"/>
      <c r="D915" s="105"/>
      <c r="E915" s="113"/>
      <c r="F915" s="119"/>
      <c r="G915" s="119"/>
      <c r="H915" s="119"/>
      <c r="I915" s="87"/>
      <c r="J915" s="111"/>
      <c r="K915" s="108"/>
    </row>
    <row r="916" spans="1:11" s="95" customFormat="1" ht="20.100000000000001" customHeight="1">
      <c r="A916" s="105"/>
      <c r="B916" s="105"/>
      <c r="C916" s="105"/>
      <c r="D916" s="105"/>
      <c r="E916" s="113"/>
      <c r="F916" s="119"/>
      <c r="G916" s="119"/>
      <c r="H916" s="119"/>
      <c r="I916" s="87"/>
      <c r="J916" s="111"/>
      <c r="K916" s="108"/>
    </row>
    <row r="917" spans="1:11" s="95" customFormat="1" ht="20.100000000000001" customHeight="1">
      <c r="A917" s="105"/>
      <c r="B917" s="105"/>
      <c r="C917" s="105"/>
      <c r="D917" s="105"/>
      <c r="E917" s="113"/>
      <c r="F917" s="119"/>
      <c r="G917" s="119"/>
      <c r="H917" s="119"/>
      <c r="I917" s="87"/>
      <c r="J917" s="111"/>
      <c r="K917" s="108"/>
    </row>
    <row r="918" spans="1:11" s="95" customFormat="1" ht="20.100000000000001" customHeight="1">
      <c r="A918" s="105"/>
      <c r="B918" s="105"/>
      <c r="C918" s="105"/>
      <c r="D918" s="105"/>
      <c r="E918" s="113"/>
      <c r="F918" s="119"/>
      <c r="G918" s="119"/>
      <c r="H918" s="119"/>
      <c r="I918" s="87"/>
      <c r="J918" s="111"/>
      <c r="K918" s="108"/>
    </row>
    <row r="919" spans="1:11" s="95" customFormat="1" ht="20.100000000000001" customHeight="1">
      <c r="A919" s="105"/>
      <c r="B919" s="105"/>
      <c r="C919" s="105"/>
      <c r="D919" s="105"/>
      <c r="E919" s="113"/>
      <c r="F919" s="119"/>
      <c r="G919" s="119"/>
      <c r="H919" s="119"/>
      <c r="I919" s="87"/>
      <c r="J919" s="111"/>
      <c r="K919" s="108"/>
    </row>
    <row r="920" spans="1:11" s="95" customFormat="1" ht="20.100000000000001" customHeight="1">
      <c r="A920" s="105"/>
      <c r="B920" s="105"/>
      <c r="C920" s="105"/>
      <c r="D920" s="105"/>
      <c r="E920" s="113"/>
      <c r="F920" s="119"/>
      <c r="G920" s="119"/>
      <c r="H920" s="119"/>
      <c r="I920" s="87"/>
      <c r="J920" s="111"/>
      <c r="K920" s="108"/>
    </row>
    <row r="921" spans="1:11" s="95" customFormat="1" ht="20.100000000000001" customHeight="1">
      <c r="A921" s="105"/>
      <c r="B921" s="105"/>
      <c r="C921" s="105"/>
      <c r="D921" s="105"/>
      <c r="E921" s="113"/>
      <c r="F921" s="119"/>
      <c r="G921" s="119"/>
      <c r="H921" s="119"/>
      <c r="I921" s="87"/>
      <c r="J921" s="111"/>
      <c r="K921" s="108"/>
    </row>
    <row r="922" spans="1:11" s="95" customFormat="1" ht="20.100000000000001" customHeight="1">
      <c r="A922" s="105"/>
      <c r="B922" s="105"/>
      <c r="C922" s="105"/>
      <c r="D922" s="105"/>
      <c r="E922" s="113"/>
      <c r="F922" s="119"/>
      <c r="G922" s="119"/>
      <c r="H922" s="119"/>
      <c r="I922" s="87"/>
      <c r="J922" s="111"/>
      <c r="K922" s="108"/>
    </row>
    <row r="923" spans="1:11" s="95" customFormat="1" ht="20.100000000000001" customHeight="1">
      <c r="A923" s="105"/>
      <c r="B923" s="105"/>
      <c r="C923" s="105"/>
      <c r="D923" s="105"/>
      <c r="E923" s="113"/>
      <c r="F923" s="119"/>
      <c r="G923" s="119"/>
      <c r="H923" s="119"/>
      <c r="I923" s="87"/>
      <c r="J923" s="111"/>
      <c r="K923" s="108"/>
    </row>
    <row r="924" spans="1:11" s="95" customFormat="1" ht="20.100000000000001" customHeight="1">
      <c r="A924" s="105"/>
      <c r="B924" s="105"/>
      <c r="C924" s="105"/>
      <c r="D924" s="105"/>
      <c r="E924" s="113"/>
      <c r="F924" s="119"/>
      <c r="G924" s="119"/>
      <c r="H924" s="119"/>
      <c r="I924" s="87"/>
      <c r="J924" s="111"/>
      <c r="K924" s="108"/>
    </row>
    <row r="925" spans="1:11" s="95" customFormat="1" ht="20.100000000000001" customHeight="1">
      <c r="A925" s="105"/>
      <c r="B925" s="105"/>
      <c r="C925" s="105"/>
      <c r="D925" s="105"/>
      <c r="E925" s="113"/>
      <c r="F925" s="119"/>
      <c r="G925" s="119"/>
      <c r="H925" s="119"/>
      <c r="I925" s="87"/>
      <c r="J925" s="111"/>
      <c r="K925" s="108"/>
    </row>
    <row r="926" spans="1:11" s="95" customFormat="1" ht="20.100000000000001" customHeight="1">
      <c r="A926" s="105"/>
      <c r="B926" s="105"/>
      <c r="C926" s="105"/>
      <c r="D926" s="105"/>
      <c r="E926" s="113"/>
      <c r="F926" s="119"/>
      <c r="G926" s="119"/>
      <c r="H926" s="119"/>
      <c r="I926" s="87"/>
      <c r="J926" s="111"/>
      <c r="K926" s="108"/>
    </row>
    <row r="927" spans="1:11" s="95" customFormat="1" ht="20.100000000000001" customHeight="1">
      <c r="A927" s="105"/>
      <c r="B927" s="105"/>
      <c r="C927" s="105"/>
      <c r="D927" s="105"/>
      <c r="E927" s="113"/>
      <c r="F927" s="119"/>
      <c r="G927" s="119"/>
      <c r="H927" s="119"/>
      <c r="I927" s="87"/>
      <c r="J927" s="111"/>
      <c r="K927" s="108"/>
    </row>
    <row r="928" spans="1:11" s="95" customFormat="1" ht="20.100000000000001" customHeight="1">
      <c r="A928" s="105"/>
      <c r="B928" s="105"/>
      <c r="C928" s="105"/>
      <c r="D928" s="105"/>
      <c r="E928" s="113"/>
      <c r="F928" s="119"/>
      <c r="G928" s="119"/>
      <c r="H928" s="119"/>
      <c r="I928" s="87"/>
      <c r="J928" s="111"/>
      <c r="K928" s="108"/>
    </row>
    <row r="929" spans="1:11" s="95" customFormat="1" ht="20.100000000000001" customHeight="1">
      <c r="A929" s="105"/>
      <c r="B929" s="105"/>
      <c r="C929" s="105"/>
      <c r="D929" s="105"/>
      <c r="E929" s="113"/>
      <c r="F929" s="119"/>
      <c r="G929" s="119"/>
      <c r="H929" s="119"/>
      <c r="I929" s="87"/>
      <c r="J929" s="111"/>
      <c r="K929" s="108"/>
    </row>
    <row r="930" spans="1:11" s="95" customFormat="1" ht="20.100000000000001" customHeight="1">
      <c r="A930" s="105"/>
      <c r="B930" s="105"/>
      <c r="C930" s="105"/>
      <c r="D930" s="105"/>
      <c r="E930" s="113"/>
      <c r="F930" s="119"/>
      <c r="G930" s="119"/>
      <c r="H930" s="119"/>
      <c r="I930" s="87"/>
      <c r="J930" s="111"/>
      <c r="K930" s="108"/>
    </row>
    <row r="931" spans="1:11" s="95" customFormat="1" ht="20.100000000000001" customHeight="1">
      <c r="A931" s="105"/>
      <c r="B931" s="105"/>
      <c r="C931" s="105"/>
      <c r="D931" s="105"/>
      <c r="E931" s="113"/>
      <c r="F931" s="119"/>
      <c r="G931" s="119"/>
      <c r="H931" s="119"/>
      <c r="I931" s="87"/>
      <c r="J931" s="111"/>
      <c r="K931" s="108"/>
    </row>
    <row r="932" spans="1:11" s="95" customFormat="1" ht="20.100000000000001" customHeight="1">
      <c r="A932" s="105"/>
      <c r="B932" s="105"/>
      <c r="C932" s="105"/>
      <c r="D932" s="105"/>
      <c r="E932" s="113"/>
      <c r="F932" s="119"/>
      <c r="G932" s="119"/>
      <c r="H932" s="119"/>
      <c r="I932" s="87"/>
      <c r="J932" s="111"/>
      <c r="K932" s="108"/>
    </row>
    <row r="933" spans="1:11" s="95" customFormat="1" ht="20.100000000000001" customHeight="1">
      <c r="A933" s="105"/>
      <c r="B933" s="105"/>
      <c r="C933" s="105"/>
      <c r="D933" s="105"/>
      <c r="E933" s="113"/>
      <c r="F933" s="119"/>
      <c r="G933" s="119"/>
      <c r="H933" s="119"/>
      <c r="I933" s="87"/>
      <c r="J933" s="111"/>
      <c r="K933" s="108"/>
    </row>
    <row r="934" spans="1:11" s="95" customFormat="1" ht="20.100000000000001" customHeight="1">
      <c r="A934" s="105"/>
      <c r="B934" s="105"/>
      <c r="C934" s="105"/>
      <c r="D934" s="105"/>
      <c r="E934" s="113"/>
      <c r="F934" s="119"/>
      <c r="G934" s="119"/>
      <c r="H934" s="119"/>
      <c r="I934" s="87"/>
      <c r="J934" s="111"/>
      <c r="K934" s="108"/>
    </row>
    <row r="935" spans="1:11" s="95" customFormat="1" ht="20.100000000000001" customHeight="1">
      <c r="A935" s="105"/>
      <c r="B935" s="105"/>
      <c r="C935" s="105"/>
      <c r="D935" s="105"/>
      <c r="E935" s="113"/>
      <c r="F935" s="119"/>
      <c r="G935" s="119"/>
      <c r="H935" s="119"/>
      <c r="I935" s="87"/>
      <c r="J935" s="111"/>
      <c r="K935" s="108"/>
    </row>
    <row r="936" spans="1:11" s="95" customFormat="1" ht="20.100000000000001" customHeight="1">
      <c r="A936" s="105"/>
      <c r="B936" s="105"/>
      <c r="C936" s="105"/>
      <c r="D936" s="105"/>
      <c r="E936" s="113"/>
      <c r="F936" s="119"/>
      <c r="G936" s="119"/>
      <c r="H936" s="119"/>
      <c r="I936" s="87"/>
      <c r="J936" s="111"/>
      <c r="K936" s="108"/>
    </row>
    <row r="937" spans="1:11" s="95" customFormat="1" ht="20.100000000000001" customHeight="1">
      <c r="A937" s="105"/>
      <c r="B937" s="105"/>
      <c r="C937" s="105"/>
      <c r="D937" s="105"/>
      <c r="E937" s="113"/>
      <c r="F937" s="119"/>
      <c r="G937" s="119"/>
      <c r="H937" s="119"/>
      <c r="I937" s="87"/>
      <c r="J937" s="111"/>
      <c r="K937" s="108"/>
    </row>
    <row r="938" spans="1:11" s="95" customFormat="1" ht="20.100000000000001" customHeight="1">
      <c r="A938" s="105"/>
      <c r="B938" s="105"/>
      <c r="C938" s="105"/>
      <c r="D938" s="105"/>
      <c r="E938" s="113"/>
      <c r="F938" s="119"/>
      <c r="G938" s="119"/>
      <c r="H938" s="119"/>
      <c r="I938" s="87"/>
      <c r="J938" s="111"/>
      <c r="K938" s="108"/>
    </row>
    <row r="939" spans="1:11" s="95" customFormat="1" ht="20.100000000000001" customHeight="1">
      <c r="A939" s="105"/>
      <c r="B939" s="105"/>
      <c r="C939" s="105"/>
      <c r="D939" s="105"/>
      <c r="E939" s="113"/>
      <c r="F939" s="119"/>
      <c r="G939" s="119"/>
      <c r="H939" s="119"/>
      <c r="I939" s="87"/>
      <c r="J939" s="111"/>
      <c r="K939" s="108"/>
    </row>
    <row r="940" spans="1:11" s="95" customFormat="1" ht="20.100000000000001" customHeight="1">
      <c r="A940" s="105"/>
      <c r="B940" s="105"/>
      <c r="C940" s="105"/>
      <c r="D940" s="105"/>
      <c r="E940" s="113"/>
      <c r="F940" s="119"/>
      <c r="G940" s="119"/>
      <c r="H940" s="119"/>
      <c r="I940" s="87"/>
      <c r="J940" s="111"/>
      <c r="K940" s="108"/>
    </row>
    <row r="941" spans="1:11" s="95" customFormat="1" ht="20.100000000000001" customHeight="1">
      <c r="A941" s="105"/>
      <c r="B941" s="105"/>
      <c r="C941" s="105"/>
      <c r="D941" s="105"/>
      <c r="E941" s="113"/>
      <c r="F941" s="119"/>
      <c r="G941" s="119"/>
      <c r="H941" s="119"/>
      <c r="I941" s="87"/>
      <c r="J941" s="111"/>
      <c r="K941" s="108"/>
    </row>
    <row r="942" spans="1:11" s="95" customFormat="1" ht="20.100000000000001" customHeight="1">
      <c r="A942" s="105"/>
      <c r="B942" s="105"/>
      <c r="C942" s="105"/>
      <c r="D942" s="105"/>
      <c r="E942" s="113"/>
      <c r="F942" s="119"/>
      <c r="G942" s="119"/>
      <c r="H942" s="119"/>
      <c r="I942" s="87"/>
      <c r="J942" s="111"/>
      <c r="K942" s="108"/>
    </row>
    <row r="943" spans="1:11" s="95" customFormat="1" ht="20.100000000000001" customHeight="1">
      <c r="A943" s="105"/>
      <c r="B943" s="105"/>
      <c r="C943" s="105"/>
      <c r="D943" s="105"/>
      <c r="E943" s="113"/>
      <c r="F943" s="119"/>
      <c r="G943" s="119"/>
      <c r="H943" s="119"/>
      <c r="I943" s="87"/>
      <c r="J943" s="111"/>
      <c r="K943" s="108"/>
    </row>
    <row r="944" spans="1:11" s="95" customFormat="1" ht="20.100000000000001" customHeight="1">
      <c r="A944" s="105"/>
      <c r="B944" s="105"/>
      <c r="C944" s="105"/>
      <c r="D944" s="105"/>
      <c r="E944" s="113"/>
      <c r="F944" s="119"/>
      <c r="G944" s="119"/>
      <c r="H944" s="119"/>
      <c r="I944" s="87"/>
      <c r="J944" s="111"/>
      <c r="K944" s="108"/>
    </row>
    <row r="945" spans="1:11" s="95" customFormat="1" ht="20.100000000000001" customHeight="1">
      <c r="A945" s="105"/>
      <c r="B945" s="105"/>
      <c r="C945" s="105"/>
      <c r="D945" s="105"/>
      <c r="E945" s="113"/>
      <c r="F945" s="119"/>
      <c r="G945" s="119"/>
      <c r="H945" s="119"/>
      <c r="I945" s="87"/>
      <c r="J945" s="111"/>
      <c r="K945" s="108"/>
    </row>
    <row r="946" spans="1:11" s="95" customFormat="1" ht="20.100000000000001" customHeight="1">
      <c r="A946" s="105"/>
      <c r="B946" s="105"/>
      <c r="C946" s="105"/>
      <c r="D946" s="105"/>
      <c r="E946" s="113"/>
      <c r="F946" s="119"/>
      <c r="G946" s="119"/>
      <c r="H946" s="119"/>
      <c r="I946" s="87"/>
      <c r="J946" s="111"/>
      <c r="K946" s="108"/>
    </row>
    <row r="947" spans="1:11" s="95" customFormat="1" ht="20.100000000000001" customHeight="1">
      <c r="A947" s="105"/>
      <c r="B947" s="105"/>
      <c r="C947" s="105"/>
      <c r="D947" s="105"/>
      <c r="E947" s="113"/>
      <c r="F947" s="119"/>
      <c r="G947" s="119"/>
      <c r="H947" s="119"/>
      <c r="I947" s="87"/>
      <c r="J947" s="111"/>
      <c r="K947" s="108"/>
    </row>
    <row r="948" spans="1:11" s="95" customFormat="1" ht="20.100000000000001" customHeight="1">
      <c r="A948" s="105"/>
      <c r="B948" s="105"/>
      <c r="C948" s="105"/>
      <c r="D948" s="105"/>
      <c r="E948" s="113"/>
      <c r="F948" s="119"/>
      <c r="G948" s="119"/>
      <c r="H948" s="119"/>
      <c r="I948" s="87"/>
      <c r="J948" s="111"/>
      <c r="K948" s="108"/>
    </row>
    <row r="949" spans="1:11" s="95" customFormat="1" ht="20.100000000000001" customHeight="1">
      <c r="A949" s="105"/>
      <c r="B949" s="105"/>
      <c r="C949" s="105"/>
      <c r="D949" s="105"/>
      <c r="E949" s="113"/>
      <c r="F949" s="119"/>
      <c r="G949" s="119"/>
      <c r="H949" s="119"/>
      <c r="I949" s="87"/>
      <c r="J949" s="111"/>
      <c r="K949" s="108"/>
    </row>
    <row r="950" spans="1:11" s="95" customFormat="1" ht="20.100000000000001" customHeight="1">
      <c r="A950" s="105"/>
      <c r="B950" s="105"/>
      <c r="C950" s="105"/>
      <c r="D950" s="105"/>
      <c r="E950" s="113"/>
      <c r="F950" s="119"/>
      <c r="G950" s="119"/>
      <c r="H950" s="119"/>
      <c r="I950" s="87"/>
      <c r="J950" s="111"/>
      <c r="K950" s="108"/>
    </row>
    <row r="951" spans="1:11" s="95" customFormat="1" ht="20.100000000000001" customHeight="1">
      <c r="A951" s="105"/>
      <c r="B951" s="105"/>
      <c r="C951" s="105"/>
      <c r="D951" s="105"/>
      <c r="E951" s="113"/>
      <c r="F951" s="119"/>
      <c r="G951" s="119"/>
      <c r="H951" s="119"/>
      <c r="I951" s="87"/>
      <c r="J951" s="111"/>
      <c r="K951" s="108"/>
    </row>
    <row r="952" spans="1:11" s="95" customFormat="1" ht="20.100000000000001" customHeight="1">
      <c r="A952" s="105"/>
      <c r="B952" s="105"/>
      <c r="C952" s="105"/>
      <c r="D952" s="105"/>
      <c r="E952" s="113"/>
      <c r="F952" s="119"/>
      <c r="G952" s="119"/>
      <c r="H952" s="119"/>
      <c r="I952" s="87"/>
      <c r="J952" s="111"/>
      <c r="K952" s="108"/>
    </row>
    <row r="953" spans="1:11" s="95" customFormat="1" ht="20.100000000000001" customHeight="1">
      <c r="A953" s="105"/>
      <c r="B953" s="105"/>
      <c r="C953" s="105"/>
      <c r="D953" s="105"/>
      <c r="E953" s="113"/>
      <c r="F953" s="119"/>
      <c r="G953" s="119"/>
      <c r="H953" s="119"/>
      <c r="I953" s="87"/>
      <c r="J953" s="111"/>
      <c r="K953" s="108"/>
    </row>
    <row r="954" spans="1:11" s="95" customFormat="1" ht="20.100000000000001" customHeight="1">
      <c r="A954" s="105"/>
      <c r="B954" s="105"/>
      <c r="C954" s="105"/>
      <c r="D954" s="105"/>
      <c r="E954" s="113"/>
      <c r="F954" s="119"/>
      <c r="G954" s="119"/>
      <c r="H954" s="119"/>
      <c r="I954" s="87"/>
      <c r="J954" s="111"/>
      <c r="K954" s="108"/>
    </row>
    <row r="955" spans="1:11" s="95" customFormat="1" ht="20.100000000000001" customHeight="1">
      <c r="A955" s="105"/>
      <c r="B955" s="105"/>
      <c r="C955" s="105"/>
      <c r="D955" s="105"/>
      <c r="E955" s="113"/>
      <c r="F955" s="119"/>
      <c r="G955" s="119"/>
      <c r="H955" s="119"/>
      <c r="I955" s="87"/>
      <c r="J955" s="111"/>
      <c r="K955" s="108"/>
    </row>
    <row r="956" spans="1:11" s="95" customFormat="1" ht="20.100000000000001" customHeight="1">
      <c r="A956" s="105"/>
      <c r="B956" s="105"/>
      <c r="C956" s="105"/>
      <c r="D956" s="105"/>
      <c r="E956" s="113"/>
      <c r="F956" s="119"/>
      <c r="G956" s="119"/>
      <c r="H956" s="119"/>
      <c r="I956" s="87"/>
      <c r="J956" s="111"/>
      <c r="K956" s="108"/>
    </row>
    <row r="957" spans="1:11" s="95" customFormat="1" ht="20.100000000000001" customHeight="1">
      <c r="A957" s="105"/>
      <c r="B957" s="105"/>
      <c r="C957" s="105"/>
      <c r="D957" s="105"/>
      <c r="E957" s="113"/>
      <c r="F957" s="119"/>
      <c r="G957" s="119"/>
      <c r="H957" s="119"/>
      <c r="I957" s="87"/>
      <c r="J957" s="111"/>
      <c r="K957" s="108"/>
    </row>
    <row r="958" spans="1:11" s="95" customFormat="1" ht="20.100000000000001" customHeight="1">
      <c r="A958" s="105"/>
      <c r="B958" s="105"/>
      <c r="C958" s="105"/>
      <c r="D958" s="105"/>
      <c r="E958" s="113"/>
      <c r="F958" s="119"/>
      <c r="G958" s="119"/>
      <c r="H958" s="119"/>
      <c r="I958" s="87"/>
      <c r="J958" s="111"/>
      <c r="K958" s="108"/>
    </row>
    <row r="959" spans="1:11" s="95" customFormat="1" ht="20.100000000000001" customHeight="1">
      <c r="A959" s="105"/>
      <c r="B959" s="105"/>
      <c r="C959" s="105"/>
      <c r="D959" s="105"/>
      <c r="E959" s="113"/>
      <c r="F959" s="119"/>
      <c r="G959" s="119"/>
      <c r="H959" s="119"/>
      <c r="I959" s="87"/>
      <c r="J959" s="111"/>
      <c r="K959" s="108"/>
    </row>
    <row r="960" spans="1:11" s="95" customFormat="1" ht="20.100000000000001" customHeight="1">
      <c r="A960" s="105"/>
      <c r="B960" s="105"/>
      <c r="C960" s="105"/>
      <c r="D960" s="105"/>
      <c r="E960" s="113"/>
      <c r="F960" s="119"/>
      <c r="G960" s="119"/>
      <c r="H960" s="119"/>
      <c r="I960" s="87"/>
      <c r="J960" s="111"/>
      <c r="K960" s="108"/>
    </row>
    <row r="961" spans="1:11" s="95" customFormat="1" ht="20.100000000000001" customHeight="1">
      <c r="A961" s="105"/>
      <c r="B961" s="105"/>
      <c r="C961" s="105"/>
      <c r="D961" s="105"/>
      <c r="E961" s="113"/>
      <c r="F961" s="119"/>
      <c r="G961" s="119"/>
      <c r="H961" s="119"/>
      <c r="I961" s="87"/>
      <c r="J961" s="111"/>
      <c r="K961" s="108"/>
    </row>
    <row r="962" spans="1:11" s="95" customFormat="1" ht="20.100000000000001" customHeight="1">
      <c r="A962" s="105"/>
      <c r="B962" s="105"/>
      <c r="C962" s="105"/>
      <c r="D962" s="105"/>
      <c r="E962" s="113"/>
      <c r="F962" s="119"/>
      <c r="G962" s="119"/>
      <c r="H962" s="119"/>
      <c r="I962" s="87"/>
      <c r="J962" s="111"/>
      <c r="K962" s="108"/>
    </row>
    <row r="963" spans="1:11" s="95" customFormat="1" ht="20.100000000000001" customHeight="1">
      <c r="A963" s="105"/>
      <c r="B963" s="105"/>
      <c r="C963" s="105"/>
      <c r="D963" s="105"/>
      <c r="E963" s="113"/>
      <c r="F963" s="119"/>
      <c r="G963" s="119"/>
      <c r="H963" s="119"/>
      <c r="I963" s="87"/>
      <c r="J963" s="111"/>
      <c r="K963" s="108"/>
    </row>
    <row r="964" spans="1:11" s="95" customFormat="1" ht="20.100000000000001" customHeight="1">
      <c r="A964" s="105"/>
      <c r="B964" s="105"/>
      <c r="C964" s="105"/>
      <c r="D964" s="105"/>
      <c r="E964" s="113"/>
      <c r="F964" s="119"/>
      <c r="G964" s="119"/>
      <c r="H964" s="119"/>
      <c r="I964" s="87"/>
      <c r="J964" s="111"/>
      <c r="K964" s="108"/>
    </row>
    <row r="965" spans="1:11" s="95" customFormat="1" ht="20.100000000000001" customHeight="1">
      <c r="A965" s="105"/>
      <c r="B965" s="105"/>
      <c r="C965" s="105"/>
      <c r="D965" s="105"/>
      <c r="E965" s="113"/>
      <c r="F965" s="119"/>
      <c r="G965" s="119"/>
      <c r="H965" s="119"/>
      <c r="I965" s="87"/>
      <c r="J965" s="111"/>
      <c r="K965" s="108"/>
    </row>
    <row r="966" spans="1:11" s="95" customFormat="1" ht="20.100000000000001" customHeight="1">
      <c r="A966" s="105"/>
      <c r="B966" s="105"/>
      <c r="C966" s="105"/>
      <c r="D966" s="105"/>
      <c r="E966" s="113"/>
      <c r="F966" s="119"/>
      <c r="G966" s="119"/>
      <c r="H966" s="119"/>
      <c r="I966" s="87"/>
      <c r="J966" s="111"/>
      <c r="K966" s="108"/>
    </row>
    <row r="967" spans="1:11" s="95" customFormat="1" ht="20.100000000000001" customHeight="1">
      <c r="A967" s="105"/>
      <c r="B967" s="105"/>
      <c r="C967" s="105"/>
      <c r="D967" s="105"/>
      <c r="E967" s="113"/>
      <c r="F967" s="119"/>
      <c r="G967" s="119"/>
      <c r="H967" s="119"/>
      <c r="I967" s="87"/>
      <c r="J967" s="111"/>
      <c r="K967" s="108"/>
    </row>
    <row r="968" spans="1:11" s="95" customFormat="1" ht="20.100000000000001" customHeight="1">
      <c r="A968" s="105"/>
      <c r="B968" s="105"/>
      <c r="C968" s="105"/>
      <c r="D968" s="105"/>
      <c r="E968" s="113"/>
      <c r="F968" s="119"/>
      <c r="G968" s="119"/>
      <c r="H968" s="119"/>
      <c r="I968" s="87"/>
      <c r="J968" s="111"/>
      <c r="K968" s="108"/>
    </row>
    <row r="969" spans="1:11" s="95" customFormat="1" ht="20.100000000000001" customHeight="1">
      <c r="A969" s="105"/>
      <c r="B969" s="105"/>
      <c r="C969" s="105"/>
      <c r="D969" s="105"/>
      <c r="E969" s="113"/>
      <c r="F969" s="119"/>
      <c r="G969" s="119"/>
      <c r="H969" s="119"/>
      <c r="I969" s="87"/>
      <c r="J969" s="111"/>
      <c r="K969" s="108"/>
    </row>
    <row r="970" spans="1:11" s="95" customFormat="1" ht="20.100000000000001" customHeight="1">
      <c r="A970" s="105"/>
      <c r="B970" s="105"/>
      <c r="C970" s="105"/>
      <c r="D970" s="105"/>
      <c r="E970" s="113"/>
      <c r="F970" s="119"/>
      <c r="G970" s="119"/>
      <c r="H970" s="119"/>
      <c r="I970" s="87"/>
      <c r="J970" s="111"/>
      <c r="K970" s="108"/>
    </row>
    <row r="971" spans="1:11" s="95" customFormat="1" ht="20.100000000000001" customHeight="1">
      <c r="A971" s="105"/>
      <c r="B971" s="105"/>
      <c r="C971" s="105"/>
      <c r="D971" s="105"/>
      <c r="E971" s="113"/>
      <c r="F971" s="119"/>
      <c r="G971" s="119"/>
      <c r="H971" s="119"/>
      <c r="I971" s="87"/>
      <c r="J971" s="111"/>
      <c r="K971" s="108"/>
    </row>
    <row r="972" spans="1:11" s="95" customFormat="1" ht="20.100000000000001" customHeight="1">
      <c r="A972" s="105"/>
      <c r="B972" s="105"/>
      <c r="C972" s="105"/>
      <c r="D972" s="105"/>
      <c r="E972" s="113"/>
      <c r="F972" s="119"/>
      <c r="G972" s="119"/>
      <c r="H972" s="119"/>
      <c r="I972" s="87"/>
      <c r="J972" s="111"/>
      <c r="K972" s="108"/>
    </row>
    <row r="973" spans="1:11" s="95" customFormat="1" ht="20.100000000000001" customHeight="1">
      <c r="A973" s="105"/>
      <c r="B973" s="105"/>
      <c r="C973" s="105"/>
      <c r="D973" s="105"/>
      <c r="E973" s="113"/>
      <c r="F973" s="119"/>
      <c r="G973" s="119"/>
      <c r="H973" s="119"/>
      <c r="I973" s="87"/>
      <c r="J973" s="111"/>
      <c r="K973" s="108"/>
    </row>
    <row r="974" spans="1:11" s="95" customFormat="1" ht="20.100000000000001" customHeight="1">
      <c r="A974" s="105"/>
      <c r="B974" s="105"/>
      <c r="C974" s="105"/>
      <c r="D974" s="105"/>
      <c r="E974" s="113"/>
      <c r="F974" s="119"/>
      <c r="G974" s="119"/>
      <c r="H974" s="119"/>
      <c r="I974" s="87"/>
      <c r="J974" s="111"/>
      <c r="K974" s="108"/>
    </row>
    <row r="975" spans="1:11" s="95" customFormat="1" ht="20.100000000000001" customHeight="1">
      <c r="A975" s="105"/>
      <c r="B975" s="105"/>
      <c r="C975" s="105"/>
      <c r="D975" s="105"/>
      <c r="E975" s="113"/>
      <c r="F975" s="119"/>
      <c r="G975" s="119"/>
      <c r="H975" s="119"/>
      <c r="I975" s="87"/>
      <c r="J975" s="111"/>
      <c r="K975" s="108"/>
    </row>
    <row r="976" spans="1:11" s="95" customFormat="1" ht="20.100000000000001" customHeight="1">
      <c r="A976" s="105"/>
      <c r="B976" s="105"/>
      <c r="C976" s="105"/>
      <c r="D976" s="105"/>
      <c r="E976" s="113"/>
      <c r="F976" s="119"/>
      <c r="G976" s="119"/>
      <c r="H976" s="119"/>
      <c r="I976" s="87"/>
      <c r="J976" s="111"/>
      <c r="K976" s="108"/>
    </row>
    <row r="977" spans="1:11" s="95" customFormat="1" ht="20.100000000000001" customHeight="1">
      <c r="A977" s="105"/>
      <c r="B977" s="105"/>
      <c r="C977" s="105"/>
      <c r="D977" s="105"/>
      <c r="E977" s="113"/>
      <c r="F977" s="119"/>
      <c r="G977" s="119"/>
      <c r="H977" s="119"/>
      <c r="I977" s="87"/>
      <c r="J977" s="111"/>
      <c r="K977" s="108"/>
    </row>
    <row r="978" spans="1:11" s="95" customFormat="1" ht="20.100000000000001" customHeight="1">
      <c r="A978" s="105"/>
      <c r="B978" s="105"/>
      <c r="C978" s="105"/>
      <c r="D978" s="105"/>
      <c r="E978" s="113"/>
      <c r="F978" s="119"/>
      <c r="G978" s="119"/>
      <c r="H978" s="119"/>
      <c r="I978" s="87"/>
      <c r="J978" s="111"/>
      <c r="K978" s="108"/>
    </row>
    <row r="979" spans="1:11" s="95" customFormat="1" ht="20.100000000000001" customHeight="1">
      <c r="A979" s="105"/>
      <c r="B979" s="105"/>
      <c r="C979" s="105"/>
      <c r="D979" s="105"/>
      <c r="E979" s="113"/>
      <c r="F979" s="119"/>
      <c r="G979" s="119"/>
      <c r="H979" s="119"/>
      <c r="I979" s="87"/>
      <c r="J979" s="111"/>
      <c r="K979" s="108"/>
    </row>
    <row r="980" spans="1:11" s="95" customFormat="1" ht="20.100000000000001" customHeight="1">
      <c r="A980" s="105"/>
      <c r="B980" s="105"/>
      <c r="C980" s="105"/>
      <c r="D980" s="105"/>
      <c r="E980" s="113"/>
      <c r="F980" s="119"/>
      <c r="G980" s="119"/>
      <c r="H980" s="119"/>
      <c r="I980" s="87"/>
      <c r="J980" s="111"/>
      <c r="K980" s="108"/>
    </row>
    <row r="981" spans="1:11" s="95" customFormat="1" ht="20.100000000000001" customHeight="1">
      <c r="A981" s="105"/>
      <c r="B981" s="105"/>
      <c r="C981" s="105"/>
      <c r="D981" s="105"/>
      <c r="E981" s="113"/>
      <c r="F981" s="119"/>
      <c r="G981" s="119"/>
      <c r="H981" s="119"/>
      <c r="I981" s="87"/>
      <c r="J981" s="111"/>
      <c r="K981" s="108"/>
    </row>
    <row r="982" spans="1:11" s="95" customFormat="1" ht="20.100000000000001" customHeight="1">
      <c r="A982" s="105"/>
      <c r="B982" s="105"/>
      <c r="C982" s="105"/>
      <c r="D982" s="105"/>
      <c r="E982" s="113"/>
      <c r="F982" s="119"/>
      <c r="G982" s="119"/>
      <c r="H982" s="119"/>
      <c r="I982" s="87"/>
      <c r="J982" s="111"/>
      <c r="K982" s="108"/>
    </row>
    <row r="983" spans="1:11" s="95" customFormat="1" ht="20.100000000000001" customHeight="1">
      <c r="A983" s="105"/>
      <c r="B983" s="105"/>
      <c r="C983" s="105"/>
      <c r="D983" s="105"/>
      <c r="E983" s="113"/>
      <c r="F983" s="119"/>
      <c r="G983" s="119"/>
      <c r="H983" s="119"/>
      <c r="I983" s="87"/>
      <c r="J983" s="111"/>
      <c r="K983" s="108"/>
    </row>
    <row r="984" spans="1:11" s="95" customFormat="1" ht="20.100000000000001" customHeight="1">
      <c r="A984" s="105"/>
      <c r="B984" s="105"/>
      <c r="C984" s="105"/>
      <c r="D984" s="105"/>
      <c r="E984" s="113"/>
      <c r="F984" s="119"/>
      <c r="G984" s="119"/>
      <c r="H984" s="119"/>
      <c r="I984" s="87"/>
      <c r="J984" s="111"/>
      <c r="K984" s="108"/>
    </row>
    <row r="985" spans="1:11" s="95" customFormat="1" ht="20.100000000000001" customHeight="1">
      <c r="A985" s="105"/>
      <c r="B985" s="105"/>
      <c r="C985" s="105"/>
      <c r="D985" s="105"/>
      <c r="E985" s="113"/>
      <c r="F985" s="119"/>
      <c r="G985" s="119"/>
      <c r="H985" s="119"/>
      <c r="I985" s="87"/>
      <c r="J985" s="111"/>
      <c r="K985" s="108"/>
    </row>
    <row r="986" spans="1:11" s="95" customFormat="1" ht="20.100000000000001" customHeight="1">
      <c r="A986" s="105"/>
      <c r="B986" s="105"/>
      <c r="C986" s="105"/>
      <c r="D986" s="105"/>
      <c r="E986" s="113"/>
      <c r="F986" s="119"/>
      <c r="G986" s="119"/>
      <c r="H986" s="119"/>
      <c r="I986" s="87"/>
      <c r="J986" s="111"/>
      <c r="K986" s="108"/>
    </row>
    <row r="987" spans="1:11" s="95" customFormat="1" ht="20.100000000000001" customHeight="1">
      <c r="A987" s="105"/>
      <c r="B987" s="105"/>
      <c r="C987" s="105"/>
      <c r="D987" s="105"/>
      <c r="E987" s="113"/>
      <c r="F987" s="119"/>
      <c r="G987" s="119"/>
      <c r="H987" s="119"/>
      <c r="I987" s="87"/>
      <c r="J987" s="111"/>
      <c r="K987" s="108"/>
    </row>
    <row r="988" spans="1:11" s="95" customFormat="1" ht="20.100000000000001" customHeight="1">
      <c r="A988" s="105"/>
      <c r="B988" s="105"/>
      <c r="C988" s="105"/>
      <c r="D988" s="105"/>
      <c r="E988" s="113"/>
      <c r="F988" s="119"/>
      <c r="G988" s="119"/>
      <c r="H988" s="119"/>
      <c r="I988" s="87"/>
      <c r="J988" s="111"/>
      <c r="K988" s="108"/>
    </row>
    <row r="989" spans="1:11" s="95" customFormat="1" ht="20.100000000000001" customHeight="1">
      <c r="A989" s="105"/>
      <c r="B989" s="105"/>
      <c r="C989" s="105"/>
      <c r="D989" s="105"/>
      <c r="E989" s="113"/>
      <c r="F989" s="119"/>
      <c r="G989" s="119"/>
      <c r="H989" s="119"/>
      <c r="I989" s="87"/>
      <c r="J989" s="111"/>
      <c r="K989" s="108"/>
    </row>
    <row r="990" spans="1:11" s="95" customFormat="1" ht="20.100000000000001" customHeight="1">
      <c r="A990" s="105"/>
      <c r="B990" s="105"/>
      <c r="C990" s="105"/>
      <c r="D990" s="105"/>
      <c r="E990" s="113"/>
      <c r="F990" s="119"/>
      <c r="G990" s="119"/>
      <c r="H990" s="119"/>
      <c r="I990" s="87"/>
      <c r="J990" s="111"/>
      <c r="K990" s="108"/>
    </row>
    <row r="991" spans="1:11" s="95" customFormat="1" ht="20.100000000000001" customHeight="1">
      <c r="A991" s="105"/>
      <c r="B991" s="105"/>
      <c r="C991" s="105"/>
      <c r="D991" s="105"/>
      <c r="E991" s="113"/>
      <c r="F991" s="119"/>
      <c r="G991" s="119"/>
      <c r="H991" s="119"/>
      <c r="I991" s="87"/>
      <c r="J991" s="111"/>
      <c r="K991" s="108"/>
    </row>
    <row r="992" spans="1:11" s="95" customFormat="1" ht="20.100000000000001" customHeight="1">
      <c r="A992" s="105"/>
      <c r="B992" s="105"/>
      <c r="C992" s="105"/>
      <c r="D992" s="105"/>
      <c r="E992" s="113"/>
      <c r="F992" s="119"/>
      <c r="G992" s="119"/>
      <c r="H992" s="119"/>
      <c r="I992" s="87"/>
      <c r="J992" s="111"/>
      <c r="K992" s="108"/>
    </row>
    <row r="993" spans="1:11" s="95" customFormat="1" ht="20.100000000000001" customHeight="1">
      <c r="A993" s="105"/>
      <c r="B993" s="105"/>
      <c r="C993" s="105"/>
      <c r="D993" s="105"/>
      <c r="E993" s="113"/>
      <c r="F993" s="119"/>
      <c r="G993" s="119"/>
      <c r="H993" s="119"/>
      <c r="I993" s="87"/>
      <c r="J993" s="111"/>
      <c r="K993" s="108"/>
    </row>
    <row r="994" spans="1:11" s="95" customFormat="1" ht="20.100000000000001" customHeight="1">
      <c r="A994" s="105"/>
      <c r="B994" s="105"/>
      <c r="C994" s="105"/>
      <c r="D994" s="105"/>
      <c r="E994" s="113"/>
      <c r="F994" s="119"/>
      <c r="G994" s="119"/>
      <c r="H994" s="119"/>
      <c r="I994" s="87"/>
      <c r="J994" s="111"/>
      <c r="K994" s="108"/>
    </row>
    <row r="995" spans="1:11" s="95" customFormat="1" ht="20.100000000000001" customHeight="1">
      <c r="A995" s="105"/>
      <c r="B995" s="105"/>
      <c r="C995" s="105"/>
      <c r="D995" s="105"/>
      <c r="E995" s="113"/>
      <c r="F995" s="119"/>
      <c r="G995" s="119"/>
      <c r="H995" s="119"/>
      <c r="I995" s="87"/>
      <c r="J995" s="111"/>
      <c r="K995" s="108"/>
    </row>
    <row r="996" spans="1:11" s="95" customFormat="1" ht="20.100000000000001" customHeight="1">
      <c r="A996" s="105"/>
      <c r="B996" s="105"/>
      <c r="C996" s="105"/>
      <c r="D996" s="105"/>
      <c r="E996" s="113"/>
      <c r="F996" s="119"/>
      <c r="G996" s="119"/>
      <c r="H996" s="119"/>
      <c r="I996" s="87"/>
      <c r="J996" s="111"/>
      <c r="K996" s="108"/>
    </row>
    <row r="997" spans="1:11" s="95" customFormat="1" ht="20.100000000000001" customHeight="1">
      <c r="A997" s="105"/>
      <c r="B997" s="105"/>
      <c r="C997" s="105"/>
      <c r="D997" s="105"/>
      <c r="E997" s="113"/>
      <c r="F997" s="119"/>
      <c r="G997" s="119"/>
      <c r="H997" s="119"/>
      <c r="I997" s="87"/>
      <c r="J997" s="111"/>
      <c r="K997" s="108"/>
    </row>
    <row r="998" spans="1:11" s="95" customFormat="1" ht="20.100000000000001" customHeight="1">
      <c r="A998" s="105"/>
      <c r="B998" s="105"/>
      <c r="C998" s="105"/>
      <c r="D998" s="105"/>
      <c r="E998" s="113"/>
      <c r="F998" s="119"/>
      <c r="G998" s="119"/>
      <c r="H998" s="119"/>
      <c r="I998" s="87"/>
      <c r="J998" s="111"/>
      <c r="K998" s="108"/>
    </row>
    <row r="999" spans="1:11" s="95" customFormat="1" ht="20.100000000000001" customHeight="1">
      <c r="A999" s="105"/>
      <c r="B999" s="105"/>
      <c r="C999" s="105"/>
      <c r="D999" s="105"/>
      <c r="E999" s="113"/>
      <c r="F999" s="119"/>
      <c r="G999" s="119"/>
      <c r="H999" s="119"/>
      <c r="I999" s="87"/>
      <c r="J999" s="111"/>
      <c r="K999" s="108"/>
    </row>
    <row r="1000" spans="1:11" s="95" customFormat="1" ht="20.100000000000001" customHeight="1">
      <c r="A1000" s="105"/>
      <c r="B1000" s="105"/>
      <c r="C1000" s="105"/>
      <c r="D1000" s="105"/>
      <c r="E1000" s="113"/>
      <c r="F1000" s="119"/>
      <c r="G1000" s="119"/>
      <c r="H1000" s="119"/>
      <c r="I1000" s="87"/>
      <c r="J1000" s="111"/>
      <c r="K1000" s="108"/>
    </row>
    <row r="1001" spans="1:11" s="95" customFormat="1" ht="20.100000000000001" customHeight="1">
      <c r="A1001" s="105"/>
      <c r="B1001" s="105"/>
      <c r="C1001" s="105"/>
      <c r="D1001" s="105"/>
      <c r="E1001" s="113"/>
      <c r="F1001" s="119"/>
      <c r="G1001" s="119"/>
      <c r="H1001" s="119"/>
      <c r="I1001" s="87"/>
      <c r="J1001" s="111"/>
      <c r="K1001" s="108"/>
    </row>
    <row r="1002" spans="1:11" s="95" customFormat="1" ht="20.100000000000001" customHeight="1">
      <c r="A1002" s="105"/>
      <c r="B1002" s="105"/>
      <c r="C1002" s="105"/>
      <c r="D1002" s="105"/>
      <c r="E1002" s="113"/>
      <c r="F1002" s="119"/>
      <c r="G1002" s="119"/>
      <c r="H1002" s="119"/>
      <c r="I1002" s="87"/>
      <c r="J1002" s="111"/>
      <c r="K1002" s="108"/>
    </row>
    <row r="1003" spans="1:11" s="95" customFormat="1" ht="20.100000000000001" customHeight="1">
      <c r="A1003" s="105"/>
      <c r="B1003" s="105"/>
      <c r="C1003" s="105"/>
      <c r="D1003" s="105"/>
      <c r="E1003" s="113"/>
      <c r="F1003" s="119"/>
      <c r="G1003" s="119"/>
      <c r="H1003" s="119"/>
      <c r="I1003" s="87"/>
      <c r="J1003" s="111"/>
      <c r="K1003" s="108"/>
    </row>
    <row r="1004" spans="1:11" s="95" customFormat="1" ht="20.100000000000001" customHeight="1">
      <c r="A1004" s="105"/>
      <c r="B1004" s="105"/>
      <c r="C1004" s="105"/>
      <c r="D1004" s="105"/>
      <c r="E1004" s="113"/>
      <c r="F1004" s="119"/>
      <c r="G1004" s="119"/>
      <c r="H1004" s="119"/>
      <c r="I1004" s="87"/>
      <c r="J1004" s="111"/>
      <c r="K1004" s="108"/>
    </row>
    <row r="1005" spans="1:11" s="95" customFormat="1" ht="20.100000000000001" customHeight="1">
      <c r="A1005" s="105"/>
      <c r="B1005" s="105"/>
      <c r="C1005" s="105"/>
      <c r="D1005" s="105"/>
      <c r="E1005" s="113"/>
      <c r="F1005" s="119"/>
      <c r="G1005" s="119"/>
      <c r="H1005" s="119"/>
      <c r="I1005" s="87"/>
      <c r="J1005" s="111"/>
      <c r="K1005" s="108"/>
    </row>
    <row r="1006" spans="1:11" s="95" customFormat="1" ht="20.100000000000001" customHeight="1">
      <c r="A1006" s="105"/>
      <c r="B1006" s="105"/>
      <c r="C1006" s="105"/>
      <c r="D1006" s="105"/>
      <c r="E1006" s="113"/>
      <c r="F1006" s="119"/>
      <c r="G1006" s="119"/>
      <c r="H1006" s="119"/>
      <c r="I1006" s="87"/>
      <c r="J1006" s="111"/>
      <c r="K1006" s="108"/>
    </row>
    <row r="1007" spans="1:11" s="95" customFormat="1" ht="20.100000000000001" customHeight="1">
      <c r="A1007" s="105"/>
      <c r="B1007" s="105"/>
      <c r="C1007" s="105"/>
      <c r="D1007" s="105"/>
      <c r="E1007" s="113"/>
      <c r="F1007" s="119"/>
      <c r="G1007" s="119"/>
      <c r="H1007" s="119"/>
      <c r="I1007" s="87"/>
      <c r="J1007" s="111"/>
      <c r="K1007" s="108"/>
    </row>
    <row r="1008" spans="1:11" s="95" customFormat="1" ht="20.100000000000001" customHeight="1">
      <c r="A1008" s="105"/>
      <c r="B1008" s="105"/>
      <c r="C1008" s="105"/>
      <c r="D1008" s="105"/>
      <c r="E1008" s="113"/>
      <c r="F1008" s="119"/>
      <c r="G1008" s="119"/>
      <c r="H1008" s="119"/>
      <c r="I1008" s="87"/>
      <c r="J1008" s="111"/>
      <c r="K1008" s="108"/>
    </row>
    <row r="1009" spans="1:11" s="95" customFormat="1" ht="20.100000000000001" customHeight="1">
      <c r="A1009" s="105"/>
      <c r="B1009" s="105"/>
      <c r="C1009" s="105"/>
      <c r="D1009" s="105"/>
      <c r="E1009" s="113"/>
      <c r="F1009" s="119"/>
      <c r="G1009" s="119"/>
      <c r="H1009" s="119"/>
      <c r="I1009" s="87"/>
      <c r="J1009" s="111"/>
      <c r="K1009" s="108"/>
    </row>
    <row r="1010" spans="1:11" s="95" customFormat="1" ht="20.100000000000001" customHeight="1">
      <c r="A1010" s="105"/>
      <c r="B1010" s="105"/>
      <c r="C1010" s="105"/>
      <c r="D1010" s="105"/>
      <c r="E1010" s="113"/>
      <c r="F1010" s="119"/>
      <c r="G1010" s="119"/>
      <c r="H1010" s="119"/>
      <c r="I1010" s="87"/>
      <c r="J1010" s="111"/>
      <c r="K1010" s="108"/>
    </row>
    <row r="1011" spans="1:11" s="95" customFormat="1" ht="20.100000000000001" customHeight="1">
      <c r="A1011" s="105"/>
      <c r="B1011" s="105"/>
      <c r="C1011" s="105"/>
      <c r="D1011" s="105"/>
      <c r="E1011" s="113"/>
      <c r="F1011" s="119"/>
      <c r="G1011" s="119"/>
      <c r="H1011" s="119"/>
      <c r="I1011" s="87"/>
      <c r="J1011" s="111"/>
      <c r="K1011" s="108"/>
    </row>
    <row r="1012" spans="1:11" s="95" customFormat="1" ht="20.100000000000001" customHeight="1">
      <c r="A1012" s="105"/>
      <c r="B1012" s="105"/>
      <c r="C1012" s="105"/>
      <c r="D1012" s="105"/>
      <c r="E1012" s="113"/>
      <c r="F1012" s="119"/>
      <c r="G1012" s="119"/>
      <c r="H1012" s="119"/>
      <c r="I1012" s="87"/>
      <c r="J1012" s="111"/>
      <c r="K1012" s="108"/>
    </row>
    <row r="1013" spans="1:11" s="95" customFormat="1" ht="20.100000000000001" customHeight="1">
      <c r="A1013" s="105"/>
      <c r="B1013" s="105"/>
      <c r="C1013" s="105"/>
      <c r="D1013" s="105"/>
      <c r="E1013" s="113"/>
      <c r="F1013" s="119"/>
      <c r="G1013" s="119"/>
      <c r="H1013" s="119"/>
      <c r="I1013" s="87"/>
      <c r="J1013" s="111"/>
      <c r="K1013" s="108"/>
    </row>
    <row r="1014" spans="1:11" s="95" customFormat="1" ht="20.100000000000001" customHeight="1">
      <c r="A1014" s="105"/>
      <c r="B1014" s="105"/>
      <c r="C1014" s="105"/>
      <c r="D1014" s="105"/>
      <c r="E1014" s="113"/>
      <c r="F1014" s="119"/>
      <c r="G1014" s="119"/>
      <c r="H1014" s="119"/>
      <c r="I1014" s="87"/>
      <c r="J1014" s="111"/>
      <c r="K1014" s="108"/>
    </row>
    <row r="1015" spans="1:11" s="95" customFormat="1" ht="20.100000000000001" customHeight="1">
      <c r="A1015" s="105"/>
      <c r="B1015" s="105"/>
      <c r="C1015" s="105"/>
      <c r="D1015" s="105"/>
      <c r="E1015" s="113"/>
      <c r="F1015" s="119"/>
      <c r="G1015" s="119"/>
      <c r="H1015" s="119"/>
      <c r="I1015" s="87"/>
      <c r="J1015" s="111"/>
      <c r="K1015" s="108"/>
    </row>
    <row r="1016" spans="1:11" s="95" customFormat="1" ht="20.100000000000001" customHeight="1">
      <c r="A1016" s="105"/>
      <c r="B1016" s="105"/>
      <c r="C1016" s="105"/>
      <c r="D1016" s="105"/>
      <c r="E1016" s="113"/>
      <c r="F1016" s="119"/>
      <c r="G1016" s="119"/>
      <c r="H1016" s="119"/>
      <c r="I1016" s="87"/>
      <c r="J1016" s="111"/>
      <c r="K1016" s="108"/>
    </row>
    <row r="1017" spans="1:11" s="95" customFormat="1" ht="20.100000000000001" customHeight="1">
      <c r="A1017" s="105"/>
      <c r="B1017" s="105"/>
      <c r="C1017" s="105"/>
      <c r="D1017" s="105"/>
      <c r="E1017" s="113"/>
      <c r="F1017" s="119"/>
      <c r="G1017" s="119"/>
      <c r="H1017" s="119"/>
      <c r="I1017" s="87"/>
      <c r="J1017" s="111"/>
      <c r="K1017" s="108"/>
    </row>
    <row r="1018" spans="1:11" s="95" customFormat="1" ht="20.100000000000001" customHeight="1">
      <c r="A1018" s="105"/>
      <c r="B1018" s="105"/>
      <c r="C1018" s="105"/>
      <c r="D1018" s="105"/>
      <c r="E1018" s="113"/>
      <c r="F1018" s="119"/>
      <c r="G1018" s="119"/>
      <c r="H1018" s="119"/>
      <c r="I1018" s="87"/>
      <c r="J1018" s="111"/>
      <c r="K1018" s="108"/>
    </row>
    <row r="1019" spans="1:11" s="95" customFormat="1" ht="20.100000000000001" customHeight="1">
      <c r="A1019" s="105"/>
      <c r="B1019" s="105"/>
      <c r="C1019" s="105"/>
      <c r="D1019" s="105"/>
      <c r="E1019" s="113"/>
      <c r="F1019" s="119"/>
      <c r="G1019" s="119"/>
      <c r="H1019" s="119"/>
      <c r="I1019" s="87"/>
      <c r="J1019" s="111"/>
      <c r="K1019" s="108"/>
    </row>
    <row r="1020" spans="1:11" s="95" customFormat="1" ht="20.100000000000001" customHeight="1">
      <c r="A1020" s="105"/>
      <c r="B1020" s="105"/>
      <c r="C1020" s="105"/>
      <c r="D1020" s="105"/>
      <c r="E1020" s="113"/>
      <c r="F1020" s="119"/>
      <c r="G1020" s="119"/>
      <c r="H1020" s="119"/>
      <c r="I1020" s="87"/>
      <c r="J1020" s="111"/>
      <c r="K1020" s="108"/>
    </row>
    <row r="1021" spans="1:11" s="95" customFormat="1" ht="20.100000000000001" customHeight="1">
      <c r="A1021" s="105"/>
      <c r="B1021" s="105"/>
      <c r="C1021" s="105"/>
      <c r="D1021" s="105"/>
      <c r="E1021" s="113"/>
      <c r="F1021" s="119"/>
      <c r="G1021" s="119"/>
      <c r="H1021" s="119"/>
      <c r="I1021" s="87"/>
      <c r="J1021" s="111"/>
      <c r="K1021" s="108"/>
    </row>
    <row r="1022" spans="1:11" s="95" customFormat="1" ht="20.100000000000001" customHeight="1">
      <c r="A1022" s="105"/>
      <c r="B1022" s="105"/>
      <c r="C1022" s="105"/>
      <c r="D1022" s="105"/>
      <c r="E1022" s="113"/>
      <c r="F1022" s="119"/>
      <c r="G1022" s="119"/>
      <c r="H1022" s="119"/>
      <c r="I1022" s="87"/>
      <c r="J1022" s="111"/>
      <c r="K1022" s="108"/>
    </row>
    <row r="1023" spans="1:11" s="95" customFormat="1" ht="20.100000000000001" customHeight="1">
      <c r="A1023" s="105"/>
      <c r="B1023" s="105"/>
      <c r="C1023" s="105"/>
      <c r="D1023" s="105"/>
      <c r="E1023" s="113"/>
      <c r="F1023" s="119"/>
      <c r="G1023" s="119"/>
      <c r="H1023" s="119"/>
      <c r="I1023" s="87"/>
      <c r="J1023" s="111"/>
      <c r="K1023" s="108"/>
    </row>
    <row r="1024" spans="1:11" s="95" customFormat="1" ht="20.100000000000001" customHeight="1">
      <c r="A1024" s="105"/>
      <c r="B1024" s="105"/>
      <c r="C1024" s="105"/>
      <c r="D1024" s="105"/>
      <c r="E1024" s="113"/>
      <c r="F1024" s="119"/>
      <c r="G1024" s="119"/>
      <c r="H1024" s="119"/>
      <c r="I1024" s="87"/>
      <c r="J1024" s="111"/>
      <c r="K1024" s="108"/>
    </row>
    <row r="1025" spans="1:11" s="95" customFormat="1" ht="20.100000000000001" customHeight="1">
      <c r="A1025" s="105"/>
      <c r="B1025" s="105"/>
      <c r="C1025" s="105"/>
      <c r="D1025" s="105"/>
      <c r="E1025" s="113"/>
      <c r="F1025" s="119"/>
      <c r="G1025" s="119"/>
      <c r="H1025" s="119"/>
      <c r="I1025" s="87"/>
      <c r="J1025" s="111"/>
      <c r="K1025" s="108"/>
    </row>
    <row r="1026" spans="1:11" s="95" customFormat="1" ht="20.100000000000001" customHeight="1">
      <c r="A1026" s="105"/>
      <c r="B1026" s="105"/>
      <c r="C1026" s="105"/>
      <c r="D1026" s="105"/>
      <c r="E1026" s="113"/>
      <c r="F1026" s="119"/>
      <c r="G1026" s="119"/>
      <c r="H1026" s="119"/>
      <c r="I1026" s="87"/>
      <c r="J1026" s="111"/>
      <c r="K1026" s="108"/>
    </row>
    <row r="1027" spans="1:11" s="95" customFormat="1" ht="20.100000000000001" customHeight="1">
      <c r="A1027" s="105"/>
      <c r="B1027" s="105"/>
      <c r="C1027" s="105"/>
      <c r="D1027" s="105"/>
      <c r="E1027" s="113"/>
      <c r="F1027" s="119"/>
      <c r="G1027" s="119"/>
      <c r="H1027" s="119"/>
      <c r="I1027" s="87"/>
      <c r="J1027" s="111"/>
      <c r="K1027" s="108"/>
    </row>
    <row r="1028" spans="1:11" s="95" customFormat="1" ht="20.100000000000001" customHeight="1">
      <c r="A1028" s="105"/>
      <c r="B1028" s="105"/>
      <c r="C1028" s="105"/>
      <c r="D1028" s="105"/>
      <c r="E1028" s="113"/>
      <c r="F1028" s="119"/>
      <c r="G1028" s="119"/>
      <c r="H1028" s="119"/>
      <c r="I1028" s="87"/>
      <c r="J1028" s="111"/>
      <c r="K1028" s="108"/>
    </row>
    <row r="1029" spans="1:11" s="95" customFormat="1" ht="20.100000000000001" customHeight="1">
      <c r="A1029" s="105"/>
      <c r="B1029" s="105"/>
      <c r="C1029" s="105"/>
      <c r="D1029" s="105"/>
      <c r="E1029" s="113"/>
      <c r="F1029" s="119"/>
      <c r="G1029" s="119"/>
      <c r="H1029" s="119"/>
      <c r="I1029" s="87"/>
      <c r="J1029" s="111"/>
      <c r="K1029" s="108"/>
    </row>
    <row r="1030" spans="1:11" s="95" customFormat="1" ht="20.100000000000001" customHeight="1">
      <c r="A1030" s="105"/>
      <c r="B1030" s="105"/>
      <c r="C1030" s="105"/>
      <c r="D1030" s="105"/>
      <c r="E1030" s="113"/>
      <c r="F1030" s="119"/>
      <c r="G1030" s="119"/>
      <c r="H1030" s="119"/>
      <c r="I1030" s="87"/>
      <c r="J1030" s="111"/>
      <c r="K1030" s="108"/>
    </row>
    <row r="1031" spans="1:11" s="95" customFormat="1" ht="20.100000000000001" customHeight="1">
      <c r="A1031" s="105"/>
      <c r="B1031" s="105"/>
      <c r="C1031" s="105"/>
      <c r="D1031" s="105"/>
      <c r="E1031" s="113"/>
      <c r="F1031" s="119"/>
      <c r="G1031" s="119"/>
      <c r="H1031" s="119"/>
      <c r="I1031" s="87"/>
      <c r="J1031" s="111"/>
      <c r="K1031" s="108"/>
    </row>
    <row r="1032" spans="1:11" s="95" customFormat="1" ht="20.100000000000001" customHeight="1">
      <c r="A1032" s="105"/>
      <c r="B1032" s="105"/>
      <c r="C1032" s="105"/>
      <c r="D1032" s="105"/>
      <c r="E1032" s="113"/>
      <c r="F1032" s="119"/>
      <c r="G1032" s="119"/>
      <c r="H1032" s="119"/>
      <c r="I1032" s="87"/>
      <c r="J1032" s="111"/>
      <c r="K1032" s="108"/>
    </row>
    <row r="1033" spans="1:11" s="95" customFormat="1" ht="20.100000000000001" customHeight="1">
      <c r="A1033" s="105"/>
      <c r="B1033" s="105"/>
      <c r="C1033" s="105"/>
      <c r="D1033" s="105"/>
      <c r="E1033" s="113"/>
      <c r="F1033" s="119"/>
      <c r="G1033" s="119"/>
      <c r="H1033" s="119"/>
      <c r="I1033" s="87"/>
      <c r="J1033" s="111"/>
      <c r="K1033" s="108"/>
    </row>
    <row r="1034" spans="1:11" s="95" customFormat="1" ht="20.100000000000001" customHeight="1">
      <c r="A1034" s="105"/>
      <c r="B1034" s="105"/>
      <c r="C1034" s="105"/>
      <c r="D1034" s="105"/>
      <c r="E1034" s="113"/>
      <c r="F1034" s="119"/>
      <c r="G1034" s="119"/>
      <c r="H1034" s="119"/>
      <c r="I1034" s="87"/>
      <c r="J1034" s="111"/>
      <c r="K1034" s="108"/>
    </row>
    <row r="1035" spans="1:11" s="95" customFormat="1" ht="20.100000000000001" customHeight="1">
      <c r="A1035" s="105"/>
      <c r="B1035" s="105"/>
      <c r="C1035" s="105"/>
      <c r="D1035" s="105"/>
      <c r="E1035" s="113"/>
      <c r="F1035" s="119"/>
      <c r="G1035" s="119"/>
      <c r="H1035" s="119"/>
      <c r="I1035" s="87"/>
      <c r="J1035" s="111"/>
      <c r="K1035" s="108"/>
    </row>
    <row r="1036" spans="1:11" s="95" customFormat="1" ht="20.100000000000001" customHeight="1">
      <c r="A1036" s="105"/>
      <c r="B1036" s="105"/>
      <c r="C1036" s="105"/>
      <c r="D1036" s="105"/>
      <c r="E1036" s="113"/>
      <c r="F1036" s="119"/>
      <c r="G1036" s="119"/>
      <c r="H1036" s="119"/>
      <c r="I1036" s="87"/>
      <c r="J1036" s="111"/>
      <c r="K1036" s="108"/>
    </row>
    <row r="1037" spans="1:11" s="95" customFormat="1" ht="20.100000000000001" customHeight="1">
      <c r="A1037" s="105"/>
      <c r="B1037" s="105"/>
      <c r="C1037" s="105"/>
      <c r="D1037" s="105"/>
      <c r="E1037" s="113"/>
      <c r="F1037" s="119"/>
      <c r="G1037" s="119"/>
      <c r="H1037" s="119"/>
      <c r="I1037" s="87"/>
      <c r="J1037" s="111"/>
      <c r="K1037" s="108"/>
    </row>
    <row r="1038" spans="1:11" s="95" customFormat="1" ht="20.100000000000001" customHeight="1">
      <c r="A1038" s="105"/>
      <c r="B1038" s="105"/>
      <c r="C1038" s="105"/>
      <c r="D1038" s="105"/>
      <c r="E1038" s="113"/>
      <c r="F1038" s="119"/>
      <c r="G1038" s="119"/>
      <c r="H1038" s="119"/>
      <c r="I1038" s="87"/>
      <c r="J1038" s="111"/>
      <c r="K1038" s="108"/>
    </row>
    <row r="1039" spans="1:11" s="95" customFormat="1" ht="20.100000000000001" customHeight="1">
      <c r="A1039" s="105"/>
      <c r="B1039" s="105"/>
      <c r="C1039" s="105"/>
      <c r="D1039" s="105"/>
      <c r="E1039" s="113"/>
      <c r="F1039" s="119"/>
      <c r="G1039" s="119"/>
      <c r="H1039" s="119"/>
      <c r="I1039" s="87"/>
      <c r="J1039" s="111"/>
      <c r="K1039" s="108"/>
    </row>
    <row r="1040" spans="1:11" s="95" customFormat="1" ht="20.100000000000001" customHeight="1">
      <c r="A1040" s="105"/>
      <c r="B1040" s="105"/>
      <c r="C1040" s="105"/>
      <c r="D1040" s="105"/>
      <c r="E1040" s="113"/>
      <c r="F1040" s="119"/>
      <c r="G1040" s="119"/>
      <c r="H1040" s="119"/>
      <c r="I1040" s="87"/>
      <c r="J1040" s="111"/>
      <c r="K1040" s="108"/>
    </row>
    <row r="1041" spans="1:11" s="95" customFormat="1" ht="20.100000000000001" customHeight="1">
      <c r="A1041" s="105"/>
      <c r="B1041" s="105"/>
      <c r="C1041" s="105"/>
      <c r="D1041" s="105"/>
      <c r="E1041" s="113"/>
      <c r="F1041" s="119"/>
      <c r="G1041" s="119"/>
      <c r="H1041" s="119"/>
      <c r="I1041" s="87"/>
      <c r="J1041" s="111"/>
      <c r="K1041" s="108"/>
    </row>
    <row r="1042" spans="1:11" s="95" customFormat="1" ht="20.100000000000001" customHeight="1">
      <c r="A1042" s="105"/>
      <c r="B1042" s="105"/>
      <c r="C1042" s="105"/>
      <c r="D1042" s="105"/>
      <c r="E1042" s="113"/>
      <c r="F1042" s="119"/>
      <c r="G1042" s="119"/>
      <c r="H1042" s="119"/>
      <c r="I1042" s="87"/>
      <c r="J1042" s="111"/>
      <c r="K1042" s="108"/>
    </row>
    <row r="1043" spans="1:11" s="95" customFormat="1" ht="20.100000000000001" customHeight="1">
      <c r="A1043" s="105"/>
      <c r="B1043" s="105"/>
      <c r="C1043" s="105"/>
      <c r="D1043" s="105"/>
      <c r="E1043" s="113"/>
      <c r="F1043" s="119"/>
      <c r="G1043" s="119"/>
      <c r="H1043" s="119"/>
      <c r="I1043" s="87"/>
      <c r="J1043" s="111"/>
      <c r="K1043" s="108"/>
    </row>
    <row r="1044" spans="1:11" s="95" customFormat="1" ht="20.100000000000001" customHeight="1">
      <c r="A1044" s="105"/>
      <c r="B1044" s="105"/>
      <c r="C1044" s="105"/>
      <c r="D1044" s="105"/>
      <c r="E1044" s="113"/>
      <c r="F1044" s="119"/>
      <c r="G1044" s="119"/>
      <c r="H1044" s="119"/>
      <c r="I1044" s="87"/>
      <c r="J1044" s="111"/>
      <c r="K1044" s="108"/>
    </row>
    <row r="1045" spans="1:11" s="95" customFormat="1" ht="20.100000000000001" customHeight="1">
      <c r="A1045" s="105"/>
      <c r="B1045" s="105"/>
      <c r="C1045" s="105"/>
      <c r="D1045" s="105"/>
      <c r="E1045" s="113"/>
      <c r="F1045" s="119"/>
      <c r="G1045" s="119"/>
      <c r="H1045" s="119"/>
      <c r="I1045" s="87"/>
      <c r="J1045" s="111"/>
      <c r="K1045" s="108"/>
    </row>
    <row r="1046" spans="1:11" s="95" customFormat="1" ht="20.100000000000001" customHeight="1">
      <c r="A1046" s="105"/>
      <c r="B1046" s="105"/>
      <c r="C1046" s="105"/>
      <c r="D1046" s="105"/>
      <c r="E1046" s="113"/>
      <c r="F1046" s="119"/>
      <c r="G1046" s="119"/>
      <c r="H1046" s="119"/>
      <c r="I1046" s="87"/>
      <c r="J1046" s="111"/>
      <c r="K1046" s="108"/>
    </row>
    <row r="1047" spans="1:11" s="95" customFormat="1" ht="20.100000000000001" customHeight="1">
      <c r="A1047" s="105"/>
      <c r="B1047" s="105"/>
      <c r="C1047" s="105"/>
      <c r="D1047" s="105"/>
      <c r="E1047" s="113"/>
      <c r="F1047" s="119"/>
      <c r="G1047" s="119"/>
      <c r="H1047" s="119"/>
      <c r="I1047" s="87"/>
      <c r="J1047" s="111"/>
      <c r="K1047" s="108"/>
    </row>
    <row r="1048" spans="1:11" s="95" customFormat="1" ht="20.100000000000001" customHeight="1">
      <c r="A1048" s="105"/>
      <c r="B1048" s="105"/>
      <c r="C1048" s="105"/>
      <c r="D1048" s="105"/>
      <c r="E1048" s="113"/>
      <c r="F1048" s="119"/>
      <c r="G1048" s="119"/>
      <c r="H1048" s="119"/>
      <c r="I1048" s="87"/>
      <c r="J1048" s="111"/>
      <c r="K1048" s="108"/>
    </row>
    <row r="1049" spans="1:11" s="95" customFormat="1" ht="20.100000000000001" customHeight="1">
      <c r="A1049" s="105"/>
      <c r="B1049" s="105"/>
      <c r="C1049" s="105"/>
      <c r="D1049" s="105"/>
      <c r="E1049" s="113"/>
      <c r="F1049" s="119"/>
      <c r="G1049" s="119"/>
      <c r="H1049" s="119"/>
      <c r="I1049" s="87"/>
      <c r="J1049" s="111"/>
      <c r="K1049" s="108"/>
    </row>
    <row r="1050" spans="1:11" s="95" customFormat="1" ht="20.100000000000001" customHeight="1">
      <c r="A1050" s="105"/>
      <c r="B1050" s="105"/>
      <c r="C1050" s="105"/>
      <c r="D1050" s="105"/>
      <c r="E1050" s="113"/>
      <c r="F1050" s="119"/>
      <c r="G1050" s="119"/>
      <c r="H1050" s="119"/>
      <c r="I1050" s="87"/>
      <c r="J1050" s="111"/>
      <c r="K1050" s="108"/>
    </row>
    <row r="1051" spans="1:11" s="95" customFormat="1" ht="20.100000000000001" customHeight="1">
      <c r="A1051" s="105"/>
      <c r="B1051" s="105"/>
      <c r="C1051" s="105"/>
      <c r="D1051" s="105"/>
      <c r="E1051" s="113"/>
      <c r="F1051" s="119"/>
      <c r="G1051" s="119"/>
      <c r="H1051" s="119"/>
      <c r="I1051" s="87"/>
      <c r="J1051" s="111"/>
      <c r="K1051" s="108"/>
    </row>
    <row r="1052" spans="1:11" s="95" customFormat="1" ht="20.100000000000001" customHeight="1">
      <c r="A1052" s="105"/>
      <c r="B1052" s="105"/>
      <c r="C1052" s="105"/>
      <c r="D1052" s="105"/>
      <c r="E1052" s="113"/>
      <c r="F1052" s="119"/>
      <c r="G1052" s="119"/>
      <c r="H1052" s="119"/>
      <c r="I1052" s="87"/>
      <c r="J1052" s="111"/>
      <c r="K1052" s="108"/>
    </row>
    <row r="1053" spans="1:11" s="95" customFormat="1" ht="20.100000000000001" customHeight="1">
      <c r="A1053" s="105"/>
      <c r="B1053" s="105"/>
      <c r="C1053" s="105"/>
      <c r="D1053" s="105"/>
      <c r="E1053" s="113"/>
      <c r="F1053" s="119"/>
      <c r="G1053" s="119"/>
      <c r="H1053" s="119"/>
      <c r="I1053" s="87"/>
      <c r="J1053" s="111"/>
      <c r="K1053" s="108"/>
    </row>
    <row r="1054" spans="1:11" s="95" customFormat="1" ht="20.100000000000001" customHeight="1">
      <c r="A1054" s="105"/>
      <c r="B1054" s="105"/>
      <c r="C1054" s="105"/>
      <c r="D1054" s="105"/>
      <c r="E1054" s="113"/>
      <c r="F1054" s="119"/>
      <c r="G1054" s="119"/>
      <c r="H1054" s="119"/>
      <c r="I1054" s="87"/>
      <c r="J1054" s="111"/>
      <c r="K1054" s="108"/>
    </row>
    <row r="1055" spans="1:11" s="95" customFormat="1" ht="20.100000000000001" customHeight="1">
      <c r="A1055" s="105"/>
      <c r="B1055" s="105"/>
      <c r="C1055" s="105"/>
      <c r="D1055" s="105"/>
      <c r="E1055" s="113"/>
      <c r="F1055" s="119"/>
      <c r="G1055" s="119"/>
      <c r="H1055" s="119"/>
      <c r="I1055" s="87"/>
      <c r="J1055" s="111"/>
      <c r="K1055" s="108"/>
    </row>
    <row r="1056" spans="1:11" s="95" customFormat="1" ht="20.100000000000001" customHeight="1">
      <c r="A1056" s="105"/>
      <c r="B1056" s="105"/>
      <c r="C1056" s="105"/>
      <c r="D1056" s="105"/>
      <c r="E1056" s="113"/>
      <c r="F1056" s="119"/>
      <c r="G1056" s="119"/>
      <c r="H1056" s="119"/>
      <c r="I1056" s="87"/>
      <c r="J1056" s="111"/>
      <c r="K1056" s="108"/>
    </row>
    <row r="1057" spans="1:11" s="95" customFormat="1" ht="20.100000000000001" customHeight="1">
      <c r="A1057" s="105"/>
      <c r="B1057" s="105"/>
      <c r="C1057" s="105"/>
      <c r="D1057" s="105"/>
      <c r="E1057" s="113"/>
      <c r="F1057" s="119"/>
      <c r="G1057" s="119"/>
      <c r="H1057" s="119"/>
      <c r="I1057" s="87"/>
      <c r="J1057" s="111"/>
      <c r="K1057" s="108"/>
    </row>
    <row r="1058" spans="1:11" s="95" customFormat="1" ht="20.100000000000001" customHeight="1">
      <c r="A1058" s="105"/>
      <c r="B1058" s="105"/>
      <c r="C1058" s="105"/>
      <c r="D1058" s="105"/>
      <c r="E1058" s="113"/>
      <c r="F1058" s="119"/>
      <c r="G1058" s="119"/>
      <c r="H1058" s="119"/>
      <c r="I1058" s="87"/>
      <c r="J1058" s="111"/>
      <c r="K1058" s="108"/>
    </row>
    <row r="1059" spans="1:11" s="95" customFormat="1" ht="20.100000000000001" customHeight="1">
      <c r="A1059" s="105"/>
      <c r="B1059" s="105"/>
      <c r="C1059" s="105"/>
      <c r="D1059" s="105"/>
      <c r="E1059" s="113"/>
      <c r="F1059" s="119"/>
      <c r="G1059" s="119"/>
      <c r="H1059" s="119"/>
      <c r="I1059" s="87"/>
      <c r="J1059" s="111"/>
      <c r="K1059" s="108"/>
    </row>
    <row r="1060" spans="1:11" s="95" customFormat="1" ht="20.100000000000001" customHeight="1">
      <c r="A1060" s="105"/>
      <c r="B1060" s="105"/>
      <c r="C1060" s="105"/>
      <c r="D1060" s="105"/>
      <c r="E1060" s="113"/>
      <c r="F1060" s="119"/>
      <c r="G1060" s="119"/>
      <c r="H1060" s="119"/>
      <c r="I1060" s="87"/>
      <c r="J1060" s="111"/>
      <c r="K1060" s="108"/>
    </row>
    <row r="1061" spans="1:11" s="95" customFormat="1" ht="20.100000000000001" customHeight="1">
      <c r="A1061" s="105"/>
      <c r="B1061" s="105"/>
      <c r="C1061" s="105"/>
      <c r="D1061" s="105"/>
      <c r="E1061" s="113"/>
      <c r="F1061" s="119"/>
      <c r="G1061" s="119"/>
      <c r="H1061" s="119"/>
      <c r="I1061" s="87"/>
      <c r="J1061" s="111"/>
      <c r="K1061" s="108"/>
    </row>
    <row r="1062" spans="1:11" s="95" customFormat="1" ht="20.100000000000001" customHeight="1">
      <c r="A1062" s="105"/>
      <c r="B1062" s="105"/>
      <c r="C1062" s="105"/>
      <c r="D1062" s="105"/>
      <c r="E1062" s="113"/>
      <c r="F1062" s="119"/>
      <c r="G1062" s="119"/>
      <c r="H1062" s="119"/>
      <c r="I1062" s="87"/>
      <c r="J1062" s="111"/>
      <c r="K1062" s="108"/>
    </row>
    <row r="1063" spans="1:11" s="95" customFormat="1" ht="20.100000000000001" customHeight="1">
      <c r="A1063" s="105"/>
      <c r="B1063" s="105"/>
      <c r="C1063" s="105"/>
      <c r="D1063" s="105"/>
      <c r="E1063" s="113"/>
      <c r="F1063" s="119"/>
      <c r="G1063" s="119"/>
      <c r="H1063" s="119"/>
      <c r="I1063" s="87"/>
      <c r="J1063" s="111"/>
      <c r="K1063" s="108"/>
    </row>
    <row r="1064" spans="1:11" s="95" customFormat="1" ht="20.100000000000001" customHeight="1">
      <c r="A1064" s="105"/>
      <c r="B1064" s="105"/>
      <c r="C1064" s="105"/>
      <c r="D1064" s="105"/>
      <c r="E1064" s="113"/>
      <c r="F1064" s="119"/>
      <c r="G1064" s="119"/>
      <c r="H1064" s="119"/>
      <c r="I1064" s="87"/>
      <c r="J1064" s="111"/>
      <c r="K1064" s="108"/>
    </row>
    <row r="1065" spans="1:11" s="95" customFormat="1" ht="20.100000000000001" customHeight="1">
      <c r="A1065" s="105"/>
      <c r="B1065" s="105"/>
      <c r="C1065" s="105"/>
      <c r="D1065" s="105"/>
      <c r="E1065" s="113"/>
      <c r="F1065" s="119"/>
      <c r="G1065" s="119"/>
      <c r="H1065" s="119"/>
      <c r="I1065" s="87"/>
      <c r="J1065" s="111"/>
      <c r="K1065" s="108"/>
    </row>
    <row r="1066" spans="1:11" s="95" customFormat="1" ht="20.100000000000001" customHeight="1">
      <c r="A1066" s="105"/>
      <c r="B1066" s="105"/>
      <c r="C1066" s="105"/>
      <c r="D1066" s="105"/>
      <c r="E1066" s="113"/>
      <c r="F1066" s="119"/>
      <c r="G1066" s="119"/>
      <c r="H1066" s="119"/>
      <c r="I1066" s="87"/>
      <c r="J1066" s="111"/>
      <c r="K1066" s="108"/>
    </row>
    <row r="1067" spans="1:11" s="95" customFormat="1" ht="20.100000000000001" customHeight="1">
      <c r="A1067" s="105"/>
      <c r="B1067" s="105"/>
      <c r="C1067" s="105"/>
      <c r="D1067" s="105"/>
      <c r="E1067" s="113"/>
      <c r="F1067" s="119"/>
      <c r="G1067" s="119"/>
      <c r="H1067" s="119"/>
      <c r="I1067" s="87"/>
      <c r="J1067" s="111"/>
      <c r="K1067" s="108"/>
    </row>
    <row r="1068" spans="1:11" s="95" customFormat="1" ht="20.100000000000001" customHeight="1">
      <c r="A1068" s="105"/>
      <c r="B1068" s="105"/>
      <c r="C1068" s="105"/>
      <c r="D1068" s="105"/>
      <c r="E1068" s="113"/>
      <c r="F1068" s="119"/>
      <c r="G1068" s="119"/>
      <c r="H1068" s="119"/>
      <c r="I1068" s="87"/>
      <c r="J1068" s="111"/>
      <c r="K1068" s="108"/>
    </row>
    <row r="1069" spans="1:11" s="95" customFormat="1" ht="20.100000000000001" customHeight="1">
      <c r="A1069" s="105"/>
      <c r="B1069" s="105"/>
      <c r="C1069" s="105"/>
      <c r="D1069" s="105"/>
      <c r="E1069" s="113"/>
      <c r="F1069" s="119"/>
      <c r="G1069" s="119"/>
      <c r="H1069" s="119"/>
      <c r="I1069" s="87"/>
      <c r="J1069" s="111"/>
      <c r="K1069" s="108"/>
    </row>
    <row r="1070" spans="1:11" s="95" customFormat="1" ht="20.100000000000001" customHeight="1">
      <c r="A1070" s="105"/>
      <c r="B1070" s="105"/>
      <c r="C1070" s="105"/>
      <c r="D1070" s="105"/>
      <c r="E1070" s="113"/>
      <c r="F1070" s="119"/>
      <c r="G1070" s="119"/>
      <c r="H1070" s="119"/>
      <c r="I1070" s="87"/>
      <c r="J1070" s="111"/>
      <c r="K1070" s="108"/>
    </row>
    <row r="1071" spans="1:11" s="95" customFormat="1" ht="20.100000000000001" customHeight="1">
      <c r="A1071" s="105"/>
      <c r="B1071" s="105"/>
      <c r="C1071" s="105"/>
      <c r="D1071" s="105"/>
      <c r="E1071" s="113"/>
      <c r="F1071" s="119"/>
      <c r="G1071" s="119"/>
      <c r="H1071" s="119"/>
      <c r="I1071" s="87"/>
      <c r="J1071" s="111"/>
      <c r="K1071" s="108"/>
    </row>
    <row r="1072" spans="1:11" s="95" customFormat="1" ht="20.100000000000001" customHeight="1">
      <c r="A1072" s="105"/>
      <c r="B1072" s="105"/>
      <c r="C1072" s="105"/>
      <c r="D1072" s="105"/>
      <c r="E1072" s="113"/>
      <c r="F1072" s="119"/>
      <c r="G1072" s="119"/>
      <c r="H1072" s="119"/>
      <c r="I1072" s="87"/>
      <c r="J1072" s="111"/>
      <c r="K1072" s="108"/>
    </row>
    <row r="1073" spans="1:11" s="95" customFormat="1" ht="20.100000000000001" customHeight="1">
      <c r="A1073" s="105"/>
      <c r="B1073" s="105"/>
      <c r="C1073" s="105"/>
      <c r="D1073" s="105"/>
      <c r="E1073" s="113"/>
      <c r="F1073" s="119"/>
      <c r="G1073" s="119"/>
      <c r="H1073" s="119"/>
      <c r="I1073" s="87"/>
      <c r="J1073" s="111"/>
      <c r="K1073" s="108"/>
    </row>
    <row r="1074" spans="1:11" s="95" customFormat="1" ht="20.100000000000001" customHeight="1">
      <c r="A1074" s="105"/>
      <c r="B1074" s="105"/>
      <c r="C1074" s="105"/>
      <c r="D1074" s="105"/>
      <c r="E1074" s="113"/>
      <c r="F1074" s="119"/>
      <c r="G1074" s="119"/>
      <c r="H1074" s="119"/>
      <c r="I1074" s="87"/>
      <c r="J1074" s="111"/>
      <c r="K1074" s="108"/>
    </row>
    <row r="1075" spans="1:11" s="95" customFormat="1" ht="20.100000000000001" customHeight="1">
      <c r="A1075" s="105"/>
      <c r="B1075" s="105"/>
      <c r="C1075" s="105"/>
      <c r="D1075" s="105"/>
      <c r="E1075" s="113"/>
      <c r="F1075" s="119"/>
      <c r="G1075" s="119"/>
      <c r="H1075" s="119"/>
      <c r="I1075" s="87"/>
      <c r="J1075" s="111"/>
      <c r="K1075" s="108"/>
    </row>
    <row r="1076" spans="1:11" s="95" customFormat="1" ht="20.100000000000001" customHeight="1">
      <c r="A1076" s="105"/>
      <c r="B1076" s="105"/>
      <c r="C1076" s="105"/>
      <c r="D1076" s="105"/>
      <c r="E1076" s="113"/>
      <c r="F1076" s="119"/>
      <c r="G1076" s="119"/>
      <c r="H1076" s="119"/>
      <c r="I1076" s="87"/>
      <c r="J1076" s="111"/>
      <c r="K1076" s="108"/>
    </row>
    <row r="1077" spans="1:11" s="95" customFormat="1" ht="20.100000000000001" customHeight="1">
      <c r="A1077" s="105"/>
      <c r="B1077" s="105"/>
      <c r="C1077" s="105"/>
      <c r="D1077" s="105"/>
      <c r="E1077" s="113"/>
      <c r="F1077" s="119"/>
      <c r="G1077" s="119"/>
      <c r="H1077" s="119"/>
      <c r="I1077" s="87"/>
      <c r="J1077" s="111"/>
      <c r="K1077" s="108"/>
    </row>
    <row r="1078" spans="1:11" s="95" customFormat="1" ht="20.100000000000001" customHeight="1">
      <c r="A1078" s="105"/>
      <c r="B1078" s="105"/>
      <c r="C1078" s="105"/>
      <c r="D1078" s="105"/>
      <c r="E1078" s="113"/>
      <c r="F1078" s="119"/>
      <c r="G1078" s="119"/>
      <c r="H1078" s="119"/>
      <c r="I1078" s="87"/>
      <c r="J1078" s="111"/>
      <c r="K1078" s="108"/>
    </row>
    <row r="1079" spans="1:11" s="95" customFormat="1" ht="20.100000000000001" customHeight="1">
      <c r="A1079" s="105"/>
      <c r="B1079" s="105"/>
      <c r="C1079" s="105"/>
      <c r="D1079" s="105"/>
      <c r="E1079" s="113"/>
      <c r="F1079" s="119"/>
      <c r="G1079" s="119"/>
      <c r="H1079" s="119"/>
      <c r="I1079" s="87"/>
      <c r="J1079" s="111"/>
      <c r="K1079" s="108"/>
    </row>
    <row r="1080" spans="1:11" s="95" customFormat="1" ht="20.100000000000001" customHeight="1">
      <c r="A1080" s="105"/>
      <c r="B1080" s="105"/>
      <c r="C1080" s="105"/>
      <c r="D1080" s="105"/>
      <c r="E1080" s="113"/>
      <c r="F1080" s="119"/>
      <c r="G1080" s="119"/>
      <c r="H1080" s="119"/>
      <c r="I1080" s="87"/>
      <c r="J1080" s="111"/>
      <c r="K1080" s="108"/>
    </row>
    <row r="1081" spans="1:11" s="95" customFormat="1" ht="20.100000000000001" customHeight="1">
      <c r="A1081" s="105"/>
      <c r="B1081" s="105"/>
      <c r="C1081" s="105"/>
      <c r="D1081" s="105"/>
      <c r="E1081" s="113"/>
      <c r="F1081" s="119"/>
      <c r="G1081" s="119"/>
      <c r="H1081" s="119"/>
      <c r="I1081" s="87"/>
      <c r="J1081" s="111"/>
      <c r="K1081" s="108"/>
    </row>
    <row r="1082" spans="1:11" s="95" customFormat="1" ht="20.100000000000001" customHeight="1">
      <c r="A1082" s="105"/>
      <c r="B1082" s="105"/>
      <c r="C1082" s="105"/>
      <c r="D1082" s="105"/>
      <c r="E1082" s="113"/>
      <c r="F1082" s="119"/>
      <c r="G1082" s="119"/>
      <c r="H1082" s="119"/>
      <c r="I1082" s="87"/>
      <c r="J1082" s="111"/>
      <c r="K1082" s="108"/>
    </row>
    <row r="1083" spans="1:11" s="95" customFormat="1" ht="20.100000000000001" customHeight="1">
      <c r="A1083" s="105"/>
      <c r="B1083" s="105"/>
      <c r="C1083" s="105"/>
      <c r="D1083" s="105"/>
      <c r="E1083" s="113"/>
      <c r="F1083" s="119"/>
      <c r="G1083" s="119"/>
      <c r="H1083" s="119"/>
      <c r="I1083" s="87"/>
      <c r="J1083" s="111"/>
      <c r="K1083" s="108"/>
    </row>
    <row r="1084" spans="1:11" s="95" customFormat="1" ht="20.100000000000001" customHeight="1">
      <c r="A1084" s="105"/>
      <c r="B1084" s="105"/>
      <c r="C1084" s="105"/>
      <c r="D1084" s="105"/>
      <c r="E1084" s="113"/>
      <c r="F1084" s="119"/>
      <c r="G1084" s="119"/>
      <c r="H1084" s="119"/>
      <c r="I1084" s="87"/>
      <c r="J1084" s="111"/>
      <c r="K1084" s="108"/>
    </row>
    <row r="1085" spans="1:11" s="95" customFormat="1" ht="20.100000000000001" customHeight="1">
      <c r="A1085" s="105"/>
      <c r="B1085" s="105"/>
      <c r="C1085" s="105"/>
      <c r="D1085" s="105"/>
      <c r="E1085" s="113"/>
      <c r="F1085" s="119"/>
      <c r="G1085" s="119"/>
      <c r="H1085" s="119"/>
      <c r="I1085" s="87"/>
      <c r="J1085" s="111"/>
      <c r="K1085" s="108"/>
    </row>
    <row r="1086" spans="1:11" s="95" customFormat="1" ht="20.100000000000001" customHeight="1">
      <c r="A1086" s="105"/>
      <c r="B1086" s="105"/>
      <c r="C1086" s="105"/>
      <c r="D1086" s="105"/>
      <c r="E1086" s="113"/>
      <c r="F1086" s="119"/>
      <c r="G1086" s="119"/>
      <c r="H1086" s="119"/>
      <c r="I1086" s="87"/>
      <c r="J1086" s="111"/>
      <c r="K1086" s="108"/>
    </row>
    <row r="1087" spans="1:11" s="95" customFormat="1" ht="20.100000000000001" customHeight="1">
      <c r="A1087" s="105"/>
      <c r="B1087" s="105"/>
      <c r="C1087" s="105"/>
      <c r="D1087" s="105"/>
      <c r="E1087" s="113"/>
      <c r="F1087" s="119"/>
      <c r="G1087" s="119"/>
      <c r="H1087" s="119"/>
      <c r="I1087" s="87"/>
      <c r="J1087" s="111"/>
      <c r="K1087" s="108"/>
    </row>
    <row r="1088" spans="1:11" s="95" customFormat="1" ht="20.100000000000001" customHeight="1">
      <c r="A1088" s="105"/>
      <c r="B1088" s="105"/>
      <c r="C1088" s="105"/>
      <c r="D1088" s="105"/>
      <c r="E1088" s="113"/>
      <c r="F1088" s="119"/>
      <c r="G1088" s="119"/>
      <c r="H1088" s="119"/>
      <c r="I1088" s="87"/>
      <c r="J1088" s="111"/>
      <c r="K1088" s="108"/>
    </row>
    <row r="1089" spans="1:11" s="95" customFormat="1" ht="20.100000000000001" customHeight="1">
      <c r="A1089" s="105"/>
      <c r="B1089" s="105"/>
      <c r="C1089" s="105"/>
      <c r="D1089" s="105"/>
      <c r="E1089" s="113"/>
      <c r="F1089" s="119"/>
      <c r="G1089" s="119"/>
      <c r="H1089" s="119"/>
      <c r="I1089" s="87"/>
      <c r="J1089" s="111"/>
      <c r="K1089" s="108"/>
    </row>
    <row r="1090" spans="1:11" s="95" customFormat="1" ht="20.100000000000001" customHeight="1">
      <c r="A1090" s="105"/>
      <c r="B1090" s="105"/>
      <c r="C1090" s="105"/>
      <c r="D1090" s="105"/>
      <c r="E1090" s="113"/>
      <c r="F1090" s="119"/>
      <c r="G1090" s="119"/>
      <c r="H1090" s="119"/>
      <c r="I1090" s="87"/>
      <c r="J1090" s="111"/>
      <c r="K1090" s="108"/>
    </row>
    <row r="1091" spans="1:11" s="95" customFormat="1" ht="20.100000000000001" customHeight="1">
      <c r="A1091" s="105"/>
      <c r="B1091" s="105"/>
      <c r="C1091" s="105"/>
      <c r="D1091" s="105"/>
      <c r="E1091" s="113"/>
      <c r="F1091" s="119"/>
      <c r="G1091" s="119"/>
      <c r="H1091" s="119"/>
      <c r="I1091" s="87"/>
      <c r="J1091" s="111"/>
      <c r="K1091" s="108"/>
    </row>
    <row r="1092" spans="1:11" s="95" customFormat="1" ht="20.100000000000001" customHeight="1">
      <c r="A1092" s="105"/>
      <c r="B1092" s="105"/>
      <c r="C1092" s="105"/>
      <c r="D1092" s="105"/>
      <c r="E1092" s="113"/>
      <c r="F1092" s="119"/>
      <c r="G1092" s="119"/>
      <c r="H1092" s="119"/>
      <c r="I1092" s="87"/>
      <c r="J1092" s="111"/>
      <c r="K1092" s="108"/>
    </row>
    <row r="1093" spans="1:11" s="95" customFormat="1" ht="20.100000000000001" customHeight="1">
      <c r="A1093" s="105"/>
      <c r="B1093" s="105"/>
      <c r="C1093" s="105"/>
      <c r="D1093" s="105"/>
      <c r="E1093" s="113"/>
      <c r="F1093" s="119"/>
      <c r="G1093" s="119"/>
      <c r="H1093" s="119"/>
      <c r="I1093" s="87"/>
      <c r="J1093" s="111"/>
      <c r="K1093" s="108"/>
    </row>
    <row r="1094" spans="1:11" s="95" customFormat="1" ht="20.100000000000001" customHeight="1">
      <c r="A1094" s="105"/>
      <c r="B1094" s="105"/>
      <c r="C1094" s="105"/>
      <c r="D1094" s="105"/>
      <c r="E1094" s="113"/>
      <c r="F1094" s="119"/>
      <c r="G1094" s="119"/>
      <c r="H1094" s="119"/>
      <c r="I1094" s="87"/>
      <c r="J1094" s="111"/>
      <c r="K1094" s="108"/>
    </row>
    <row r="1095" spans="1:11" s="95" customFormat="1" ht="20.100000000000001" customHeight="1">
      <c r="A1095" s="105"/>
      <c r="B1095" s="105"/>
      <c r="C1095" s="105"/>
      <c r="D1095" s="105"/>
      <c r="E1095" s="113"/>
      <c r="F1095" s="119"/>
      <c r="G1095" s="119"/>
      <c r="H1095" s="119"/>
      <c r="I1095" s="87"/>
      <c r="J1095" s="111"/>
      <c r="K1095" s="108"/>
    </row>
    <row r="1096" spans="1:11" s="95" customFormat="1" ht="20.100000000000001" customHeight="1">
      <c r="A1096" s="105"/>
      <c r="B1096" s="105"/>
      <c r="C1096" s="105"/>
      <c r="D1096" s="105"/>
      <c r="E1096" s="113"/>
      <c r="F1096" s="119"/>
      <c r="G1096" s="119"/>
      <c r="H1096" s="119"/>
      <c r="I1096" s="87"/>
      <c r="J1096" s="111"/>
      <c r="K1096" s="108"/>
    </row>
    <row r="1097" spans="1:11" s="95" customFormat="1" ht="20.100000000000001" customHeight="1">
      <c r="A1097" s="105"/>
      <c r="B1097" s="105"/>
      <c r="C1097" s="105"/>
      <c r="D1097" s="105"/>
      <c r="E1097" s="113"/>
      <c r="F1097" s="119"/>
      <c r="G1097" s="119"/>
      <c r="H1097" s="119"/>
      <c r="I1097" s="87"/>
      <c r="J1097" s="111"/>
      <c r="K1097" s="108"/>
    </row>
    <row r="1098" spans="1:11" s="95" customFormat="1" ht="20.100000000000001" customHeight="1">
      <c r="A1098" s="105"/>
      <c r="B1098" s="105"/>
      <c r="C1098" s="105"/>
      <c r="D1098" s="105"/>
      <c r="E1098" s="113"/>
      <c r="F1098" s="119"/>
      <c r="G1098" s="119"/>
      <c r="H1098" s="119"/>
      <c r="I1098" s="87"/>
      <c r="J1098" s="111"/>
      <c r="K1098" s="108"/>
    </row>
    <row r="1099" spans="1:11" s="95" customFormat="1" ht="20.100000000000001" customHeight="1">
      <c r="A1099" s="105"/>
      <c r="B1099" s="105"/>
      <c r="C1099" s="105"/>
      <c r="D1099" s="105"/>
      <c r="E1099" s="113"/>
      <c r="F1099" s="119"/>
      <c r="G1099" s="119"/>
      <c r="H1099" s="119"/>
      <c r="I1099" s="87"/>
      <c r="J1099" s="111"/>
      <c r="K1099" s="108"/>
    </row>
    <row r="1100" spans="1:11" s="95" customFormat="1" ht="20.100000000000001" customHeight="1">
      <c r="A1100" s="105"/>
      <c r="B1100" s="105"/>
      <c r="C1100" s="105"/>
      <c r="D1100" s="105"/>
      <c r="E1100" s="113"/>
      <c r="F1100" s="119"/>
      <c r="G1100" s="119"/>
      <c r="H1100" s="119"/>
      <c r="I1100" s="87"/>
      <c r="J1100" s="111"/>
      <c r="K1100" s="108"/>
    </row>
    <row r="1101" spans="1:11" s="95" customFormat="1" ht="20.100000000000001" customHeight="1">
      <c r="A1101" s="105"/>
      <c r="B1101" s="105"/>
      <c r="C1101" s="105"/>
      <c r="D1101" s="105"/>
      <c r="E1101" s="113"/>
      <c r="F1101" s="119"/>
      <c r="G1101" s="119"/>
      <c r="H1101" s="119"/>
      <c r="I1101" s="87"/>
      <c r="J1101" s="111"/>
      <c r="K1101" s="108"/>
    </row>
    <row r="1102" spans="1:11" s="95" customFormat="1" ht="20.100000000000001" customHeight="1">
      <c r="A1102" s="105"/>
      <c r="B1102" s="105"/>
      <c r="C1102" s="105"/>
      <c r="D1102" s="105"/>
      <c r="E1102" s="113"/>
      <c r="F1102" s="119"/>
      <c r="G1102" s="119"/>
      <c r="H1102" s="119"/>
      <c r="I1102" s="87"/>
      <c r="J1102" s="111"/>
      <c r="K1102" s="108"/>
    </row>
    <row r="1103" spans="1:11" s="95" customFormat="1" ht="20.100000000000001" customHeight="1">
      <c r="A1103" s="105"/>
      <c r="B1103" s="105"/>
      <c r="C1103" s="105"/>
      <c r="D1103" s="105"/>
      <c r="E1103" s="113"/>
      <c r="F1103" s="119"/>
      <c r="G1103" s="119"/>
      <c r="H1103" s="119"/>
      <c r="I1103" s="87"/>
      <c r="J1103" s="111"/>
      <c r="K1103" s="108"/>
    </row>
    <row r="1104" spans="1:11" s="95" customFormat="1" ht="20.100000000000001" customHeight="1">
      <c r="A1104" s="105"/>
      <c r="B1104" s="105"/>
      <c r="C1104" s="105"/>
      <c r="D1104" s="105"/>
      <c r="E1104" s="113"/>
      <c r="F1104" s="119"/>
      <c r="G1104" s="119"/>
      <c r="H1104" s="119"/>
      <c r="I1104" s="87"/>
      <c r="J1104" s="111"/>
      <c r="K1104" s="108"/>
    </row>
    <row r="1105" spans="1:11" s="95" customFormat="1" ht="20.100000000000001" customHeight="1">
      <c r="A1105" s="105"/>
      <c r="B1105" s="105"/>
      <c r="C1105" s="105"/>
      <c r="D1105" s="105"/>
      <c r="E1105" s="113"/>
      <c r="F1105" s="119"/>
      <c r="G1105" s="119"/>
      <c r="H1105" s="119"/>
      <c r="I1105" s="87"/>
      <c r="J1105" s="111"/>
      <c r="K1105" s="108"/>
    </row>
    <row r="1106" spans="1:11" s="95" customFormat="1" ht="20.100000000000001" customHeight="1">
      <c r="A1106" s="105"/>
      <c r="B1106" s="105"/>
      <c r="C1106" s="105"/>
      <c r="D1106" s="105"/>
      <c r="E1106" s="113"/>
      <c r="F1106" s="119"/>
      <c r="G1106" s="119"/>
      <c r="H1106" s="119"/>
      <c r="I1106" s="87"/>
      <c r="J1106" s="111"/>
      <c r="K1106" s="108"/>
    </row>
    <row r="1107" spans="1:11" s="95" customFormat="1" ht="20.100000000000001" customHeight="1">
      <c r="A1107" s="105"/>
      <c r="B1107" s="105"/>
      <c r="C1107" s="105"/>
      <c r="D1107" s="105"/>
      <c r="E1107" s="113"/>
      <c r="F1107" s="119"/>
      <c r="G1107" s="119"/>
      <c r="H1107" s="119"/>
      <c r="I1107" s="87"/>
      <c r="J1107" s="111"/>
      <c r="K1107" s="108"/>
    </row>
    <row r="1108" spans="1:11" s="95" customFormat="1" ht="20.100000000000001" customHeight="1">
      <c r="A1108" s="105"/>
      <c r="B1108" s="105"/>
      <c r="C1108" s="105"/>
      <c r="D1108" s="105"/>
      <c r="E1108" s="113"/>
      <c r="F1108" s="119"/>
      <c r="G1108" s="119"/>
      <c r="H1108" s="119"/>
      <c r="I1108" s="87"/>
      <c r="J1108" s="111"/>
      <c r="K1108" s="108"/>
    </row>
    <row r="1109" spans="1:11" s="95" customFormat="1" ht="20.100000000000001" customHeight="1">
      <c r="A1109" s="105"/>
      <c r="B1109" s="105"/>
      <c r="C1109" s="105"/>
      <c r="D1109" s="105"/>
      <c r="E1109" s="113"/>
      <c r="F1109" s="119"/>
      <c r="G1109" s="119"/>
      <c r="H1109" s="119"/>
      <c r="I1109" s="87"/>
      <c r="J1109" s="111"/>
      <c r="K1109" s="108"/>
    </row>
    <row r="1110" spans="1:11" s="95" customFormat="1" ht="20.100000000000001" customHeight="1">
      <c r="A1110" s="105"/>
      <c r="B1110" s="105"/>
      <c r="C1110" s="105"/>
      <c r="D1110" s="105"/>
      <c r="E1110" s="113"/>
      <c r="F1110" s="119"/>
      <c r="G1110" s="119"/>
      <c r="H1110" s="119"/>
      <c r="I1110" s="87"/>
      <c r="J1110" s="111"/>
      <c r="K1110" s="108"/>
    </row>
    <row r="1111" spans="1:11" s="95" customFormat="1" ht="20.100000000000001" customHeight="1">
      <c r="A1111" s="105"/>
      <c r="B1111" s="105"/>
      <c r="C1111" s="105"/>
      <c r="D1111" s="105"/>
      <c r="E1111" s="113"/>
      <c r="F1111" s="119"/>
      <c r="G1111" s="119"/>
      <c r="H1111" s="119"/>
      <c r="I1111" s="87"/>
      <c r="J1111" s="111"/>
      <c r="K1111" s="108"/>
    </row>
    <row r="1112" spans="1:11" s="95" customFormat="1" ht="20.100000000000001" customHeight="1">
      <c r="A1112" s="105"/>
      <c r="B1112" s="105"/>
      <c r="C1112" s="105"/>
      <c r="D1112" s="105"/>
      <c r="E1112" s="113"/>
      <c r="F1112" s="119"/>
      <c r="G1112" s="119"/>
      <c r="H1112" s="119"/>
      <c r="I1112" s="87"/>
      <c r="J1112" s="111"/>
      <c r="K1112" s="108"/>
    </row>
    <row r="1113" spans="1:11" s="95" customFormat="1" ht="20.100000000000001" customHeight="1">
      <c r="A1113" s="105"/>
      <c r="B1113" s="105"/>
      <c r="C1113" s="105"/>
      <c r="D1113" s="105"/>
      <c r="E1113" s="113"/>
      <c r="F1113" s="119"/>
      <c r="G1113" s="119"/>
      <c r="H1113" s="119"/>
      <c r="I1113" s="87"/>
      <c r="J1113" s="111"/>
      <c r="K1113" s="108"/>
    </row>
    <row r="1114" spans="1:11" s="95" customFormat="1" ht="20.100000000000001" customHeight="1">
      <c r="A1114" s="105"/>
      <c r="B1114" s="105"/>
      <c r="C1114" s="105"/>
      <c r="D1114" s="105"/>
      <c r="E1114" s="113"/>
      <c r="F1114" s="119"/>
      <c r="G1114" s="119"/>
      <c r="H1114" s="119"/>
      <c r="I1114" s="87"/>
      <c r="J1114" s="111"/>
      <c r="K1114" s="108"/>
    </row>
    <row r="1115" spans="1:11" s="95" customFormat="1" ht="20.100000000000001" customHeight="1">
      <c r="A1115" s="105"/>
      <c r="B1115" s="105"/>
      <c r="C1115" s="105"/>
      <c r="D1115" s="105"/>
      <c r="E1115" s="113"/>
      <c r="F1115" s="119"/>
      <c r="G1115" s="119"/>
      <c r="H1115" s="119"/>
      <c r="I1115" s="87"/>
      <c r="J1115" s="111"/>
      <c r="K1115" s="108"/>
    </row>
    <row r="1116" spans="1:11" s="95" customFormat="1" ht="20.100000000000001" customHeight="1">
      <c r="A1116" s="105"/>
      <c r="B1116" s="105"/>
      <c r="C1116" s="105"/>
      <c r="D1116" s="105"/>
      <c r="E1116" s="113"/>
      <c r="F1116" s="119"/>
      <c r="G1116" s="119"/>
      <c r="H1116" s="119"/>
      <c r="I1116" s="87"/>
      <c r="J1116" s="111"/>
      <c r="K1116" s="108"/>
    </row>
    <row r="1117" spans="1:11" s="95" customFormat="1" ht="20.100000000000001" customHeight="1">
      <c r="A1117" s="105"/>
      <c r="B1117" s="105"/>
      <c r="C1117" s="105"/>
      <c r="D1117" s="105"/>
      <c r="E1117" s="113"/>
      <c r="F1117" s="119"/>
      <c r="G1117" s="119"/>
      <c r="H1117" s="119"/>
      <c r="I1117" s="87"/>
      <c r="J1117" s="111"/>
      <c r="K1117" s="108"/>
    </row>
    <row r="1118" spans="1:11" s="95" customFormat="1" ht="20.100000000000001" customHeight="1">
      <c r="A1118" s="105"/>
      <c r="B1118" s="105"/>
      <c r="C1118" s="105"/>
      <c r="D1118" s="105"/>
      <c r="E1118" s="113"/>
      <c r="F1118" s="119"/>
      <c r="G1118" s="119"/>
      <c r="H1118" s="119"/>
      <c r="I1118" s="87"/>
      <c r="J1118" s="111"/>
      <c r="K1118" s="108"/>
    </row>
    <row r="1119" spans="1:11" s="95" customFormat="1" ht="20.100000000000001" customHeight="1">
      <c r="A1119" s="105"/>
      <c r="B1119" s="105"/>
      <c r="C1119" s="105"/>
      <c r="D1119" s="105"/>
      <c r="E1119" s="113"/>
      <c r="F1119" s="119"/>
      <c r="G1119" s="119"/>
      <c r="H1119" s="119"/>
      <c r="I1119" s="87"/>
      <c r="J1119" s="111"/>
      <c r="K1119" s="108"/>
    </row>
    <row r="1120" spans="1:11" s="95" customFormat="1" ht="20.100000000000001" customHeight="1">
      <c r="A1120" s="105"/>
      <c r="B1120" s="105"/>
      <c r="C1120" s="105"/>
      <c r="D1120" s="105"/>
      <c r="E1120" s="113"/>
      <c r="F1120" s="119"/>
      <c r="G1120" s="119"/>
      <c r="H1120" s="119"/>
      <c r="I1120" s="87"/>
      <c r="J1120" s="111"/>
      <c r="K1120" s="108"/>
    </row>
    <row r="1121" spans="1:11" s="95" customFormat="1" ht="20.100000000000001" customHeight="1">
      <c r="A1121" s="105"/>
      <c r="B1121" s="105"/>
      <c r="C1121" s="105"/>
      <c r="D1121" s="105"/>
      <c r="E1121" s="113"/>
      <c r="F1121" s="119"/>
      <c r="G1121" s="119"/>
      <c r="H1121" s="119"/>
      <c r="I1121" s="87"/>
      <c r="J1121" s="111"/>
      <c r="K1121" s="108"/>
    </row>
    <row r="1122" spans="1:11" s="95" customFormat="1" ht="20.100000000000001" customHeight="1">
      <c r="A1122" s="105"/>
      <c r="B1122" s="105"/>
      <c r="C1122" s="105"/>
      <c r="D1122" s="105"/>
      <c r="E1122" s="113"/>
      <c r="F1122" s="119"/>
      <c r="G1122" s="119"/>
      <c r="H1122" s="119"/>
      <c r="I1122" s="87"/>
      <c r="J1122" s="111"/>
      <c r="K1122" s="108"/>
    </row>
    <row r="1123" spans="1:11" s="95" customFormat="1" ht="20.100000000000001" customHeight="1">
      <c r="A1123" s="105"/>
      <c r="B1123" s="105"/>
      <c r="C1123" s="105"/>
      <c r="D1123" s="105"/>
      <c r="E1123" s="113"/>
      <c r="F1123" s="119"/>
      <c r="G1123" s="119"/>
      <c r="H1123" s="119"/>
      <c r="I1123" s="87"/>
      <c r="J1123" s="111"/>
      <c r="K1123" s="108"/>
    </row>
    <row r="1124" spans="1:11" s="95" customFormat="1" ht="20.100000000000001" customHeight="1">
      <c r="A1124" s="105"/>
      <c r="B1124" s="105"/>
      <c r="C1124" s="105"/>
      <c r="D1124" s="105"/>
      <c r="E1124" s="113"/>
      <c r="F1124" s="119"/>
      <c r="G1124" s="119"/>
      <c r="H1124" s="119"/>
      <c r="I1124" s="87"/>
      <c r="J1124" s="111"/>
      <c r="K1124" s="108"/>
    </row>
    <row r="1125" spans="1:11" s="95" customFormat="1" ht="20.100000000000001" customHeight="1">
      <c r="A1125" s="105"/>
      <c r="B1125" s="105"/>
      <c r="C1125" s="105"/>
      <c r="D1125" s="105"/>
      <c r="E1125" s="113"/>
      <c r="F1125" s="119"/>
      <c r="G1125" s="119"/>
      <c r="H1125" s="119"/>
      <c r="I1125" s="87"/>
      <c r="J1125" s="111"/>
      <c r="K1125" s="108"/>
    </row>
    <row r="1126" spans="1:11" s="95" customFormat="1" ht="20.100000000000001" customHeight="1">
      <c r="A1126" s="105"/>
      <c r="B1126" s="105"/>
      <c r="C1126" s="105"/>
      <c r="D1126" s="105"/>
      <c r="E1126" s="113"/>
      <c r="F1126" s="119"/>
      <c r="G1126" s="119"/>
      <c r="H1126" s="119"/>
      <c r="I1126" s="87"/>
      <c r="J1126" s="111"/>
      <c r="K1126" s="108"/>
    </row>
    <row r="1127" spans="1:11" s="95" customFormat="1" ht="20.100000000000001" customHeight="1">
      <c r="A1127" s="105"/>
      <c r="B1127" s="105"/>
      <c r="C1127" s="105"/>
      <c r="D1127" s="105"/>
      <c r="E1127" s="113"/>
      <c r="F1127" s="119"/>
      <c r="G1127" s="119"/>
      <c r="H1127" s="119"/>
      <c r="I1127" s="87"/>
      <c r="J1127" s="111"/>
      <c r="K1127" s="108"/>
    </row>
    <row r="1128" spans="1:11" s="95" customFormat="1" ht="20.100000000000001" customHeight="1">
      <c r="A1128" s="105"/>
      <c r="B1128" s="105"/>
      <c r="C1128" s="105"/>
      <c r="D1128" s="105"/>
      <c r="E1128" s="113"/>
      <c r="F1128" s="119"/>
      <c r="G1128" s="119"/>
      <c r="H1128" s="119"/>
      <c r="I1128" s="87"/>
      <c r="J1128" s="111"/>
      <c r="K1128" s="108"/>
    </row>
    <row r="1129" spans="1:11" s="95" customFormat="1" ht="20.100000000000001" customHeight="1">
      <c r="A1129" s="105"/>
      <c r="B1129" s="105"/>
      <c r="C1129" s="105"/>
      <c r="D1129" s="105"/>
      <c r="E1129" s="113"/>
      <c r="F1129" s="119"/>
      <c r="G1129" s="119"/>
      <c r="H1129" s="119"/>
      <c r="I1129" s="87"/>
      <c r="J1129" s="111"/>
      <c r="K1129" s="108"/>
    </row>
    <row r="1130" spans="1:11" s="95" customFormat="1" ht="20.100000000000001" customHeight="1">
      <c r="A1130" s="105"/>
      <c r="B1130" s="105"/>
      <c r="C1130" s="105"/>
      <c r="D1130" s="105"/>
      <c r="E1130" s="113"/>
      <c r="F1130" s="119"/>
      <c r="G1130" s="119"/>
      <c r="H1130" s="119"/>
      <c r="I1130" s="87"/>
      <c r="J1130" s="111"/>
      <c r="K1130" s="108"/>
    </row>
    <row r="1131" spans="1:11" s="95" customFormat="1" ht="20.100000000000001" customHeight="1">
      <c r="A1131" s="105"/>
      <c r="B1131" s="105"/>
      <c r="C1131" s="105"/>
      <c r="D1131" s="105"/>
      <c r="E1131" s="113"/>
      <c r="F1131" s="119"/>
      <c r="G1131" s="119"/>
      <c r="H1131" s="119"/>
      <c r="I1131" s="87"/>
      <c r="J1131" s="111"/>
      <c r="K1131" s="108"/>
    </row>
    <row r="1132" spans="1:11" s="95" customFormat="1" ht="20.100000000000001" customHeight="1">
      <c r="A1132" s="105"/>
      <c r="B1132" s="105"/>
      <c r="C1132" s="105"/>
      <c r="D1132" s="105"/>
      <c r="E1132" s="113"/>
      <c r="F1132" s="119"/>
      <c r="G1132" s="119"/>
      <c r="H1132" s="119"/>
      <c r="I1132" s="87"/>
      <c r="J1132" s="111"/>
      <c r="K1132" s="108"/>
    </row>
    <row r="1133" spans="1:11" s="95" customFormat="1" ht="20.100000000000001" customHeight="1">
      <c r="A1133" s="105"/>
      <c r="B1133" s="105"/>
      <c r="C1133" s="105"/>
      <c r="D1133" s="105"/>
      <c r="E1133" s="113"/>
      <c r="F1133" s="119"/>
      <c r="G1133" s="119"/>
      <c r="H1133" s="119"/>
      <c r="I1133" s="87"/>
      <c r="J1133" s="111"/>
      <c r="K1133" s="108"/>
    </row>
    <row r="1134" spans="1:11" s="95" customFormat="1" ht="20.100000000000001" customHeight="1">
      <c r="A1134" s="105"/>
      <c r="B1134" s="105"/>
      <c r="C1134" s="105"/>
      <c r="D1134" s="105"/>
      <c r="E1134" s="113"/>
      <c r="F1134" s="119"/>
      <c r="G1134" s="119"/>
      <c r="H1134" s="119"/>
      <c r="I1134" s="87"/>
      <c r="J1134" s="111"/>
      <c r="K1134" s="108"/>
    </row>
    <row r="1135" spans="1:11" s="95" customFormat="1" ht="20.100000000000001" customHeight="1">
      <c r="A1135" s="105"/>
      <c r="B1135" s="105"/>
      <c r="C1135" s="105"/>
      <c r="D1135" s="105"/>
      <c r="E1135" s="113"/>
      <c r="F1135" s="119"/>
      <c r="G1135" s="119"/>
      <c r="H1135" s="119"/>
      <c r="I1135" s="87"/>
      <c r="J1135" s="111"/>
      <c r="K1135" s="108"/>
    </row>
    <row r="1136" spans="1:11" s="95" customFormat="1" ht="20.100000000000001" customHeight="1">
      <c r="A1136" s="105"/>
      <c r="B1136" s="105"/>
      <c r="C1136" s="105"/>
      <c r="D1136" s="105"/>
      <c r="E1136" s="113"/>
      <c r="F1136" s="119"/>
      <c r="G1136" s="119"/>
      <c r="H1136" s="119"/>
      <c r="I1136" s="87"/>
      <c r="J1136" s="111"/>
      <c r="K1136" s="108"/>
    </row>
    <row r="1137" spans="1:11" s="95" customFormat="1" ht="20.100000000000001" customHeight="1">
      <c r="A1137" s="105"/>
      <c r="B1137" s="105"/>
      <c r="C1137" s="105"/>
      <c r="D1137" s="105"/>
      <c r="E1137" s="113"/>
      <c r="F1137" s="119"/>
      <c r="G1137" s="119"/>
      <c r="H1137" s="119"/>
      <c r="I1137" s="87"/>
      <c r="J1137" s="111"/>
      <c r="K1137" s="108"/>
    </row>
    <row r="1138" spans="1:11" s="95" customFormat="1" ht="20.100000000000001" customHeight="1">
      <c r="A1138" s="105"/>
      <c r="B1138" s="105"/>
      <c r="C1138" s="105"/>
      <c r="D1138" s="105"/>
      <c r="E1138" s="113"/>
      <c r="F1138" s="119"/>
      <c r="G1138" s="119"/>
      <c r="H1138" s="119"/>
      <c r="I1138" s="87"/>
      <c r="J1138" s="111"/>
      <c r="K1138" s="108"/>
    </row>
    <row r="1139" spans="1:11" s="95" customFormat="1" ht="20.100000000000001" customHeight="1">
      <c r="A1139" s="105"/>
      <c r="B1139" s="105"/>
      <c r="C1139" s="105"/>
      <c r="D1139" s="105"/>
      <c r="E1139" s="113"/>
      <c r="F1139" s="119"/>
      <c r="G1139" s="119"/>
      <c r="H1139" s="119"/>
      <c r="I1139" s="87"/>
      <c r="J1139" s="111"/>
      <c r="K1139" s="108"/>
    </row>
    <row r="1140" spans="1:11" s="95" customFormat="1" ht="20.100000000000001" customHeight="1">
      <c r="A1140" s="105"/>
      <c r="B1140" s="105"/>
      <c r="C1140" s="105"/>
      <c r="D1140" s="105"/>
      <c r="E1140" s="113"/>
      <c r="F1140" s="119"/>
      <c r="G1140" s="119"/>
      <c r="H1140" s="119"/>
      <c r="I1140" s="87"/>
      <c r="J1140" s="111"/>
      <c r="K1140" s="108"/>
    </row>
    <row r="1141" spans="1:11" s="95" customFormat="1" ht="20.100000000000001" customHeight="1">
      <c r="A1141" s="105"/>
      <c r="B1141" s="105"/>
      <c r="C1141" s="105"/>
      <c r="D1141" s="105"/>
      <c r="E1141" s="113"/>
      <c r="F1141" s="119"/>
      <c r="G1141" s="119"/>
      <c r="H1141" s="119"/>
      <c r="I1141" s="87"/>
      <c r="J1141" s="111"/>
      <c r="K1141" s="108"/>
    </row>
    <row r="1142" spans="1:11" s="95" customFormat="1" ht="20.100000000000001" customHeight="1">
      <c r="A1142" s="105"/>
      <c r="B1142" s="105"/>
      <c r="C1142" s="105"/>
      <c r="D1142" s="105"/>
      <c r="E1142" s="113"/>
      <c r="F1142" s="119"/>
      <c r="G1142" s="119"/>
      <c r="H1142" s="119"/>
      <c r="I1142" s="87"/>
      <c r="J1142" s="111"/>
      <c r="K1142" s="108"/>
    </row>
    <row r="1143" spans="1:11" s="95" customFormat="1" ht="20.100000000000001" customHeight="1">
      <c r="A1143" s="105"/>
      <c r="B1143" s="105"/>
      <c r="C1143" s="105"/>
      <c r="D1143" s="105"/>
      <c r="E1143" s="113"/>
      <c r="F1143" s="119"/>
      <c r="G1143" s="119"/>
      <c r="H1143" s="119"/>
      <c r="I1143" s="87"/>
      <c r="J1143" s="111"/>
      <c r="K1143" s="108"/>
    </row>
    <row r="1144" spans="1:11" s="95" customFormat="1" ht="20.100000000000001" customHeight="1">
      <c r="A1144" s="105"/>
      <c r="B1144" s="105"/>
      <c r="C1144" s="105"/>
      <c r="D1144" s="105"/>
      <c r="E1144" s="113"/>
      <c r="F1144" s="119"/>
      <c r="G1144" s="119"/>
      <c r="H1144" s="119"/>
      <c r="I1144" s="87"/>
      <c r="J1144" s="111"/>
      <c r="K1144" s="108"/>
    </row>
    <row r="1145" spans="1:11" s="95" customFormat="1" ht="20.100000000000001" customHeight="1">
      <c r="A1145" s="105"/>
      <c r="B1145" s="105"/>
      <c r="C1145" s="105"/>
      <c r="D1145" s="105"/>
      <c r="E1145" s="113"/>
      <c r="F1145" s="119"/>
      <c r="G1145" s="119"/>
      <c r="H1145" s="119"/>
      <c r="I1145" s="87"/>
      <c r="J1145" s="111"/>
      <c r="K1145" s="108"/>
    </row>
    <row r="1146" spans="1:11" s="95" customFormat="1" ht="20.100000000000001" customHeight="1">
      <c r="A1146" s="105"/>
      <c r="B1146" s="105"/>
      <c r="C1146" s="105"/>
      <c r="D1146" s="105"/>
      <c r="E1146" s="113"/>
      <c r="F1146" s="119"/>
      <c r="G1146" s="119"/>
      <c r="H1146" s="119"/>
      <c r="I1146" s="87"/>
      <c r="J1146" s="111"/>
      <c r="K1146" s="108"/>
    </row>
    <row r="1147" spans="1:11" s="95" customFormat="1" ht="20.100000000000001" customHeight="1">
      <c r="A1147" s="105"/>
      <c r="B1147" s="105"/>
      <c r="C1147" s="105"/>
      <c r="D1147" s="105"/>
      <c r="E1147" s="113"/>
      <c r="F1147" s="119"/>
      <c r="G1147" s="119"/>
      <c r="H1147" s="119"/>
      <c r="I1147" s="87"/>
      <c r="J1147" s="111"/>
      <c r="K1147" s="108"/>
    </row>
    <row r="1148" spans="1:11" s="95" customFormat="1" ht="20.100000000000001" customHeight="1">
      <c r="A1148" s="105"/>
      <c r="B1148" s="105"/>
      <c r="C1148" s="105"/>
      <c r="D1148" s="105"/>
      <c r="E1148" s="113"/>
      <c r="F1148" s="119"/>
      <c r="G1148" s="119"/>
      <c r="H1148" s="119"/>
      <c r="I1148" s="87"/>
      <c r="J1148" s="111"/>
      <c r="K1148" s="108"/>
    </row>
    <row r="1149" spans="1:11" s="95" customFormat="1" ht="20.100000000000001" customHeight="1">
      <c r="A1149" s="105"/>
      <c r="B1149" s="105"/>
      <c r="C1149" s="105"/>
      <c r="D1149" s="105"/>
      <c r="E1149" s="113"/>
      <c r="F1149" s="119"/>
      <c r="G1149" s="119"/>
      <c r="H1149" s="119"/>
      <c r="I1149" s="87"/>
      <c r="J1149" s="111"/>
      <c r="K1149" s="108"/>
    </row>
    <row r="1150" spans="1:11" s="95" customFormat="1" ht="20.100000000000001" customHeight="1">
      <c r="A1150" s="105"/>
      <c r="B1150" s="105"/>
      <c r="C1150" s="105"/>
      <c r="D1150" s="105"/>
      <c r="E1150" s="113"/>
      <c r="F1150" s="119"/>
      <c r="G1150" s="119"/>
      <c r="H1150" s="119"/>
      <c r="I1150" s="87"/>
      <c r="J1150" s="111"/>
      <c r="K1150" s="108"/>
    </row>
    <row r="1151" spans="1:11" s="95" customFormat="1" ht="20.100000000000001" customHeight="1">
      <c r="A1151" s="105"/>
      <c r="B1151" s="105"/>
      <c r="C1151" s="105"/>
      <c r="D1151" s="105"/>
      <c r="E1151" s="113"/>
      <c r="F1151" s="119"/>
      <c r="G1151" s="119"/>
      <c r="H1151" s="119"/>
      <c r="I1151" s="87"/>
      <c r="J1151" s="111"/>
      <c r="K1151" s="108"/>
    </row>
    <row r="1152" spans="1:11" s="95" customFormat="1" ht="20.100000000000001" customHeight="1">
      <c r="A1152" s="105"/>
      <c r="B1152" s="105"/>
      <c r="C1152" s="105"/>
      <c r="D1152" s="105"/>
      <c r="E1152" s="113"/>
      <c r="F1152" s="119"/>
      <c r="G1152" s="119"/>
      <c r="H1152" s="119"/>
      <c r="I1152" s="87"/>
      <c r="J1152" s="111"/>
      <c r="K1152" s="108"/>
    </row>
    <row r="1153" spans="1:11" s="95" customFormat="1" ht="20.100000000000001" customHeight="1">
      <c r="A1153" s="105"/>
      <c r="B1153" s="105"/>
      <c r="C1153" s="105"/>
      <c r="D1153" s="105"/>
      <c r="E1153" s="113"/>
      <c r="F1153" s="119"/>
      <c r="G1153" s="119"/>
      <c r="H1153" s="119"/>
      <c r="I1153" s="87"/>
      <c r="J1153" s="111"/>
      <c r="K1153" s="108"/>
    </row>
    <row r="1154" spans="1:11" s="95" customFormat="1" ht="20.100000000000001" customHeight="1">
      <c r="A1154" s="105"/>
      <c r="B1154" s="105"/>
      <c r="C1154" s="105"/>
      <c r="D1154" s="105"/>
      <c r="E1154" s="113"/>
      <c r="F1154" s="119"/>
      <c r="G1154" s="119"/>
      <c r="H1154" s="119"/>
      <c r="I1154" s="87"/>
      <c r="J1154" s="111"/>
      <c r="K1154" s="108"/>
    </row>
    <row r="1155" spans="1:11" s="95" customFormat="1" ht="20.100000000000001" customHeight="1">
      <c r="A1155" s="105"/>
      <c r="B1155" s="105"/>
      <c r="C1155" s="105"/>
      <c r="D1155" s="105"/>
      <c r="E1155" s="113"/>
      <c r="F1155" s="119"/>
      <c r="G1155" s="119"/>
      <c r="H1155" s="119"/>
      <c r="I1155" s="87"/>
      <c r="J1155" s="111"/>
      <c r="K1155" s="108"/>
    </row>
    <row r="1156" spans="1:11" s="95" customFormat="1" ht="20.100000000000001" customHeight="1">
      <c r="A1156" s="105"/>
      <c r="B1156" s="105"/>
      <c r="C1156" s="105"/>
      <c r="D1156" s="105"/>
      <c r="E1156" s="113"/>
      <c r="F1156" s="119"/>
      <c r="G1156" s="119"/>
      <c r="H1156" s="119"/>
      <c r="I1156" s="87"/>
      <c r="J1156" s="111"/>
      <c r="K1156" s="108"/>
    </row>
    <row r="1157" spans="1:11" s="95" customFormat="1" ht="20.100000000000001" customHeight="1">
      <c r="A1157" s="105"/>
      <c r="B1157" s="105"/>
      <c r="C1157" s="105"/>
      <c r="D1157" s="105"/>
      <c r="E1157" s="113"/>
      <c r="F1157" s="119"/>
      <c r="G1157" s="119"/>
      <c r="H1157" s="119"/>
      <c r="I1157" s="87"/>
      <c r="J1157" s="111"/>
      <c r="K1157" s="108"/>
    </row>
    <row r="1158" spans="1:11" s="95" customFormat="1" ht="20.100000000000001" customHeight="1">
      <c r="A1158" s="105"/>
      <c r="B1158" s="105"/>
      <c r="C1158" s="105"/>
      <c r="D1158" s="105"/>
      <c r="E1158" s="113"/>
      <c r="F1158" s="119"/>
      <c r="G1158" s="119"/>
      <c r="H1158" s="119"/>
      <c r="I1158" s="87"/>
      <c r="J1158" s="111"/>
      <c r="K1158" s="108"/>
    </row>
    <row r="1159" spans="1:11" s="95" customFormat="1" ht="20.100000000000001" customHeight="1">
      <c r="A1159" s="105"/>
      <c r="B1159" s="105"/>
      <c r="C1159" s="105"/>
      <c r="D1159" s="105"/>
      <c r="E1159" s="113"/>
      <c r="F1159" s="119"/>
      <c r="G1159" s="119"/>
      <c r="H1159" s="119"/>
      <c r="I1159" s="87"/>
      <c r="J1159" s="111"/>
      <c r="K1159" s="108"/>
    </row>
    <row r="1160" spans="1:11" s="95" customFormat="1" ht="20.100000000000001" customHeight="1">
      <c r="A1160" s="105"/>
      <c r="B1160" s="105"/>
      <c r="C1160" s="105"/>
      <c r="D1160" s="105"/>
      <c r="E1160" s="113"/>
      <c r="F1160" s="119"/>
      <c r="G1160" s="119"/>
      <c r="H1160" s="119"/>
      <c r="I1160" s="87"/>
      <c r="J1160" s="111"/>
      <c r="K1160" s="108"/>
    </row>
    <row r="1161" spans="1:11" s="95" customFormat="1" ht="20.100000000000001" customHeight="1">
      <c r="A1161" s="105"/>
      <c r="B1161" s="105"/>
      <c r="C1161" s="105"/>
      <c r="D1161" s="105"/>
      <c r="E1161" s="113"/>
      <c r="F1161" s="119"/>
      <c r="G1161" s="119"/>
      <c r="H1161" s="119"/>
      <c r="I1161" s="87"/>
      <c r="J1161" s="111"/>
      <c r="K1161" s="108"/>
    </row>
    <row r="1162" spans="1:11" s="95" customFormat="1" ht="20.100000000000001" customHeight="1">
      <c r="A1162" s="105"/>
      <c r="B1162" s="105"/>
      <c r="C1162" s="105"/>
      <c r="D1162" s="105"/>
      <c r="E1162" s="113"/>
      <c r="F1162" s="119"/>
      <c r="G1162" s="119"/>
      <c r="H1162" s="119"/>
      <c r="I1162" s="87"/>
      <c r="J1162" s="111"/>
      <c r="K1162" s="108"/>
    </row>
    <row r="1163" spans="1:11" s="95" customFormat="1" ht="20.100000000000001" customHeight="1">
      <c r="A1163" s="105"/>
      <c r="B1163" s="105"/>
      <c r="C1163" s="105"/>
      <c r="D1163" s="105"/>
      <c r="E1163" s="113"/>
      <c r="F1163" s="119"/>
      <c r="G1163" s="119"/>
      <c r="H1163" s="119"/>
      <c r="I1163" s="87"/>
      <c r="J1163" s="111"/>
      <c r="K1163" s="108"/>
    </row>
    <row r="1164" spans="1:11" s="95" customFormat="1" ht="20.100000000000001" customHeight="1">
      <c r="A1164" s="105"/>
      <c r="B1164" s="105"/>
      <c r="C1164" s="105"/>
      <c r="D1164" s="105"/>
      <c r="E1164" s="113"/>
      <c r="F1164" s="119"/>
      <c r="G1164" s="119"/>
      <c r="H1164" s="119"/>
      <c r="I1164" s="87"/>
      <c r="J1164" s="111"/>
      <c r="K1164" s="108"/>
    </row>
    <row r="1165" spans="1:11" s="95" customFormat="1" ht="20.100000000000001" customHeight="1">
      <c r="A1165" s="105"/>
      <c r="B1165" s="105"/>
      <c r="C1165" s="105"/>
      <c r="D1165" s="105"/>
      <c r="E1165" s="113"/>
      <c r="F1165" s="119"/>
      <c r="G1165" s="119"/>
      <c r="H1165" s="119"/>
      <c r="I1165" s="87"/>
      <c r="J1165" s="111"/>
      <c r="K1165" s="108"/>
    </row>
    <row r="1166" spans="1:11" s="95" customFormat="1" ht="20.100000000000001" customHeight="1">
      <c r="A1166" s="105"/>
      <c r="B1166" s="105"/>
      <c r="C1166" s="105"/>
      <c r="D1166" s="105"/>
      <c r="E1166" s="113"/>
      <c r="F1166" s="119"/>
      <c r="G1166" s="119"/>
      <c r="H1166" s="119"/>
      <c r="I1166" s="87"/>
      <c r="J1166" s="111"/>
      <c r="K1166" s="108"/>
    </row>
    <row r="1167" spans="1:11" s="95" customFormat="1" ht="20.100000000000001" customHeight="1">
      <c r="A1167" s="105"/>
      <c r="B1167" s="105"/>
      <c r="C1167" s="105"/>
      <c r="D1167" s="105"/>
      <c r="E1167" s="113"/>
      <c r="F1167" s="119"/>
      <c r="G1167" s="119"/>
      <c r="H1167" s="119"/>
      <c r="I1167" s="87"/>
      <c r="J1167" s="111"/>
      <c r="K1167" s="108"/>
    </row>
    <row r="1168" spans="1:11" s="95" customFormat="1" ht="20.100000000000001" customHeight="1">
      <c r="A1168" s="105"/>
      <c r="B1168" s="105"/>
      <c r="C1168" s="105"/>
      <c r="D1168" s="105"/>
      <c r="E1168" s="113"/>
      <c r="F1168" s="119"/>
      <c r="G1168" s="119"/>
      <c r="H1168" s="119"/>
      <c r="I1168" s="87"/>
      <c r="J1168" s="111"/>
      <c r="K1168" s="108"/>
    </row>
    <row r="1169" spans="1:11" s="95" customFormat="1" ht="20.100000000000001" customHeight="1">
      <c r="A1169" s="105"/>
      <c r="B1169" s="105"/>
      <c r="C1169" s="105"/>
      <c r="D1169" s="105"/>
      <c r="E1169" s="113"/>
      <c r="F1169" s="119"/>
      <c r="G1169" s="119"/>
      <c r="H1169" s="119"/>
      <c r="I1169" s="87"/>
      <c r="J1169" s="111"/>
      <c r="K1169" s="108"/>
    </row>
    <row r="1170" spans="1:11" s="95" customFormat="1" ht="20.100000000000001" customHeight="1">
      <c r="A1170" s="105"/>
      <c r="B1170" s="105"/>
      <c r="C1170" s="105"/>
      <c r="D1170" s="105"/>
      <c r="E1170" s="113"/>
      <c r="F1170" s="119"/>
      <c r="G1170" s="119"/>
      <c r="H1170" s="119"/>
      <c r="I1170" s="87"/>
      <c r="J1170" s="111"/>
      <c r="K1170" s="108"/>
    </row>
    <row r="1171" spans="1:11" s="95" customFormat="1" ht="20.100000000000001" customHeight="1">
      <c r="A1171" s="105"/>
      <c r="B1171" s="105"/>
      <c r="C1171" s="105"/>
      <c r="D1171" s="105"/>
      <c r="E1171" s="113"/>
      <c r="F1171" s="119"/>
      <c r="G1171" s="119"/>
      <c r="H1171" s="119"/>
      <c r="I1171" s="87"/>
      <c r="J1171" s="111"/>
      <c r="K1171" s="108"/>
    </row>
    <row r="1172" spans="1:11" s="95" customFormat="1" ht="20.100000000000001" customHeight="1">
      <c r="A1172" s="105"/>
      <c r="B1172" s="105"/>
      <c r="C1172" s="105"/>
      <c r="D1172" s="105"/>
      <c r="E1172" s="113"/>
      <c r="F1172" s="119"/>
      <c r="G1172" s="119"/>
      <c r="H1172" s="119"/>
      <c r="I1172" s="87"/>
      <c r="J1172" s="111"/>
      <c r="K1172" s="108"/>
    </row>
    <row r="1173" spans="1:11" s="95" customFormat="1" ht="20.100000000000001" customHeight="1">
      <c r="A1173" s="105"/>
      <c r="B1173" s="105"/>
      <c r="C1173" s="105"/>
      <c r="D1173" s="105"/>
      <c r="E1173" s="113"/>
      <c r="F1173" s="119"/>
      <c r="G1173" s="119"/>
      <c r="H1173" s="119"/>
      <c r="I1173" s="87"/>
      <c r="J1173" s="111"/>
      <c r="K1173" s="108"/>
    </row>
    <row r="1174" spans="1:11" s="95" customFormat="1" ht="20.100000000000001" customHeight="1">
      <c r="A1174" s="105"/>
      <c r="B1174" s="105"/>
      <c r="C1174" s="105"/>
      <c r="D1174" s="105"/>
      <c r="E1174" s="113"/>
      <c r="F1174" s="119"/>
      <c r="G1174" s="119"/>
      <c r="H1174" s="119"/>
      <c r="I1174" s="87"/>
      <c r="J1174" s="111"/>
      <c r="K1174" s="108"/>
    </row>
    <row r="1175" spans="1:11" s="95" customFormat="1" ht="20.100000000000001" customHeight="1">
      <c r="A1175" s="105"/>
      <c r="B1175" s="105"/>
      <c r="C1175" s="105"/>
      <c r="D1175" s="105"/>
      <c r="E1175" s="113"/>
      <c r="F1175" s="119"/>
      <c r="G1175" s="119"/>
      <c r="H1175" s="119"/>
      <c r="I1175" s="87"/>
      <c r="J1175" s="111"/>
      <c r="K1175" s="108"/>
    </row>
    <row r="1176" spans="1:11" s="95" customFormat="1" ht="20.100000000000001" customHeight="1">
      <c r="A1176" s="105"/>
      <c r="B1176" s="105"/>
      <c r="C1176" s="105"/>
      <c r="D1176" s="105"/>
      <c r="E1176" s="113"/>
      <c r="F1176" s="119"/>
      <c r="G1176" s="119"/>
      <c r="H1176" s="119"/>
      <c r="I1176" s="87"/>
      <c r="J1176" s="111"/>
      <c r="K1176" s="108"/>
    </row>
    <row r="1177" spans="1:11" s="95" customFormat="1" ht="20.100000000000001" customHeight="1">
      <c r="A1177" s="105"/>
      <c r="B1177" s="105"/>
      <c r="C1177" s="105"/>
      <c r="D1177" s="105"/>
      <c r="E1177" s="113"/>
      <c r="F1177" s="119"/>
      <c r="G1177" s="119"/>
      <c r="H1177" s="119"/>
      <c r="I1177" s="87"/>
      <c r="J1177" s="111"/>
      <c r="K1177" s="108"/>
    </row>
    <row r="1178" spans="1:11" s="95" customFormat="1" ht="20.100000000000001" customHeight="1">
      <c r="A1178" s="105"/>
      <c r="B1178" s="105"/>
      <c r="C1178" s="105"/>
      <c r="D1178" s="105"/>
      <c r="E1178" s="113"/>
      <c r="F1178" s="119"/>
      <c r="G1178" s="119"/>
      <c r="H1178" s="119"/>
      <c r="I1178" s="87"/>
      <c r="J1178" s="111"/>
      <c r="K1178" s="108"/>
    </row>
    <row r="1179" spans="1:11" s="95" customFormat="1" ht="20.100000000000001" customHeight="1">
      <c r="A1179" s="105"/>
      <c r="B1179" s="105"/>
      <c r="C1179" s="105"/>
      <c r="D1179" s="105"/>
      <c r="E1179" s="113"/>
      <c r="F1179" s="119"/>
      <c r="G1179" s="119"/>
      <c r="H1179" s="119"/>
      <c r="I1179" s="87"/>
      <c r="J1179" s="111"/>
      <c r="K1179" s="108"/>
    </row>
    <row r="1180" spans="1:11" s="95" customFormat="1" ht="20.100000000000001" customHeight="1">
      <c r="A1180" s="105"/>
      <c r="B1180" s="105"/>
      <c r="C1180" s="105"/>
      <c r="D1180" s="105"/>
      <c r="E1180" s="113"/>
      <c r="F1180" s="119"/>
      <c r="G1180" s="119"/>
      <c r="H1180" s="119"/>
      <c r="I1180" s="87"/>
      <c r="J1180" s="111"/>
      <c r="K1180" s="108"/>
    </row>
    <row r="1181" spans="1:11" s="95" customFormat="1" ht="20.100000000000001" customHeight="1">
      <c r="A1181" s="105"/>
      <c r="B1181" s="105"/>
      <c r="C1181" s="105"/>
      <c r="D1181" s="105"/>
      <c r="E1181" s="113"/>
      <c r="F1181" s="119"/>
      <c r="G1181" s="119"/>
      <c r="H1181" s="119"/>
      <c r="I1181" s="87"/>
      <c r="J1181" s="111"/>
      <c r="K1181" s="108"/>
    </row>
    <row r="1182" spans="1:11" s="95" customFormat="1" ht="20.100000000000001" customHeight="1">
      <c r="A1182" s="105"/>
      <c r="B1182" s="105"/>
      <c r="C1182" s="105"/>
      <c r="D1182" s="105"/>
      <c r="E1182" s="113"/>
      <c r="F1182" s="119"/>
      <c r="G1182" s="119"/>
      <c r="H1182" s="119"/>
      <c r="I1182" s="87"/>
      <c r="J1182" s="111"/>
      <c r="K1182" s="108"/>
    </row>
    <row r="1183" spans="1:11" s="95" customFormat="1" ht="20.100000000000001" customHeight="1">
      <c r="A1183" s="105"/>
      <c r="B1183" s="105"/>
      <c r="C1183" s="105"/>
      <c r="D1183" s="105"/>
      <c r="E1183" s="113"/>
      <c r="F1183" s="119"/>
      <c r="G1183" s="119"/>
      <c r="H1183" s="119"/>
      <c r="I1183" s="87"/>
      <c r="J1183" s="111"/>
      <c r="K1183" s="108"/>
    </row>
    <row r="1184" spans="1:11" s="95" customFormat="1" ht="20.100000000000001" customHeight="1">
      <c r="A1184" s="105"/>
      <c r="B1184" s="105"/>
      <c r="C1184" s="105"/>
      <c r="D1184" s="105"/>
      <c r="E1184" s="113"/>
      <c r="F1184" s="119"/>
      <c r="G1184" s="119"/>
      <c r="H1184" s="119"/>
      <c r="I1184" s="87"/>
      <c r="J1184" s="111"/>
      <c r="K1184" s="108"/>
    </row>
    <row r="1185" spans="1:11" s="95" customFormat="1" ht="20.100000000000001" customHeight="1">
      <c r="A1185" s="105"/>
      <c r="B1185" s="105"/>
      <c r="C1185" s="105"/>
      <c r="D1185" s="105"/>
      <c r="E1185" s="113"/>
      <c r="F1185" s="119"/>
      <c r="G1185" s="119"/>
      <c r="H1185" s="119"/>
      <c r="I1185" s="87"/>
      <c r="J1185" s="111"/>
      <c r="K1185" s="108"/>
    </row>
    <row r="1186" spans="1:11" s="95" customFormat="1" ht="20.100000000000001" customHeight="1">
      <c r="A1186" s="105"/>
      <c r="B1186" s="105"/>
      <c r="C1186" s="105"/>
      <c r="D1186" s="105"/>
      <c r="E1186" s="113"/>
      <c r="F1186" s="119"/>
      <c r="G1186" s="119"/>
      <c r="H1186" s="119"/>
      <c r="I1186" s="87"/>
      <c r="J1186" s="111"/>
      <c r="K1186" s="108"/>
    </row>
    <row r="1187" spans="1:11" s="95" customFormat="1" ht="20.100000000000001" customHeight="1">
      <c r="A1187" s="105"/>
      <c r="B1187" s="105"/>
      <c r="C1187" s="105"/>
      <c r="D1187" s="105"/>
      <c r="E1187" s="113"/>
      <c r="F1187" s="119"/>
      <c r="G1187" s="119"/>
      <c r="H1187" s="119"/>
      <c r="I1187" s="87"/>
      <c r="J1187" s="111"/>
      <c r="K1187" s="108"/>
    </row>
    <row r="1188" spans="1:11" s="95" customFormat="1" ht="20.100000000000001" customHeight="1">
      <c r="A1188" s="105"/>
      <c r="B1188" s="105"/>
      <c r="C1188" s="105"/>
      <c r="D1188" s="105"/>
      <c r="E1188" s="113"/>
      <c r="F1188" s="119"/>
      <c r="G1188" s="119"/>
      <c r="H1188" s="119"/>
      <c r="I1188" s="87"/>
      <c r="J1188" s="111"/>
      <c r="K1188" s="108"/>
    </row>
    <row r="1189" spans="1:11" s="95" customFormat="1" ht="20.100000000000001" customHeight="1">
      <c r="A1189" s="105"/>
      <c r="B1189" s="105"/>
      <c r="C1189" s="105"/>
      <c r="D1189" s="105"/>
      <c r="E1189" s="113"/>
      <c r="F1189" s="119"/>
      <c r="G1189" s="119"/>
      <c r="H1189" s="119"/>
      <c r="I1189" s="87"/>
      <c r="J1189" s="111"/>
      <c r="K1189" s="108"/>
    </row>
    <row r="1190" spans="1:11" s="95" customFormat="1" ht="20.100000000000001" customHeight="1">
      <c r="A1190" s="105"/>
      <c r="B1190" s="105"/>
      <c r="C1190" s="105"/>
      <c r="D1190" s="105"/>
      <c r="E1190" s="113"/>
      <c r="F1190" s="119"/>
      <c r="G1190" s="119"/>
      <c r="H1190" s="119"/>
      <c r="I1190" s="87"/>
      <c r="J1190" s="111"/>
      <c r="K1190" s="108"/>
    </row>
    <row r="1191" spans="1:11" s="95" customFormat="1" ht="20.100000000000001" customHeight="1">
      <c r="A1191" s="105"/>
      <c r="B1191" s="105"/>
      <c r="C1191" s="105"/>
      <c r="D1191" s="105"/>
      <c r="E1191" s="113"/>
      <c r="F1191" s="119"/>
      <c r="G1191" s="119"/>
      <c r="H1191" s="119"/>
      <c r="I1191" s="87"/>
      <c r="J1191" s="111"/>
      <c r="K1191" s="108"/>
    </row>
    <row r="1192" spans="1:11" s="95" customFormat="1" ht="20.100000000000001" customHeight="1">
      <c r="A1192" s="105"/>
      <c r="B1192" s="105"/>
      <c r="C1192" s="105"/>
      <c r="D1192" s="105"/>
      <c r="E1192" s="113"/>
      <c r="F1192" s="119"/>
      <c r="G1192" s="119"/>
      <c r="H1192" s="119"/>
      <c r="I1192" s="87"/>
      <c r="J1192" s="111"/>
      <c r="K1192" s="108"/>
    </row>
    <row r="1193" spans="1:11" s="95" customFormat="1" ht="20.100000000000001" customHeight="1">
      <c r="A1193" s="105"/>
      <c r="B1193" s="105"/>
      <c r="C1193" s="105"/>
      <c r="D1193" s="105"/>
      <c r="E1193" s="113"/>
      <c r="F1193" s="119"/>
      <c r="G1193" s="119"/>
      <c r="H1193" s="119"/>
      <c r="I1193" s="87"/>
      <c r="J1193" s="111"/>
      <c r="K1193" s="108"/>
    </row>
    <row r="1194" spans="1:11" s="95" customFormat="1" ht="20.100000000000001" customHeight="1">
      <c r="A1194" s="105"/>
      <c r="B1194" s="105"/>
      <c r="C1194" s="105"/>
      <c r="D1194" s="105"/>
      <c r="E1194" s="113"/>
      <c r="F1194" s="119"/>
      <c r="G1194" s="119"/>
      <c r="H1194" s="119"/>
      <c r="I1194" s="87"/>
      <c r="J1194" s="111"/>
      <c r="K1194" s="108"/>
    </row>
    <row r="1195" spans="1:11" s="95" customFormat="1" ht="20.100000000000001" customHeight="1">
      <c r="A1195" s="105"/>
      <c r="B1195" s="105"/>
      <c r="C1195" s="105"/>
      <c r="D1195" s="105"/>
      <c r="E1195" s="113"/>
      <c r="F1195" s="119"/>
      <c r="G1195" s="119"/>
      <c r="H1195" s="119"/>
      <c r="I1195" s="87"/>
      <c r="J1195" s="111"/>
      <c r="K1195" s="108"/>
    </row>
    <row r="1196" spans="1:11" s="95" customFormat="1" ht="20.100000000000001" customHeight="1">
      <c r="A1196" s="105"/>
      <c r="B1196" s="105"/>
      <c r="C1196" s="105"/>
      <c r="D1196" s="105"/>
      <c r="E1196" s="113"/>
      <c r="F1196" s="119"/>
      <c r="G1196" s="119"/>
      <c r="H1196" s="119"/>
      <c r="I1196" s="87"/>
      <c r="J1196" s="111"/>
      <c r="K1196" s="108"/>
    </row>
    <row r="1197" spans="1:11" s="95" customFormat="1" ht="20.100000000000001" customHeight="1">
      <c r="A1197" s="105"/>
      <c r="B1197" s="105"/>
      <c r="C1197" s="105"/>
      <c r="D1197" s="105"/>
      <c r="E1197" s="113"/>
      <c r="F1197" s="119"/>
      <c r="G1197" s="119"/>
      <c r="H1197" s="119"/>
      <c r="I1197" s="87"/>
      <c r="J1197" s="111"/>
      <c r="K1197" s="108"/>
    </row>
    <row r="1198" spans="1:11" s="95" customFormat="1" ht="20.100000000000001" customHeight="1">
      <c r="A1198" s="105"/>
      <c r="B1198" s="105"/>
      <c r="C1198" s="105"/>
      <c r="D1198" s="105"/>
      <c r="E1198" s="113"/>
      <c r="F1198" s="119"/>
      <c r="G1198" s="119"/>
      <c r="H1198" s="119"/>
      <c r="I1198" s="87"/>
      <c r="J1198" s="111"/>
      <c r="K1198" s="108"/>
    </row>
    <row r="1199" spans="1:11" s="95" customFormat="1" ht="20.100000000000001" customHeight="1">
      <c r="A1199" s="105"/>
      <c r="B1199" s="105"/>
      <c r="C1199" s="105"/>
      <c r="D1199" s="105"/>
      <c r="E1199" s="113"/>
      <c r="F1199" s="119"/>
      <c r="G1199" s="119"/>
      <c r="H1199" s="119"/>
      <c r="I1199" s="87"/>
      <c r="J1199" s="111"/>
      <c r="K1199" s="108"/>
    </row>
    <row r="1200" spans="1:11" s="95" customFormat="1" ht="20.100000000000001" customHeight="1">
      <c r="A1200" s="105"/>
      <c r="B1200" s="105"/>
      <c r="C1200" s="105"/>
      <c r="D1200" s="105"/>
      <c r="E1200" s="113"/>
      <c r="F1200" s="119"/>
      <c r="G1200" s="119"/>
      <c r="H1200" s="119"/>
      <c r="I1200" s="87"/>
      <c r="J1200" s="111"/>
      <c r="K1200" s="108"/>
    </row>
    <row r="1201" spans="1:11" s="95" customFormat="1" ht="20.100000000000001" customHeight="1">
      <c r="A1201" s="105"/>
      <c r="B1201" s="105"/>
      <c r="C1201" s="105"/>
      <c r="D1201" s="105"/>
      <c r="E1201" s="113"/>
      <c r="F1201" s="119"/>
      <c r="G1201" s="119"/>
      <c r="H1201" s="119"/>
      <c r="I1201" s="87"/>
      <c r="J1201" s="111"/>
      <c r="K1201" s="108"/>
    </row>
    <row r="1202" spans="1:11" s="95" customFormat="1" ht="20.100000000000001" customHeight="1">
      <c r="A1202" s="105"/>
      <c r="B1202" s="105"/>
      <c r="C1202" s="105"/>
      <c r="D1202" s="105"/>
      <c r="E1202" s="113"/>
      <c r="F1202" s="119"/>
      <c r="G1202" s="119"/>
      <c r="H1202" s="119"/>
      <c r="I1202" s="87"/>
      <c r="J1202" s="111"/>
      <c r="K1202" s="108"/>
    </row>
    <row r="1203" spans="1:11" s="95" customFormat="1" ht="20.100000000000001" customHeight="1">
      <c r="A1203" s="105"/>
      <c r="B1203" s="105"/>
      <c r="C1203" s="105"/>
      <c r="D1203" s="105"/>
      <c r="E1203" s="113"/>
      <c r="F1203" s="119"/>
      <c r="G1203" s="119"/>
      <c r="H1203" s="119"/>
      <c r="I1203" s="87"/>
      <c r="J1203" s="111"/>
      <c r="K1203" s="108"/>
    </row>
    <row r="1204" spans="1:11" s="95" customFormat="1" ht="20.100000000000001" customHeight="1">
      <c r="A1204" s="105"/>
      <c r="B1204" s="105"/>
      <c r="C1204" s="105"/>
      <c r="D1204" s="105"/>
      <c r="E1204" s="113"/>
      <c r="F1204" s="119"/>
      <c r="G1204" s="119"/>
      <c r="H1204" s="119"/>
      <c r="I1204" s="87"/>
      <c r="J1204" s="111"/>
      <c r="K1204" s="108"/>
    </row>
    <row r="1205" spans="1:11" s="95" customFormat="1" ht="20.100000000000001" customHeight="1">
      <c r="A1205" s="105"/>
      <c r="B1205" s="105"/>
      <c r="C1205" s="105"/>
      <c r="D1205" s="105"/>
      <c r="E1205" s="113"/>
      <c r="F1205" s="119"/>
      <c r="G1205" s="119"/>
      <c r="H1205" s="119"/>
      <c r="I1205" s="87"/>
      <c r="J1205" s="111"/>
      <c r="K1205" s="108"/>
    </row>
    <row r="1206" spans="1:11" s="95" customFormat="1" ht="20.100000000000001" customHeight="1">
      <c r="A1206" s="105"/>
      <c r="B1206" s="105"/>
      <c r="C1206" s="105"/>
      <c r="D1206" s="105"/>
      <c r="E1206" s="113"/>
      <c r="F1206" s="119"/>
      <c r="G1206" s="119"/>
      <c r="H1206" s="119"/>
      <c r="I1206" s="87"/>
      <c r="J1206" s="111"/>
      <c r="K1206" s="108"/>
    </row>
    <row r="1207" spans="1:11" s="95" customFormat="1" ht="20.100000000000001" customHeight="1">
      <c r="A1207" s="105"/>
      <c r="B1207" s="105"/>
      <c r="C1207" s="105"/>
      <c r="D1207" s="105"/>
      <c r="E1207" s="113"/>
      <c r="F1207" s="119"/>
      <c r="G1207" s="119"/>
      <c r="H1207" s="119"/>
      <c r="I1207" s="87"/>
      <c r="J1207" s="111"/>
      <c r="K1207" s="108"/>
    </row>
    <row r="1208" spans="1:11" s="95" customFormat="1" ht="20.100000000000001" customHeight="1">
      <c r="A1208" s="105"/>
      <c r="B1208" s="105"/>
      <c r="C1208" s="105"/>
      <c r="D1208" s="105"/>
      <c r="E1208" s="113"/>
      <c r="F1208" s="119"/>
      <c r="G1208" s="119"/>
      <c r="H1208" s="119"/>
      <c r="I1208" s="87"/>
      <c r="J1208" s="111"/>
      <c r="K1208" s="108"/>
    </row>
    <row r="1209" spans="1:11" s="95" customFormat="1" ht="20.100000000000001" customHeight="1">
      <c r="A1209" s="105"/>
      <c r="B1209" s="105"/>
      <c r="C1209" s="105"/>
      <c r="D1209" s="105"/>
      <c r="E1209" s="113"/>
      <c r="F1209" s="119"/>
      <c r="G1209" s="119"/>
      <c r="H1209" s="119"/>
      <c r="I1209" s="87"/>
      <c r="J1209" s="111"/>
      <c r="K1209" s="108"/>
    </row>
    <row r="1210" spans="1:11" s="95" customFormat="1" ht="20.100000000000001" customHeight="1">
      <c r="A1210" s="105"/>
      <c r="B1210" s="105"/>
      <c r="C1210" s="105"/>
      <c r="D1210" s="105"/>
      <c r="E1210" s="113"/>
      <c r="F1210" s="119"/>
      <c r="G1210" s="119"/>
      <c r="H1210" s="119"/>
      <c r="I1210" s="87"/>
      <c r="J1210" s="111"/>
      <c r="K1210" s="108"/>
    </row>
    <row r="1211" spans="1:11" s="95" customFormat="1" ht="20.100000000000001" customHeight="1">
      <c r="A1211" s="105"/>
      <c r="B1211" s="105"/>
      <c r="C1211" s="105"/>
      <c r="D1211" s="105"/>
      <c r="E1211" s="113"/>
      <c r="F1211" s="119"/>
      <c r="G1211" s="119"/>
      <c r="H1211" s="119"/>
      <c r="I1211" s="87"/>
      <c r="J1211" s="111"/>
      <c r="K1211" s="108"/>
    </row>
    <row r="1212" spans="1:11" s="95" customFormat="1" ht="20.100000000000001" customHeight="1">
      <c r="A1212" s="105"/>
      <c r="B1212" s="105"/>
      <c r="C1212" s="105"/>
      <c r="D1212" s="105"/>
      <c r="E1212" s="113"/>
      <c r="F1212" s="119"/>
      <c r="G1212" s="119"/>
      <c r="H1212" s="119"/>
      <c r="I1212" s="87"/>
      <c r="J1212" s="111"/>
      <c r="K1212" s="108"/>
    </row>
    <row r="1213" spans="1:11" s="95" customFormat="1" ht="20.100000000000001" customHeight="1">
      <c r="A1213" s="105"/>
      <c r="B1213" s="105"/>
      <c r="C1213" s="105"/>
      <c r="D1213" s="105"/>
      <c r="E1213" s="113"/>
      <c r="F1213" s="119"/>
      <c r="G1213" s="119"/>
      <c r="H1213" s="119"/>
      <c r="I1213" s="87"/>
      <c r="J1213" s="111"/>
      <c r="K1213" s="108"/>
    </row>
    <row r="1214" spans="1:11" s="95" customFormat="1" ht="20.100000000000001" customHeight="1">
      <c r="A1214" s="105"/>
      <c r="B1214" s="105"/>
      <c r="C1214" s="105"/>
      <c r="D1214" s="105"/>
      <c r="E1214" s="113"/>
      <c r="F1214" s="119"/>
      <c r="G1214" s="119"/>
      <c r="H1214" s="119"/>
      <c r="I1214" s="87"/>
      <c r="J1214" s="111"/>
      <c r="K1214" s="108"/>
    </row>
    <row r="1215" spans="1:11" s="95" customFormat="1" ht="20.100000000000001" customHeight="1">
      <c r="A1215" s="105"/>
      <c r="B1215" s="105"/>
      <c r="C1215" s="105"/>
      <c r="D1215" s="105"/>
      <c r="E1215" s="113"/>
      <c r="F1215" s="119"/>
      <c r="G1215" s="119"/>
      <c r="H1215" s="119"/>
      <c r="I1215" s="87"/>
      <c r="J1215" s="111"/>
      <c r="K1215" s="108"/>
    </row>
    <row r="1216" spans="1:11" s="95" customFormat="1" ht="20.100000000000001" customHeight="1">
      <c r="A1216" s="105"/>
      <c r="B1216" s="105"/>
      <c r="C1216" s="105"/>
      <c r="D1216" s="105"/>
      <c r="E1216" s="113"/>
      <c r="F1216" s="119"/>
      <c r="G1216" s="119"/>
      <c r="H1216" s="119"/>
      <c r="I1216" s="87"/>
      <c r="J1216" s="111"/>
      <c r="K1216" s="108"/>
    </row>
    <row r="1217" spans="1:11" s="95" customFormat="1" ht="20.100000000000001" customHeight="1">
      <c r="A1217" s="105"/>
      <c r="B1217" s="105"/>
      <c r="C1217" s="105"/>
      <c r="D1217" s="105"/>
      <c r="E1217" s="113"/>
      <c r="F1217" s="119"/>
      <c r="G1217" s="119"/>
      <c r="H1217" s="119"/>
      <c r="I1217" s="87"/>
      <c r="J1217" s="111"/>
      <c r="K1217" s="108"/>
    </row>
    <row r="1218" spans="1:11" s="95" customFormat="1" ht="20.100000000000001" customHeight="1">
      <c r="A1218" s="105"/>
      <c r="B1218" s="105"/>
      <c r="C1218" s="105"/>
      <c r="D1218" s="105"/>
      <c r="E1218" s="113"/>
      <c r="F1218" s="119"/>
      <c r="G1218" s="119"/>
      <c r="H1218" s="119"/>
      <c r="I1218" s="87"/>
      <c r="J1218" s="111"/>
      <c r="K1218" s="108"/>
    </row>
    <row r="1219" spans="1:11" s="95" customFormat="1" ht="20.100000000000001" customHeight="1">
      <c r="A1219" s="105"/>
      <c r="B1219" s="105"/>
      <c r="C1219" s="105"/>
      <c r="D1219" s="105"/>
      <c r="E1219" s="113"/>
      <c r="F1219" s="119"/>
      <c r="G1219" s="119"/>
      <c r="H1219" s="119"/>
      <c r="I1219" s="87"/>
      <c r="J1219" s="111"/>
      <c r="K1219" s="108"/>
    </row>
    <row r="1220" spans="1:11" s="95" customFormat="1" ht="20.100000000000001" customHeight="1">
      <c r="A1220" s="105"/>
      <c r="B1220" s="105"/>
      <c r="C1220" s="105"/>
      <c r="D1220" s="105"/>
      <c r="E1220" s="113"/>
      <c r="F1220" s="119"/>
      <c r="G1220" s="119"/>
      <c r="H1220" s="119"/>
      <c r="I1220" s="87"/>
      <c r="J1220" s="111"/>
      <c r="K1220" s="108"/>
    </row>
    <row r="1221" spans="1:11">
      <c r="I1221" s="22"/>
    </row>
  </sheetData>
  <sheetProtection algorithmName="SHA-512" hashValue="RORl+g+3qMBtIAcLBzdJb9vG8RskjUF4Jn6FmI7b12fvFEFxkcyGpPrX68nRTgRN78B83+O/7FnVmRsGbiuBFw==" saltValue="tkBh7BrJLDarAdpI3VdWIQ==" spinCount="100000" sheet="1" objects="1" scenarios="1"/>
  <pageMargins left="0.36" right="0.42" top="1" bottom="1" header="0.5" footer="0.5"/>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DE7BB-6063-4B2B-AA62-5802CF387F98}">
  <sheetPr codeName="List19"/>
  <dimension ref="A2:X513"/>
  <sheetViews>
    <sheetView showGridLines="0" zoomScale="90" zoomScaleNormal="90" workbookViewId="0">
      <pane xSplit="4" ySplit="5" topLeftCell="E6" activePane="bottomRight" state="frozen"/>
      <selection activeCell="C1" sqref="C1"/>
      <selection pane="topRight" activeCell="E1" sqref="E1"/>
      <selection pane="bottomLeft" activeCell="C6" sqref="C6"/>
      <selection pane="bottomRight" activeCell="R34" sqref="R34"/>
    </sheetView>
  </sheetViews>
  <sheetFormatPr defaultColWidth="9.42578125" defaultRowHeight="11.25"/>
  <cols>
    <col min="1" max="2" width="9.42578125" style="94" customWidth="1"/>
    <col min="3" max="3" width="15.42578125" style="94" customWidth="1"/>
    <col min="4" max="4" width="9.42578125" style="94" customWidth="1"/>
    <col min="5" max="5" width="24" style="129" customWidth="1"/>
    <col min="6" max="6" width="20.5703125" style="129" customWidth="1"/>
    <col min="7" max="7" width="25" style="129" customWidth="1"/>
    <col min="8" max="8" width="16.5703125" style="129" customWidth="1"/>
    <col min="9" max="16384" width="9.42578125" style="28"/>
  </cols>
  <sheetData>
    <row r="2" spans="1:24" ht="15" customHeight="1">
      <c r="A2" s="92"/>
      <c r="B2" s="92"/>
      <c r="C2" s="835" t="s">
        <v>12</v>
      </c>
      <c r="D2" s="835"/>
      <c r="E2" s="382" t="s">
        <v>72</v>
      </c>
      <c r="F2" s="382" t="s">
        <v>74</v>
      </c>
      <c r="G2" s="382" t="s">
        <v>73</v>
      </c>
      <c r="H2" s="382" t="s">
        <v>479</v>
      </c>
    </row>
    <row r="3" spans="1:24" ht="15" customHeight="1">
      <c r="A3" s="92"/>
      <c r="B3" s="92"/>
      <c r="C3" s="836" t="s">
        <v>60</v>
      </c>
      <c r="D3" s="836"/>
      <c r="E3" s="127" t="s">
        <v>75</v>
      </c>
      <c r="F3" s="127" t="s">
        <v>77</v>
      </c>
      <c r="G3" s="127" t="s">
        <v>76</v>
      </c>
      <c r="H3" s="127" t="s">
        <v>480</v>
      </c>
    </row>
    <row r="4" spans="1:24" ht="15" customHeight="1">
      <c r="A4" s="92"/>
      <c r="B4" s="92"/>
      <c r="C4" s="140" t="s">
        <v>473</v>
      </c>
      <c r="D4" s="141" t="s">
        <v>474</v>
      </c>
      <c r="E4" s="123"/>
      <c r="F4" s="124"/>
      <c r="G4" s="124"/>
      <c r="H4" s="125"/>
    </row>
    <row r="5" spans="1:24" ht="15" customHeight="1">
      <c r="A5" s="92"/>
      <c r="B5" s="92"/>
      <c r="C5" s="22"/>
      <c r="D5" s="22"/>
      <c r="E5" s="797"/>
      <c r="F5" s="126"/>
      <c r="G5" s="126"/>
      <c r="H5" s="127"/>
    </row>
    <row r="6" spans="1:24" ht="15" customHeight="1">
      <c r="A6" s="92"/>
      <c r="B6" s="92"/>
      <c r="C6" s="128">
        <v>43466</v>
      </c>
      <c r="D6" s="142">
        <v>43466</v>
      </c>
      <c r="E6" s="129">
        <v>51</v>
      </c>
      <c r="F6" s="129">
        <v>50.5</v>
      </c>
      <c r="G6" s="129">
        <v>51.2</v>
      </c>
      <c r="H6" s="100">
        <v>50</v>
      </c>
      <c r="J6" s="130" t="s">
        <v>413</v>
      </c>
      <c r="X6" s="129"/>
    </row>
    <row r="7" spans="1:24" ht="15" customHeight="1">
      <c r="A7" s="92"/>
      <c r="B7" s="92"/>
      <c r="C7" s="128">
        <v>43497</v>
      </c>
      <c r="D7" s="142">
        <v>43497</v>
      </c>
      <c r="E7" s="129">
        <v>51.9</v>
      </c>
      <c r="F7" s="129">
        <v>49.3</v>
      </c>
      <c r="G7" s="129">
        <v>52.8</v>
      </c>
      <c r="H7" s="100">
        <v>50</v>
      </c>
      <c r="X7" s="129"/>
    </row>
    <row r="8" spans="1:24" ht="15" customHeight="1">
      <c r="A8" s="92"/>
      <c r="B8" s="92"/>
      <c r="C8" s="128">
        <v>43525</v>
      </c>
      <c r="D8" s="142">
        <v>43525</v>
      </c>
      <c r="E8" s="129">
        <v>51.6</v>
      </c>
      <c r="F8" s="129">
        <v>47.5</v>
      </c>
      <c r="G8" s="129">
        <v>53.3</v>
      </c>
      <c r="H8" s="100">
        <v>50</v>
      </c>
      <c r="X8" s="129"/>
    </row>
    <row r="9" spans="1:24" ht="15" customHeight="1">
      <c r="A9" s="92"/>
      <c r="B9" s="92"/>
      <c r="C9" s="128">
        <v>43556</v>
      </c>
      <c r="D9" s="142">
        <v>43556</v>
      </c>
      <c r="E9" s="129">
        <v>51.5</v>
      </c>
      <c r="F9" s="129">
        <v>47.9</v>
      </c>
      <c r="G9" s="129">
        <v>52.8</v>
      </c>
      <c r="H9" s="100">
        <v>50</v>
      </c>
      <c r="X9" s="129"/>
    </row>
    <row r="10" spans="1:24" ht="15" customHeight="1">
      <c r="A10" s="92"/>
      <c r="B10" s="92"/>
      <c r="C10" s="128">
        <v>43586</v>
      </c>
      <c r="D10" s="142">
        <v>43586</v>
      </c>
      <c r="E10" s="129">
        <v>51.8</v>
      </c>
      <c r="F10" s="129">
        <v>47.7</v>
      </c>
      <c r="G10" s="129">
        <v>52.9</v>
      </c>
      <c r="H10" s="100">
        <v>50</v>
      </c>
      <c r="X10" s="129"/>
    </row>
    <row r="11" spans="1:24" ht="15" customHeight="1">
      <c r="A11" s="92"/>
      <c r="B11" s="92"/>
      <c r="C11" s="128">
        <v>43617</v>
      </c>
      <c r="D11" s="142">
        <v>43617</v>
      </c>
      <c r="E11" s="129">
        <v>52.2</v>
      </c>
      <c r="F11" s="129">
        <v>47.6</v>
      </c>
      <c r="G11" s="129">
        <v>53.6</v>
      </c>
      <c r="H11" s="100">
        <v>50</v>
      </c>
      <c r="X11" s="129"/>
    </row>
    <row r="12" spans="1:24" ht="15" customHeight="1">
      <c r="A12" s="792">
        <v>2019</v>
      </c>
      <c r="B12" s="792" t="s">
        <v>45</v>
      </c>
      <c r="C12" s="128">
        <v>43647</v>
      </c>
      <c r="D12" s="142">
        <v>43647</v>
      </c>
      <c r="E12" s="129">
        <v>51.5</v>
      </c>
      <c r="F12" s="129">
        <v>46.5</v>
      </c>
      <c r="G12" s="129">
        <v>53.2</v>
      </c>
      <c r="H12" s="100">
        <v>50</v>
      </c>
      <c r="X12" s="129"/>
    </row>
    <row r="13" spans="1:24" ht="15" customHeight="1">
      <c r="A13" s="28"/>
      <c r="B13" s="28"/>
      <c r="C13" s="128">
        <v>43678</v>
      </c>
      <c r="D13" s="142">
        <v>43678</v>
      </c>
      <c r="E13" s="129">
        <v>51.9</v>
      </c>
      <c r="F13" s="129">
        <v>47</v>
      </c>
      <c r="G13" s="129">
        <v>53.5</v>
      </c>
      <c r="H13" s="100">
        <v>50</v>
      </c>
      <c r="X13" s="129"/>
    </row>
    <row r="14" spans="1:24" ht="15" customHeight="1">
      <c r="A14" s="28"/>
      <c r="B14" s="28"/>
      <c r="C14" s="128">
        <v>43709</v>
      </c>
      <c r="D14" s="142">
        <v>43709</v>
      </c>
      <c r="E14" s="129">
        <v>50.1</v>
      </c>
      <c r="F14" s="129">
        <v>45.7</v>
      </c>
      <c r="G14" s="129">
        <v>51.6</v>
      </c>
      <c r="H14" s="100">
        <v>50</v>
      </c>
      <c r="X14" s="129"/>
    </row>
    <row r="15" spans="1:24" ht="15" customHeight="1">
      <c r="A15" s="28"/>
      <c r="B15" s="28"/>
      <c r="C15" s="128">
        <v>43739</v>
      </c>
      <c r="D15" s="142">
        <v>43739</v>
      </c>
      <c r="E15" s="129">
        <v>50.6</v>
      </c>
      <c r="F15" s="129">
        <v>45.9</v>
      </c>
      <c r="G15" s="129">
        <v>52.2</v>
      </c>
      <c r="H15" s="100">
        <v>50</v>
      </c>
      <c r="X15" s="129"/>
    </row>
    <row r="16" spans="1:24" ht="15" customHeight="1">
      <c r="A16" s="28"/>
      <c r="B16" s="28"/>
      <c r="C16" s="128">
        <v>43770</v>
      </c>
      <c r="D16" s="142">
        <v>43770</v>
      </c>
      <c r="E16" s="129">
        <v>50.6</v>
      </c>
      <c r="F16" s="129">
        <v>46.9</v>
      </c>
      <c r="G16" s="129">
        <v>51.9</v>
      </c>
      <c r="H16" s="100">
        <v>50</v>
      </c>
      <c r="X16" s="129"/>
    </row>
    <row r="17" spans="1:24" ht="15" customHeight="1">
      <c r="A17" s="28"/>
      <c r="B17" s="28"/>
      <c r="C17" s="128">
        <v>43800</v>
      </c>
      <c r="D17" s="142">
        <v>43800</v>
      </c>
      <c r="E17" s="129">
        <v>50.9</v>
      </c>
      <c r="F17" s="129">
        <v>46.3</v>
      </c>
      <c r="G17" s="129">
        <v>52.8</v>
      </c>
      <c r="H17" s="100">
        <v>50</v>
      </c>
      <c r="X17" s="129"/>
    </row>
    <row r="18" spans="1:24" ht="15" customHeight="1">
      <c r="A18" s="28"/>
      <c r="B18" s="28"/>
      <c r="C18" s="128">
        <v>43831</v>
      </c>
      <c r="D18" s="142">
        <v>43831</v>
      </c>
      <c r="E18" s="129">
        <v>51.3</v>
      </c>
      <c r="F18" s="129">
        <v>47.9</v>
      </c>
      <c r="G18" s="129">
        <v>52.5</v>
      </c>
      <c r="H18" s="100">
        <v>50</v>
      </c>
      <c r="X18" s="129"/>
    </row>
    <row r="19" spans="1:24" ht="15" customHeight="1">
      <c r="A19" s="28"/>
      <c r="B19" s="28"/>
      <c r="C19" s="128">
        <v>43862</v>
      </c>
      <c r="D19" s="142">
        <v>43862</v>
      </c>
      <c r="E19" s="129">
        <v>51.6</v>
      </c>
      <c r="F19" s="129">
        <v>49.2</v>
      </c>
      <c r="G19" s="129">
        <v>52.6</v>
      </c>
      <c r="H19" s="100">
        <v>50</v>
      </c>
      <c r="X19" s="129"/>
    </row>
    <row r="20" spans="1:24" ht="15" customHeight="1">
      <c r="A20" s="28"/>
      <c r="B20" s="28"/>
      <c r="C20" s="128">
        <v>43891</v>
      </c>
      <c r="D20" s="142">
        <v>43891</v>
      </c>
      <c r="E20" s="129">
        <v>29.7</v>
      </c>
      <c r="F20" s="129">
        <v>44.5</v>
      </c>
      <c r="G20" s="129">
        <v>26.4</v>
      </c>
      <c r="H20" s="100">
        <v>50</v>
      </c>
      <c r="J20" s="154" t="s">
        <v>78</v>
      </c>
      <c r="X20" s="129"/>
    </row>
    <row r="21" spans="1:24" ht="15" customHeight="1">
      <c r="A21" s="28"/>
      <c r="B21" s="28"/>
      <c r="C21" s="128">
        <v>43922</v>
      </c>
      <c r="D21" s="142">
        <v>43922</v>
      </c>
      <c r="E21" s="129">
        <v>13.6</v>
      </c>
      <c r="F21" s="129">
        <v>33.4</v>
      </c>
      <c r="G21" s="129">
        <v>12</v>
      </c>
      <c r="H21" s="100">
        <v>50</v>
      </c>
      <c r="J21" s="154" t="s">
        <v>79</v>
      </c>
      <c r="X21" s="129"/>
    </row>
    <row r="22" spans="1:24" ht="15" customHeight="1">
      <c r="A22" s="28"/>
      <c r="B22" s="28"/>
      <c r="C22" s="128">
        <v>43952</v>
      </c>
      <c r="D22" s="142">
        <v>43952</v>
      </c>
      <c r="E22" s="129">
        <v>31.9</v>
      </c>
      <c r="F22" s="129">
        <v>39.4</v>
      </c>
      <c r="G22" s="129">
        <v>30.5</v>
      </c>
      <c r="H22" s="100">
        <v>50</v>
      </c>
      <c r="X22" s="129"/>
    </row>
    <row r="23" spans="1:24" ht="15" customHeight="1">
      <c r="A23" s="28"/>
      <c r="B23" s="28"/>
      <c r="C23" s="128">
        <v>43983</v>
      </c>
      <c r="D23" s="142">
        <v>43983</v>
      </c>
      <c r="E23" s="129">
        <v>48.5</v>
      </c>
      <c r="F23" s="129">
        <v>47.4</v>
      </c>
      <c r="G23" s="129">
        <v>48.3</v>
      </c>
      <c r="H23" s="100">
        <v>50</v>
      </c>
      <c r="X23" s="129"/>
    </row>
    <row r="24" spans="1:24" ht="15" customHeight="1">
      <c r="A24" s="792">
        <v>2020</v>
      </c>
      <c r="B24" s="792" t="s">
        <v>46</v>
      </c>
      <c r="C24" s="128">
        <v>44013</v>
      </c>
      <c r="D24" s="142">
        <v>44013</v>
      </c>
      <c r="E24" s="129">
        <v>54.9</v>
      </c>
      <c r="F24" s="129">
        <v>51.8</v>
      </c>
      <c r="G24" s="129">
        <v>54.7</v>
      </c>
      <c r="H24" s="100">
        <v>50</v>
      </c>
      <c r="J24" s="130" t="s">
        <v>412</v>
      </c>
      <c r="X24" s="129"/>
    </row>
    <row r="25" spans="1:24" ht="15" customHeight="1">
      <c r="A25" s="28"/>
      <c r="B25" s="28"/>
      <c r="C25" s="128">
        <v>44044</v>
      </c>
      <c r="D25" s="142">
        <v>44044</v>
      </c>
      <c r="E25" s="129">
        <v>51.9</v>
      </c>
      <c r="F25" s="129">
        <v>51.7</v>
      </c>
      <c r="G25" s="129">
        <v>50.5</v>
      </c>
      <c r="H25" s="100">
        <v>50</v>
      </c>
      <c r="X25" s="129"/>
    </row>
    <row r="26" spans="1:24" ht="15" customHeight="1">
      <c r="A26" s="28"/>
      <c r="B26" s="28"/>
      <c r="C26" s="128">
        <v>44075</v>
      </c>
      <c r="D26" s="142">
        <v>44075</v>
      </c>
      <c r="E26" s="129">
        <v>50.4</v>
      </c>
      <c r="F26" s="129">
        <v>53.7</v>
      </c>
      <c r="G26" s="129">
        <v>48</v>
      </c>
      <c r="H26" s="100">
        <v>50</v>
      </c>
      <c r="X26" s="129"/>
    </row>
    <row r="27" spans="1:24" ht="15" customHeight="1">
      <c r="A27" s="28"/>
      <c r="B27" s="28"/>
      <c r="C27" s="128">
        <v>44105</v>
      </c>
      <c r="D27" s="142">
        <v>44105</v>
      </c>
      <c r="E27" s="129">
        <v>50</v>
      </c>
      <c r="F27" s="129">
        <v>54.8</v>
      </c>
      <c r="G27" s="129">
        <v>46.9</v>
      </c>
      <c r="H27" s="100">
        <v>50</v>
      </c>
      <c r="X27" s="129"/>
    </row>
    <row r="28" spans="1:24" ht="15" customHeight="1">
      <c r="A28" s="28"/>
      <c r="B28" s="28"/>
      <c r="C28" s="128">
        <v>44136</v>
      </c>
      <c r="D28" s="142">
        <v>44136</v>
      </c>
      <c r="E28" s="129">
        <v>45.3</v>
      </c>
      <c r="F28" s="129">
        <v>53.8</v>
      </c>
      <c r="G28" s="129">
        <v>41.7</v>
      </c>
      <c r="H28" s="100">
        <v>50</v>
      </c>
      <c r="X28" s="129"/>
    </row>
    <row r="29" spans="1:24" ht="15" customHeight="1">
      <c r="A29" s="28"/>
      <c r="B29" s="28"/>
      <c r="C29" s="128">
        <v>44166</v>
      </c>
      <c r="D29" s="142">
        <v>44166</v>
      </c>
      <c r="E29" s="129">
        <v>49.1</v>
      </c>
      <c r="F29" s="129">
        <v>55.2</v>
      </c>
      <c r="G29" s="129">
        <v>46.4</v>
      </c>
      <c r="H29" s="100">
        <v>50</v>
      </c>
      <c r="X29" s="129"/>
    </row>
    <row r="30" spans="1:24" ht="15" customHeight="1">
      <c r="A30" s="28"/>
      <c r="B30" s="28"/>
      <c r="C30" s="128">
        <v>44197</v>
      </c>
      <c r="D30" s="142">
        <v>44197</v>
      </c>
      <c r="E30" s="129">
        <v>47.8</v>
      </c>
      <c r="F30" s="129">
        <v>54.8</v>
      </c>
      <c r="G30" s="129">
        <v>45.4</v>
      </c>
      <c r="H30" s="100">
        <v>50</v>
      </c>
      <c r="X30" s="129"/>
    </row>
    <row r="31" spans="1:24" ht="15" customHeight="1">
      <c r="A31" s="28"/>
      <c r="B31" s="28"/>
      <c r="C31" s="128">
        <v>44228</v>
      </c>
      <c r="D31" s="142">
        <v>44228</v>
      </c>
      <c r="E31" s="129">
        <v>48.8</v>
      </c>
      <c r="F31" s="129">
        <v>57.9</v>
      </c>
      <c r="G31" s="129">
        <v>45.7</v>
      </c>
      <c r="H31" s="100">
        <v>50</v>
      </c>
      <c r="X31" s="129"/>
    </row>
    <row r="32" spans="1:24" ht="15" customHeight="1">
      <c r="A32" s="28"/>
      <c r="B32" s="28"/>
      <c r="C32" s="128">
        <v>44256</v>
      </c>
      <c r="D32" s="142">
        <v>44256</v>
      </c>
      <c r="E32" s="129">
        <v>53.2</v>
      </c>
      <c r="F32" s="129">
        <v>62.5</v>
      </c>
      <c r="G32" s="129">
        <v>49.6</v>
      </c>
      <c r="H32" s="100">
        <v>50</v>
      </c>
      <c r="X32" s="129"/>
    </row>
    <row r="33" spans="1:24" ht="15" customHeight="1">
      <c r="A33" s="28"/>
      <c r="B33" s="28"/>
      <c r="C33" s="128">
        <v>44287</v>
      </c>
      <c r="D33" s="142">
        <v>44287</v>
      </c>
      <c r="E33" s="129">
        <v>53.8</v>
      </c>
      <c r="F33" s="129">
        <v>62.9</v>
      </c>
      <c r="G33" s="129">
        <v>50.5</v>
      </c>
      <c r="H33" s="100">
        <v>50</v>
      </c>
      <c r="X33" s="129"/>
    </row>
    <row r="34" spans="1:24" ht="15" customHeight="1">
      <c r="A34" s="28"/>
      <c r="B34" s="28"/>
      <c r="C34" s="128">
        <v>44317</v>
      </c>
      <c r="D34" s="142">
        <v>44317</v>
      </c>
      <c r="E34" s="129">
        <v>57.1</v>
      </c>
      <c r="F34" s="129">
        <v>63.1</v>
      </c>
      <c r="G34" s="129">
        <v>55.2</v>
      </c>
      <c r="H34" s="100">
        <v>50</v>
      </c>
      <c r="X34" s="129"/>
    </row>
    <row r="35" spans="1:24" ht="15" customHeight="1">
      <c r="A35" s="28"/>
      <c r="B35" s="28"/>
      <c r="C35" s="128">
        <v>44348</v>
      </c>
      <c r="D35" s="142">
        <v>44348</v>
      </c>
      <c r="E35" s="129">
        <v>59.5</v>
      </c>
      <c r="F35" s="129">
        <v>63.4</v>
      </c>
      <c r="G35" s="129">
        <v>58.3</v>
      </c>
      <c r="H35" s="100">
        <v>50</v>
      </c>
      <c r="X35" s="129"/>
    </row>
    <row r="36" spans="1:24" ht="15" customHeight="1">
      <c r="A36" s="792">
        <v>2021</v>
      </c>
      <c r="B36" s="792" t="s">
        <v>47</v>
      </c>
      <c r="C36" s="128">
        <v>44378</v>
      </c>
      <c r="D36" s="142">
        <v>44378</v>
      </c>
      <c r="E36" s="129">
        <v>60.2</v>
      </c>
      <c r="F36" s="129">
        <v>62.8</v>
      </c>
      <c r="G36" s="129">
        <v>59.8</v>
      </c>
      <c r="H36" s="100">
        <v>50</v>
      </c>
      <c r="X36" s="129"/>
    </row>
    <row r="37" spans="1:24" ht="15" customHeight="1">
      <c r="A37" s="28"/>
      <c r="B37" s="28"/>
      <c r="C37" s="128">
        <v>44409</v>
      </c>
      <c r="D37" s="142">
        <v>44409</v>
      </c>
      <c r="E37" s="129">
        <v>59</v>
      </c>
      <c r="F37" s="129">
        <v>61.4</v>
      </c>
      <c r="G37" s="129">
        <v>59</v>
      </c>
      <c r="H37" s="100">
        <v>50</v>
      </c>
      <c r="X37" s="129"/>
    </row>
    <row r="38" spans="1:24" ht="15" customHeight="1">
      <c r="A38" s="28"/>
      <c r="B38" s="28"/>
      <c r="C38" s="128">
        <v>44440</v>
      </c>
      <c r="D38" s="142">
        <v>44440</v>
      </c>
      <c r="E38" s="129">
        <v>56.2</v>
      </c>
      <c r="F38" s="129">
        <v>58.6</v>
      </c>
      <c r="G38" s="129">
        <v>56.4</v>
      </c>
      <c r="H38" s="100">
        <v>50</v>
      </c>
      <c r="J38" s="154" t="s">
        <v>80</v>
      </c>
      <c r="X38" s="129"/>
    </row>
    <row r="39" spans="1:24" ht="15" customHeight="1">
      <c r="A39" s="28"/>
      <c r="B39" s="28"/>
      <c r="C39" s="128">
        <v>44470</v>
      </c>
      <c r="D39" s="142">
        <v>44470</v>
      </c>
      <c r="E39" s="129">
        <v>54.2</v>
      </c>
      <c r="F39" s="129">
        <v>58.3</v>
      </c>
      <c r="G39" s="129">
        <v>54.6</v>
      </c>
      <c r="H39" s="100">
        <v>50</v>
      </c>
      <c r="J39" s="154" t="s">
        <v>81</v>
      </c>
      <c r="X39" s="129"/>
    </row>
    <row r="40" spans="1:24" ht="15" customHeight="1">
      <c r="A40" s="28"/>
      <c r="B40" s="28"/>
      <c r="C40" s="128">
        <v>44501</v>
      </c>
      <c r="D40" s="142">
        <v>44501</v>
      </c>
      <c r="E40" s="129">
        <v>55.4</v>
      </c>
      <c r="F40" s="129">
        <v>58.4</v>
      </c>
      <c r="G40" s="129">
        <v>55.9</v>
      </c>
      <c r="H40" s="100">
        <v>50</v>
      </c>
      <c r="X40" s="129"/>
    </row>
    <row r="41" spans="1:24" ht="15" customHeight="1">
      <c r="A41" s="28"/>
      <c r="B41" s="28"/>
      <c r="C41" s="128">
        <v>44531</v>
      </c>
      <c r="D41" s="142">
        <v>44531</v>
      </c>
      <c r="E41" s="129">
        <v>53.3</v>
      </c>
      <c r="F41" s="129">
        <v>58</v>
      </c>
      <c r="G41" s="129">
        <v>53.1</v>
      </c>
      <c r="H41" s="100">
        <v>50</v>
      </c>
      <c r="X41" s="129"/>
    </row>
    <row r="42" spans="1:24" ht="15" customHeight="1">
      <c r="A42" s="28"/>
      <c r="B42" s="28"/>
      <c r="C42" s="128">
        <v>44562</v>
      </c>
      <c r="D42" s="142">
        <v>44562</v>
      </c>
      <c r="E42" s="129">
        <v>52.3</v>
      </c>
      <c r="F42" s="129">
        <v>58.7</v>
      </c>
      <c r="G42" s="129">
        <v>51.1</v>
      </c>
      <c r="H42" s="100">
        <v>50</v>
      </c>
      <c r="X42" s="129"/>
    </row>
    <row r="43" spans="1:24" ht="15" customHeight="1">
      <c r="A43" s="28"/>
      <c r="B43" s="28"/>
      <c r="C43" s="128">
        <v>44593</v>
      </c>
      <c r="D43" s="142">
        <v>44593</v>
      </c>
      <c r="E43" s="129">
        <v>55.5</v>
      </c>
      <c r="F43" s="129">
        <v>58.2</v>
      </c>
      <c r="G43" s="129">
        <v>55.5</v>
      </c>
      <c r="H43" s="100">
        <v>50</v>
      </c>
      <c r="X43" s="129"/>
    </row>
    <row r="44" spans="1:24" ht="15" customHeight="1">
      <c r="A44" s="28"/>
      <c r="B44" s="28"/>
      <c r="C44" s="128">
        <v>44621</v>
      </c>
      <c r="D44" s="142">
        <v>44621</v>
      </c>
      <c r="E44" s="129">
        <v>54.9</v>
      </c>
      <c r="F44" s="129">
        <v>56.5</v>
      </c>
      <c r="G44" s="129">
        <v>55.6</v>
      </c>
      <c r="H44" s="100">
        <v>50</v>
      </c>
      <c r="X44" s="129"/>
    </row>
    <row r="45" spans="1:24" ht="15" customHeight="1">
      <c r="A45" s="28"/>
      <c r="B45" s="28"/>
      <c r="C45" s="128">
        <v>44652</v>
      </c>
      <c r="D45" s="142">
        <v>44652</v>
      </c>
      <c r="E45" s="129">
        <v>55.8</v>
      </c>
      <c r="F45" s="129">
        <v>55.5</v>
      </c>
      <c r="G45" s="129">
        <v>57.7</v>
      </c>
      <c r="H45" s="100">
        <v>50</v>
      </c>
      <c r="X45" s="129"/>
    </row>
    <row r="46" spans="1:24" ht="15" customHeight="1">
      <c r="A46" s="28"/>
      <c r="B46" s="28"/>
      <c r="C46" s="128">
        <v>44682</v>
      </c>
      <c r="D46" s="142">
        <v>44682</v>
      </c>
      <c r="E46" s="129">
        <v>54.8</v>
      </c>
      <c r="F46" s="129">
        <v>54.6</v>
      </c>
      <c r="G46" s="129">
        <v>56.1</v>
      </c>
      <c r="H46" s="100">
        <v>50</v>
      </c>
      <c r="X46" s="129"/>
    </row>
    <row r="47" spans="1:24" ht="15" customHeight="1">
      <c r="A47" s="28"/>
      <c r="B47" s="28"/>
      <c r="C47" s="128">
        <v>44713</v>
      </c>
      <c r="D47" s="142">
        <v>44713</v>
      </c>
      <c r="E47" s="129">
        <v>52</v>
      </c>
      <c r="F47" s="129">
        <v>52.1</v>
      </c>
      <c r="G47" s="129">
        <v>53</v>
      </c>
      <c r="H47" s="100">
        <v>50</v>
      </c>
      <c r="X47" s="129"/>
    </row>
    <row r="48" spans="1:24" ht="15" customHeight="1">
      <c r="A48" s="792">
        <v>2022</v>
      </c>
      <c r="B48" s="792" t="s">
        <v>48</v>
      </c>
      <c r="C48" s="128">
        <v>44743</v>
      </c>
      <c r="D48" s="142">
        <v>44743</v>
      </c>
      <c r="E48" s="129">
        <v>49.9</v>
      </c>
      <c r="F48" s="129">
        <v>49.8</v>
      </c>
      <c r="G48" s="129">
        <v>51.2</v>
      </c>
      <c r="H48" s="100">
        <v>50</v>
      </c>
      <c r="X48" s="129"/>
    </row>
    <row r="49" spans="1:24" ht="15" customHeight="1">
      <c r="A49" s="28"/>
      <c r="B49" s="28"/>
      <c r="C49" s="128">
        <v>44774</v>
      </c>
      <c r="D49" s="142">
        <v>44774</v>
      </c>
      <c r="E49" s="129">
        <v>48.9</v>
      </c>
      <c r="F49" s="129">
        <v>49.6</v>
      </c>
      <c r="G49" s="129">
        <v>49.8</v>
      </c>
      <c r="H49" s="100">
        <v>50</v>
      </c>
      <c r="X49" s="129"/>
    </row>
    <row r="50" spans="1:24" ht="15" customHeight="1">
      <c r="A50" s="28"/>
      <c r="B50" s="28"/>
      <c r="C50" s="128">
        <v>44805</v>
      </c>
      <c r="D50" s="142">
        <v>44805</v>
      </c>
      <c r="E50" s="129">
        <v>48.1</v>
      </c>
      <c r="F50" s="129">
        <v>48.4</v>
      </c>
      <c r="G50" s="129">
        <v>48.8</v>
      </c>
      <c r="H50" s="100">
        <v>50</v>
      </c>
      <c r="X50" s="129"/>
    </row>
    <row r="51" spans="1:24" ht="15" customHeight="1">
      <c r="A51" s="28"/>
      <c r="B51" s="28"/>
      <c r="C51" s="128">
        <v>44835</v>
      </c>
      <c r="D51" s="142">
        <v>44835</v>
      </c>
      <c r="E51" s="129">
        <v>47.3</v>
      </c>
      <c r="F51" s="129">
        <v>46.4</v>
      </c>
      <c r="G51" s="129">
        <v>48.6</v>
      </c>
      <c r="H51" s="100">
        <v>50</v>
      </c>
      <c r="X51" s="129"/>
    </row>
    <row r="52" spans="1:24" ht="15" customHeight="1">
      <c r="A52" s="28"/>
      <c r="B52" s="28"/>
      <c r="C52" s="128">
        <v>44866</v>
      </c>
      <c r="D52" s="142">
        <v>44866</v>
      </c>
      <c r="E52" s="129">
        <v>47.8</v>
      </c>
      <c r="F52" s="129">
        <v>47.1</v>
      </c>
      <c r="G52" s="129">
        <v>48.5</v>
      </c>
      <c r="H52" s="100">
        <v>50</v>
      </c>
      <c r="X52" s="129"/>
    </row>
    <row r="53" spans="1:24" ht="15" customHeight="1">
      <c r="A53" s="28"/>
      <c r="B53" s="28"/>
      <c r="C53" s="128">
        <v>44896</v>
      </c>
      <c r="D53" s="142">
        <v>44896</v>
      </c>
      <c r="E53" s="129">
        <v>49.3</v>
      </c>
      <c r="F53" s="129">
        <v>47.8</v>
      </c>
      <c r="G53" s="129">
        <v>49.8</v>
      </c>
      <c r="H53" s="100">
        <v>50</v>
      </c>
      <c r="X53" s="129"/>
    </row>
    <row r="54" spans="1:24" ht="15" customHeight="1">
      <c r="A54" s="28"/>
      <c r="B54" s="28"/>
      <c r="C54" s="128">
        <v>44927</v>
      </c>
      <c r="D54" s="142">
        <v>44927</v>
      </c>
      <c r="E54" s="129">
        <v>50.3</v>
      </c>
      <c r="F54" s="129">
        <v>48.8</v>
      </c>
      <c r="G54" s="129">
        <v>50.8</v>
      </c>
      <c r="H54" s="100">
        <v>50</v>
      </c>
      <c r="X54" s="129"/>
    </row>
    <row r="55" spans="1:24" ht="15" customHeight="1">
      <c r="A55" s="28"/>
      <c r="B55" s="28"/>
      <c r="C55" s="128">
        <v>44958</v>
      </c>
      <c r="D55" s="142">
        <v>44958</v>
      </c>
      <c r="E55" s="129">
        <v>52</v>
      </c>
      <c r="F55" s="129">
        <v>48.5</v>
      </c>
      <c r="G55" s="129">
        <v>52.7</v>
      </c>
      <c r="H55" s="100">
        <v>50</v>
      </c>
      <c r="X55" s="129"/>
    </row>
    <row r="56" spans="1:24" ht="15" customHeight="1">
      <c r="A56" s="28"/>
      <c r="B56" s="28"/>
      <c r="C56" s="128">
        <v>44986</v>
      </c>
      <c r="D56" s="142">
        <v>44986</v>
      </c>
      <c r="E56" s="129">
        <v>53.7</v>
      </c>
      <c r="F56" s="129">
        <v>47.3</v>
      </c>
      <c r="G56" s="129">
        <v>55</v>
      </c>
      <c r="H56" s="100">
        <v>50</v>
      </c>
      <c r="X56" s="129"/>
    </row>
    <row r="57" spans="1:24" ht="15" customHeight="1">
      <c r="A57" s="28"/>
      <c r="B57" s="28"/>
      <c r="C57" s="128">
        <v>45017</v>
      </c>
      <c r="D57" s="142">
        <v>45017</v>
      </c>
      <c r="E57" s="129">
        <v>54.1</v>
      </c>
      <c r="F57" s="129">
        <v>45.8</v>
      </c>
      <c r="G57" s="129">
        <v>56.2</v>
      </c>
      <c r="H57" s="100">
        <v>50</v>
      </c>
      <c r="X57" s="129"/>
    </row>
    <row r="58" spans="1:24" ht="15" customHeight="1">
      <c r="A58" s="28"/>
      <c r="B58" s="28"/>
      <c r="C58" s="128">
        <v>45047</v>
      </c>
      <c r="D58" s="142">
        <v>45047</v>
      </c>
      <c r="E58" s="129">
        <v>52.8</v>
      </c>
      <c r="F58" s="129">
        <v>44.8</v>
      </c>
      <c r="G58" s="129">
        <v>55.1</v>
      </c>
      <c r="H58" s="100">
        <v>50</v>
      </c>
      <c r="X58" s="129"/>
    </row>
    <row r="59" spans="1:24" ht="15" customHeight="1">
      <c r="A59" s="28"/>
      <c r="B59" s="28"/>
      <c r="C59" s="128">
        <v>45078</v>
      </c>
      <c r="D59" s="142">
        <v>45078</v>
      </c>
      <c r="E59" s="129">
        <v>49.9</v>
      </c>
      <c r="F59" s="129">
        <v>43.4</v>
      </c>
      <c r="G59" s="129">
        <v>52</v>
      </c>
      <c r="H59" s="100">
        <v>50</v>
      </c>
      <c r="X59" s="129"/>
    </row>
    <row r="60" spans="1:24" ht="15" customHeight="1">
      <c r="A60" s="792">
        <v>2023</v>
      </c>
      <c r="B60" s="792" t="s">
        <v>49</v>
      </c>
      <c r="C60" s="128">
        <v>45108</v>
      </c>
      <c r="D60" s="142">
        <v>45108</v>
      </c>
      <c r="E60" s="129">
        <v>48.6</v>
      </c>
      <c r="F60" s="129">
        <v>42.7</v>
      </c>
      <c r="G60" s="129">
        <v>50.9</v>
      </c>
      <c r="H60" s="100">
        <v>50</v>
      </c>
    </row>
    <row r="61" spans="1:24" ht="15" customHeight="1">
      <c r="A61" s="28"/>
      <c r="B61" s="28"/>
      <c r="C61" s="128">
        <v>45139</v>
      </c>
      <c r="D61" s="142">
        <v>45139</v>
      </c>
      <c r="E61" s="129">
        <v>46.7</v>
      </c>
      <c r="F61" s="129">
        <v>43.5</v>
      </c>
      <c r="G61" s="129">
        <v>47.9</v>
      </c>
      <c r="H61" s="100">
        <v>50</v>
      </c>
    </row>
    <row r="62" spans="1:24" ht="15" customHeight="1">
      <c r="A62" s="28"/>
      <c r="B62" s="28"/>
      <c r="C62" s="128">
        <v>45170</v>
      </c>
      <c r="D62" s="142">
        <v>45170</v>
      </c>
      <c r="E62" s="129">
        <v>47.2</v>
      </c>
      <c r="F62" s="129">
        <v>43.4</v>
      </c>
      <c r="G62" s="129">
        <v>48.7</v>
      </c>
      <c r="H62" s="100">
        <v>50</v>
      </c>
    </row>
    <row r="63" spans="1:24" ht="15" customHeight="1">
      <c r="A63" s="28"/>
      <c r="B63" s="28"/>
      <c r="C63" s="128">
        <v>45200</v>
      </c>
      <c r="D63" s="142">
        <v>45200</v>
      </c>
      <c r="E63" s="129">
        <v>46.5</v>
      </c>
      <c r="F63" s="129">
        <v>43.1</v>
      </c>
      <c r="G63" s="129">
        <v>47.8</v>
      </c>
      <c r="H63" s="100">
        <v>50</v>
      </c>
    </row>
    <row r="64" spans="1:24" ht="15" customHeight="1">
      <c r="A64" s="28"/>
      <c r="B64" s="28"/>
      <c r="C64" s="128">
        <v>45231</v>
      </c>
      <c r="D64" s="142">
        <v>45231</v>
      </c>
      <c r="E64" s="129">
        <v>47.6</v>
      </c>
      <c r="F64" s="129">
        <v>44.2</v>
      </c>
      <c r="G64" s="129">
        <v>48.7</v>
      </c>
      <c r="H64" s="100">
        <v>50</v>
      </c>
    </row>
    <row r="65" spans="1:8" ht="15" customHeight="1">
      <c r="A65" s="28"/>
      <c r="B65" s="28"/>
      <c r="C65" s="128">
        <v>45261</v>
      </c>
      <c r="D65" s="142">
        <v>45261</v>
      </c>
      <c r="E65" s="129">
        <v>47.6</v>
      </c>
      <c r="F65" s="129">
        <v>44.4</v>
      </c>
      <c r="G65" s="129">
        <v>48.8</v>
      </c>
      <c r="H65" s="100">
        <v>50</v>
      </c>
    </row>
    <row r="66" spans="1:8" ht="15" customHeight="1">
      <c r="A66" s="28"/>
      <c r="B66" s="28"/>
      <c r="C66" s="128">
        <v>45292</v>
      </c>
      <c r="D66" s="142">
        <v>45292</v>
      </c>
      <c r="E66" s="129">
        <v>47.9</v>
      </c>
      <c r="F66" s="129">
        <v>46.6</v>
      </c>
      <c r="G66" s="129">
        <v>48.4</v>
      </c>
      <c r="H66" s="100">
        <v>50</v>
      </c>
    </row>
    <row r="67" spans="1:8" ht="17.25" customHeight="1">
      <c r="A67" s="99"/>
      <c r="B67" s="99"/>
      <c r="C67" s="128">
        <v>45323</v>
      </c>
      <c r="D67" s="142">
        <v>45323</v>
      </c>
      <c r="E67" s="129">
        <v>49.2</v>
      </c>
      <c r="F67" s="129">
        <v>46.5</v>
      </c>
      <c r="G67" s="129">
        <v>50.2</v>
      </c>
      <c r="H67" s="100">
        <v>50</v>
      </c>
    </row>
    <row r="68" spans="1:8" ht="17.25" customHeight="1">
      <c r="A68" s="99"/>
      <c r="B68" s="99"/>
      <c r="C68" s="128">
        <v>45352</v>
      </c>
      <c r="D68" s="142">
        <v>45352</v>
      </c>
      <c r="E68" s="129">
        <v>50.3</v>
      </c>
      <c r="F68" s="129">
        <v>46.1</v>
      </c>
      <c r="G68" s="129">
        <v>51.5</v>
      </c>
      <c r="H68" s="100">
        <v>50</v>
      </c>
    </row>
    <row r="69" spans="1:8" ht="17.25" customHeight="1">
      <c r="A69" s="99"/>
      <c r="B69" s="99"/>
      <c r="C69" s="128">
        <v>45383</v>
      </c>
      <c r="D69" s="142">
        <v>45383</v>
      </c>
      <c r="E69" s="129">
        <v>51.7</v>
      </c>
      <c r="F69" s="129">
        <v>45.7</v>
      </c>
      <c r="G69" s="129">
        <v>53.3</v>
      </c>
      <c r="H69" s="100">
        <v>50</v>
      </c>
    </row>
    <row r="70" spans="1:8" ht="17.25" customHeight="1">
      <c r="A70" s="99"/>
      <c r="B70" s="99"/>
      <c r="C70" s="128">
        <v>45413</v>
      </c>
      <c r="D70" s="142">
        <v>45413</v>
      </c>
      <c r="E70" s="129">
        <v>52.2</v>
      </c>
      <c r="F70" s="129">
        <v>47.3</v>
      </c>
      <c r="G70" s="129">
        <v>53.2</v>
      </c>
      <c r="H70" s="100">
        <v>50</v>
      </c>
    </row>
    <row r="71" spans="1:8" ht="17.25" customHeight="1">
      <c r="A71" s="99"/>
      <c r="B71" s="99"/>
      <c r="C71" s="128">
        <v>45444</v>
      </c>
      <c r="D71" s="142">
        <v>45444</v>
      </c>
      <c r="E71" s="129">
        <v>50.9</v>
      </c>
      <c r="F71" s="129">
        <v>45.8</v>
      </c>
      <c r="G71" s="129">
        <v>52.8</v>
      </c>
      <c r="H71" s="100">
        <v>50</v>
      </c>
    </row>
    <row r="72" spans="1:8" ht="17.25" customHeight="1">
      <c r="A72" s="792">
        <v>2024</v>
      </c>
      <c r="B72" s="792" t="s">
        <v>512</v>
      </c>
      <c r="C72" s="128">
        <v>45474</v>
      </c>
      <c r="D72" s="142">
        <v>45474</v>
      </c>
      <c r="E72" s="129">
        <v>50.2</v>
      </c>
      <c r="F72" s="129">
        <v>45.8</v>
      </c>
      <c r="G72" s="129">
        <v>51.9</v>
      </c>
      <c r="H72" s="100">
        <v>50</v>
      </c>
    </row>
    <row r="73" spans="1:8" ht="17.25" customHeight="1">
      <c r="A73" s="99"/>
      <c r="B73" s="99"/>
      <c r="C73" s="128">
        <v>45505</v>
      </c>
      <c r="D73" s="142">
        <v>45505</v>
      </c>
      <c r="E73" s="129">
        <v>51</v>
      </c>
      <c r="F73" s="129">
        <v>45.8</v>
      </c>
      <c r="G73" s="129">
        <v>52.9</v>
      </c>
      <c r="H73" s="100">
        <v>50</v>
      </c>
    </row>
    <row r="74" spans="1:8" ht="17.25" customHeight="1">
      <c r="A74" s="99"/>
      <c r="B74" s="99"/>
      <c r="C74" s="128">
        <v>45536</v>
      </c>
      <c r="D74" s="142">
        <v>45536</v>
      </c>
      <c r="E74" s="129">
        <v>49.6</v>
      </c>
      <c r="F74" s="129">
        <v>45</v>
      </c>
      <c r="G74" s="129">
        <v>51.4</v>
      </c>
      <c r="H74" s="100">
        <v>50</v>
      </c>
    </row>
    <row r="75" spans="1:8" ht="17.25" customHeight="1">
      <c r="A75" s="99"/>
      <c r="B75" s="99"/>
      <c r="C75" s="128">
        <v>45566</v>
      </c>
      <c r="D75" s="142">
        <v>45566</v>
      </c>
      <c r="E75" s="129">
        <v>50</v>
      </c>
      <c r="F75" s="129">
        <v>46</v>
      </c>
      <c r="G75" s="129">
        <v>51.6</v>
      </c>
      <c r="H75" s="100">
        <v>50</v>
      </c>
    </row>
    <row r="76" spans="1:8" ht="17.25" customHeight="1">
      <c r="A76" s="99"/>
      <c r="B76" s="99"/>
      <c r="C76" s="128">
        <v>45598</v>
      </c>
      <c r="D76" s="142">
        <v>45597</v>
      </c>
      <c r="E76" s="129">
        <v>48.3</v>
      </c>
      <c r="F76" s="129">
        <v>45.2</v>
      </c>
      <c r="G76" s="129">
        <v>49.5</v>
      </c>
      <c r="H76" s="100">
        <v>50</v>
      </c>
    </row>
    <row r="77" spans="1:8" ht="17.25" customHeight="1">
      <c r="A77" s="798"/>
      <c r="B77" s="798"/>
      <c r="C77" s="799">
        <v>45629</v>
      </c>
      <c r="D77" s="800">
        <v>45627</v>
      </c>
      <c r="E77" s="743">
        <v>49.6</v>
      </c>
      <c r="F77" s="743">
        <v>45.1</v>
      </c>
      <c r="G77" s="743">
        <v>51.6</v>
      </c>
      <c r="H77" s="744">
        <v>50</v>
      </c>
    </row>
    <row r="78" spans="1:8" ht="17.25" customHeight="1">
      <c r="A78" s="99"/>
      <c r="B78" s="99"/>
      <c r="C78" s="128">
        <v>45658</v>
      </c>
      <c r="D78" s="142">
        <v>45658</v>
      </c>
      <c r="E78" s="129">
        <v>50.2</v>
      </c>
      <c r="F78" s="129">
        <v>46.6</v>
      </c>
      <c r="G78" s="129">
        <v>51.3</v>
      </c>
      <c r="H78" s="100">
        <v>50</v>
      </c>
    </row>
    <row r="79" spans="1:8" ht="17.25" customHeight="1">
      <c r="A79" s="99"/>
      <c r="B79" s="99"/>
      <c r="C79" s="128">
        <v>45690</v>
      </c>
      <c r="D79" s="142">
        <v>45689</v>
      </c>
      <c r="E79" s="129">
        <v>50.2</v>
      </c>
      <c r="F79" s="129">
        <v>47.6</v>
      </c>
      <c r="G79" s="129">
        <v>50.6</v>
      </c>
      <c r="H79" s="100">
        <v>50</v>
      </c>
    </row>
    <row r="80" spans="1:8" ht="17.25" customHeight="1">
      <c r="A80" s="99"/>
      <c r="B80" s="99"/>
      <c r="C80" s="128">
        <v>45718</v>
      </c>
      <c r="D80" s="142">
        <v>45717</v>
      </c>
      <c r="E80" s="129">
        <v>50.9</v>
      </c>
      <c r="F80" s="129">
        <v>48.6</v>
      </c>
      <c r="G80" s="129">
        <v>51</v>
      </c>
      <c r="H80" s="100">
        <v>50</v>
      </c>
    </row>
    <row r="81" spans="1:8" ht="17.25" customHeight="1">
      <c r="A81" s="99"/>
      <c r="B81" s="99"/>
      <c r="C81" s="128">
        <v>45749</v>
      </c>
      <c r="D81" s="142">
        <v>45748</v>
      </c>
      <c r="E81" s="129">
        <v>50.4</v>
      </c>
      <c r="F81" s="129">
        <v>49</v>
      </c>
      <c r="G81" s="129">
        <v>50.1</v>
      </c>
      <c r="H81" s="100">
        <v>50</v>
      </c>
    </row>
    <row r="82" spans="1:8" ht="17.25" customHeight="1">
      <c r="A82" s="99"/>
      <c r="B82" s="99"/>
      <c r="C82" s="128">
        <v>45779</v>
      </c>
      <c r="D82" s="142">
        <v>45778</v>
      </c>
      <c r="E82" s="129">
        <v>50.2</v>
      </c>
      <c r="F82" s="129">
        <v>49.4</v>
      </c>
      <c r="G82" s="129">
        <v>49.7</v>
      </c>
      <c r="H82" s="100">
        <v>50</v>
      </c>
    </row>
    <row r="83" spans="1:8" ht="17.25" customHeight="1">
      <c r="A83" s="99"/>
      <c r="B83" s="99"/>
      <c r="C83" s="128">
        <v>45810</v>
      </c>
      <c r="D83" s="142">
        <v>45809</v>
      </c>
      <c r="E83" s="129">
        <v>50.6</v>
      </c>
      <c r="F83" s="129">
        <v>49.5</v>
      </c>
      <c r="G83" s="129">
        <v>50.5</v>
      </c>
      <c r="H83" s="100">
        <v>50</v>
      </c>
    </row>
    <row r="84" spans="1:8" ht="17.25" customHeight="1">
      <c r="A84" s="792">
        <v>2025</v>
      </c>
      <c r="B84" s="791" t="s">
        <v>533</v>
      </c>
      <c r="C84" s="128">
        <v>45840</v>
      </c>
      <c r="D84" s="142">
        <v>45839</v>
      </c>
      <c r="E84" s="129">
        <v>50.9</v>
      </c>
      <c r="F84" s="129">
        <v>49.8</v>
      </c>
      <c r="G84" s="129">
        <v>51</v>
      </c>
      <c r="H84" s="100">
        <v>50</v>
      </c>
    </row>
    <row r="85" spans="1:8" ht="17.25" customHeight="1">
      <c r="A85" s="99"/>
      <c r="B85" s="99"/>
      <c r="C85" s="128">
        <v>45871</v>
      </c>
      <c r="D85" s="142">
        <v>45870</v>
      </c>
      <c r="E85" s="129">
        <v>51</v>
      </c>
      <c r="F85" s="129">
        <v>50.7</v>
      </c>
      <c r="G85" s="129">
        <v>50.5</v>
      </c>
      <c r="H85" s="100">
        <v>50</v>
      </c>
    </row>
    <row r="86" spans="1:8" ht="17.25" customHeight="1">
      <c r="A86" s="99"/>
      <c r="B86" s="99"/>
      <c r="C86" s="128">
        <v>45902</v>
      </c>
      <c r="D86" s="142">
        <v>45901</v>
      </c>
      <c r="E86" s="129">
        <v>51.2</v>
      </c>
      <c r="F86" s="129">
        <v>49.5</v>
      </c>
      <c r="G86" s="129">
        <v>51.3</v>
      </c>
      <c r="H86" s="100">
        <v>50</v>
      </c>
    </row>
    <row r="87" spans="1:8" ht="17.25" customHeight="1">
      <c r="A87" s="99"/>
      <c r="B87" s="99"/>
      <c r="C87" s="128">
        <v>45932</v>
      </c>
      <c r="D87" s="142">
        <v>45931</v>
      </c>
      <c r="E87" s="129">
        <v>52.5</v>
      </c>
      <c r="F87" s="129">
        <v>50</v>
      </c>
      <c r="G87" s="129">
        <v>53</v>
      </c>
      <c r="H87" s="100">
        <v>50</v>
      </c>
    </row>
    <row r="88" spans="1:8" ht="17.25" customHeight="1">
      <c r="A88" s="99"/>
      <c r="B88" s="99"/>
      <c r="C88" s="128">
        <v>45963</v>
      </c>
      <c r="D88" s="142">
        <v>45962</v>
      </c>
      <c r="E88" s="129">
        <v>52.8</v>
      </c>
      <c r="F88" s="129">
        <v>49.6</v>
      </c>
      <c r="G88" s="129">
        <v>53.6</v>
      </c>
      <c r="H88" s="100">
        <v>50</v>
      </c>
    </row>
    <row r="89" spans="1:8" ht="17.25" customHeight="1">
      <c r="A89" s="99"/>
      <c r="B89" s="99"/>
      <c r="C89" s="128">
        <v>45993</v>
      </c>
      <c r="D89" s="142">
        <v>45992</v>
      </c>
      <c r="E89" s="129">
        <v>51.5</v>
      </c>
      <c r="F89" s="129">
        <v>48.8</v>
      </c>
      <c r="G89" s="129">
        <v>52.4</v>
      </c>
      <c r="H89" s="100">
        <v>50</v>
      </c>
    </row>
    <row r="90" spans="1:8" ht="17.25" customHeight="1">
      <c r="A90" s="99"/>
      <c r="B90" s="99"/>
      <c r="C90" s="128">
        <v>46024</v>
      </c>
      <c r="D90" s="142">
        <v>46023</v>
      </c>
      <c r="E90" s="129">
        <v>51.3</v>
      </c>
      <c r="F90" s="129">
        <v>49.5</v>
      </c>
      <c r="G90" s="129">
        <v>51.6</v>
      </c>
      <c r="H90" s="100">
        <v>50</v>
      </c>
    </row>
    <row r="91" spans="1:8" ht="17.25" customHeight="1">
      <c r="A91" s="99"/>
      <c r="B91" s="99"/>
      <c r="C91" s="128">
        <v>46055</v>
      </c>
      <c r="D91" s="142">
        <v>46054</v>
      </c>
    </row>
    <row r="92" spans="1:8" ht="17.25" customHeight="1">
      <c r="A92" s="99"/>
      <c r="B92" s="99"/>
      <c r="C92" s="128">
        <v>46083</v>
      </c>
      <c r="D92" s="142">
        <v>46082</v>
      </c>
    </row>
    <row r="93" spans="1:8" ht="17.25" customHeight="1">
      <c r="A93" s="99"/>
      <c r="B93" s="99"/>
      <c r="C93" s="128">
        <v>46114</v>
      </c>
      <c r="D93" s="142">
        <v>46113</v>
      </c>
    </row>
    <row r="94" spans="1:8" ht="17.25" customHeight="1">
      <c r="A94" s="99"/>
      <c r="B94" s="99"/>
      <c r="C94" s="128">
        <v>46144</v>
      </c>
      <c r="D94" s="142">
        <v>46143</v>
      </c>
    </row>
    <row r="95" spans="1:8" ht="17.25" customHeight="1">
      <c r="A95" s="99"/>
      <c r="B95" s="99"/>
      <c r="C95" s="128">
        <v>46175</v>
      </c>
      <c r="D95" s="142">
        <v>46174</v>
      </c>
    </row>
    <row r="96" spans="1:8" ht="17.25" customHeight="1">
      <c r="A96" s="792">
        <v>2026</v>
      </c>
      <c r="B96" s="791" t="s">
        <v>544</v>
      </c>
      <c r="C96" s="128">
        <v>46205</v>
      </c>
      <c r="D96" s="142">
        <v>46204</v>
      </c>
    </row>
    <row r="97" spans="1:4" ht="17.25" customHeight="1">
      <c r="A97" s="99"/>
      <c r="B97" s="99"/>
      <c r="C97" s="128">
        <v>46236</v>
      </c>
      <c r="D97" s="142">
        <v>46235</v>
      </c>
    </row>
    <row r="98" spans="1:4" ht="17.25" customHeight="1">
      <c r="A98" s="99"/>
      <c r="B98" s="99"/>
      <c r="C98" s="128">
        <v>46267</v>
      </c>
      <c r="D98" s="142">
        <v>46266</v>
      </c>
    </row>
    <row r="99" spans="1:4" ht="17.25" customHeight="1">
      <c r="A99" s="99"/>
      <c r="B99" s="99"/>
      <c r="C99" s="128">
        <v>46297</v>
      </c>
      <c r="D99" s="142">
        <v>46296</v>
      </c>
    </row>
    <row r="100" spans="1:4" ht="17.25" customHeight="1">
      <c r="A100" s="99"/>
      <c r="B100" s="99"/>
      <c r="C100" s="128">
        <v>46328</v>
      </c>
      <c r="D100" s="142">
        <v>46327</v>
      </c>
    </row>
    <row r="101" spans="1:4" ht="17.25" customHeight="1">
      <c r="A101" s="99"/>
      <c r="B101" s="99"/>
      <c r="C101" s="128">
        <v>46358</v>
      </c>
      <c r="D101" s="142">
        <v>46357</v>
      </c>
    </row>
    <row r="102" spans="1:4" ht="17.25" customHeight="1">
      <c r="A102" s="99"/>
      <c r="B102" s="99"/>
      <c r="C102" s="99"/>
      <c r="D102" s="99"/>
    </row>
    <row r="103" spans="1:4" ht="17.25" customHeight="1">
      <c r="A103" s="99"/>
      <c r="B103" s="99"/>
      <c r="C103" s="99"/>
      <c r="D103" s="99"/>
    </row>
    <row r="104" spans="1:4" ht="17.25" customHeight="1">
      <c r="A104" s="99"/>
      <c r="B104" s="99"/>
      <c r="C104" s="99"/>
      <c r="D104" s="99"/>
    </row>
    <row r="105" spans="1:4" ht="17.25" customHeight="1">
      <c r="A105" s="99"/>
      <c r="B105" s="99"/>
      <c r="C105" s="99"/>
      <c r="D105" s="99"/>
    </row>
    <row r="106" spans="1:4" ht="17.25" customHeight="1">
      <c r="A106" s="99"/>
      <c r="B106" s="99"/>
      <c r="C106" s="99"/>
      <c r="D106" s="99"/>
    </row>
    <row r="107" spans="1:4" ht="17.25" customHeight="1">
      <c r="A107" s="99"/>
      <c r="B107" s="99"/>
      <c r="C107" s="99"/>
      <c r="D107" s="99"/>
    </row>
    <row r="108" spans="1:4" ht="17.25" customHeight="1">
      <c r="A108" s="99"/>
      <c r="B108" s="99"/>
      <c r="C108" s="99"/>
      <c r="D108" s="99"/>
    </row>
    <row r="109" spans="1:4" ht="17.25" customHeight="1">
      <c r="A109" s="99"/>
      <c r="B109" s="99"/>
      <c r="C109" s="99"/>
      <c r="D109" s="99"/>
    </row>
    <row r="110" spans="1:4" ht="17.25" customHeight="1">
      <c r="A110" s="99"/>
      <c r="B110" s="99"/>
      <c r="C110" s="99"/>
      <c r="D110" s="99"/>
    </row>
    <row r="111" spans="1:4" ht="17.25" customHeight="1">
      <c r="A111" s="99"/>
      <c r="B111" s="99"/>
      <c r="C111" s="99"/>
      <c r="D111" s="99"/>
    </row>
    <row r="112" spans="1:4" ht="17.25" customHeight="1">
      <c r="A112" s="99"/>
      <c r="B112" s="99"/>
      <c r="C112" s="99"/>
      <c r="D112" s="99"/>
    </row>
    <row r="113" spans="1:4" ht="17.25" customHeight="1">
      <c r="A113" s="99"/>
      <c r="B113" s="99"/>
      <c r="C113" s="99"/>
      <c r="D113" s="99"/>
    </row>
    <row r="114" spans="1:4" ht="17.25" customHeight="1">
      <c r="A114" s="99"/>
      <c r="B114" s="99"/>
      <c r="C114" s="99"/>
      <c r="D114" s="99"/>
    </row>
    <row r="115" spans="1:4" ht="17.25" customHeight="1">
      <c r="A115" s="99"/>
      <c r="B115" s="99"/>
      <c r="C115" s="99"/>
      <c r="D115" s="99"/>
    </row>
    <row r="116" spans="1:4" ht="17.25" customHeight="1">
      <c r="A116" s="99"/>
      <c r="B116" s="99"/>
      <c r="C116" s="99"/>
      <c r="D116" s="99"/>
    </row>
    <row r="117" spans="1:4" ht="17.25" customHeight="1">
      <c r="A117" s="99"/>
      <c r="B117" s="99"/>
      <c r="C117" s="99"/>
      <c r="D117" s="99"/>
    </row>
    <row r="118" spans="1:4" ht="17.25" customHeight="1">
      <c r="A118" s="99"/>
      <c r="B118" s="99"/>
      <c r="C118" s="99"/>
      <c r="D118" s="99"/>
    </row>
    <row r="119" spans="1:4" ht="17.25" customHeight="1">
      <c r="A119" s="99"/>
      <c r="B119" s="99"/>
      <c r="C119" s="99"/>
      <c r="D119" s="99"/>
    </row>
    <row r="120" spans="1:4" ht="17.25" customHeight="1">
      <c r="A120" s="99"/>
      <c r="B120" s="99"/>
      <c r="C120" s="99"/>
      <c r="D120" s="99"/>
    </row>
    <row r="121" spans="1:4" ht="17.25" customHeight="1">
      <c r="A121" s="99"/>
      <c r="B121" s="99"/>
      <c r="C121" s="99"/>
      <c r="D121" s="99"/>
    </row>
    <row r="122" spans="1:4" ht="17.25" customHeight="1">
      <c r="A122" s="99"/>
      <c r="B122" s="99"/>
      <c r="C122" s="99"/>
      <c r="D122" s="99"/>
    </row>
    <row r="123" spans="1:4" ht="17.25" customHeight="1">
      <c r="A123" s="99"/>
      <c r="B123" s="99"/>
      <c r="C123" s="99"/>
      <c r="D123" s="99"/>
    </row>
    <row r="124" spans="1:4" ht="17.25" customHeight="1">
      <c r="A124" s="99"/>
      <c r="B124" s="99"/>
      <c r="C124" s="99"/>
      <c r="D124" s="99"/>
    </row>
    <row r="125" spans="1:4" ht="17.25" customHeight="1">
      <c r="A125" s="99"/>
      <c r="B125" s="99"/>
      <c r="C125" s="99"/>
      <c r="D125" s="99"/>
    </row>
    <row r="126" spans="1:4" ht="17.25" customHeight="1">
      <c r="A126" s="99"/>
      <c r="B126" s="99"/>
      <c r="C126" s="99"/>
      <c r="D126" s="99"/>
    </row>
    <row r="127" spans="1:4" ht="17.25" customHeight="1">
      <c r="A127" s="99"/>
      <c r="B127" s="99"/>
      <c r="C127" s="99"/>
      <c r="D127" s="99"/>
    </row>
    <row r="128" spans="1:4" ht="17.25" customHeight="1">
      <c r="A128" s="99"/>
      <c r="B128" s="99"/>
      <c r="C128" s="99"/>
      <c r="D128" s="99"/>
    </row>
    <row r="129" spans="1:4" ht="17.25" customHeight="1">
      <c r="A129" s="99"/>
      <c r="B129" s="99"/>
      <c r="C129" s="99"/>
      <c r="D129" s="99"/>
    </row>
    <row r="130" spans="1:4" ht="17.25" customHeight="1">
      <c r="A130" s="99"/>
      <c r="B130" s="99"/>
      <c r="C130" s="99"/>
      <c r="D130" s="99"/>
    </row>
    <row r="131" spans="1:4" ht="17.25" customHeight="1">
      <c r="A131" s="99"/>
      <c r="B131" s="99"/>
      <c r="C131" s="99"/>
      <c r="D131" s="99"/>
    </row>
    <row r="132" spans="1:4" ht="17.25" customHeight="1">
      <c r="A132" s="99"/>
      <c r="B132" s="99"/>
      <c r="C132" s="99"/>
      <c r="D132" s="99"/>
    </row>
    <row r="133" spans="1:4" ht="17.25" customHeight="1">
      <c r="A133" s="99"/>
      <c r="B133" s="99"/>
      <c r="C133" s="99"/>
      <c r="D133" s="99"/>
    </row>
    <row r="134" spans="1:4" ht="17.25" customHeight="1">
      <c r="A134" s="99"/>
      <c r="B134" s="99"/>
      <c r="C134" s="99"/>
      <c r="D134" s="99"/>
    </row>
    <row r="135" spans="1:4" ht="17.25" customHeight="1">
      <c r="A135" s="99"/>
      <c r="B135" s="99"/>
      <c r="C135" s="99"/>
      <c r="D135" s="99"/>
    </row>
    <row r="136" spans="1:4" ht="17.25" customHeight="1">
      <c r="A136" s="99"/>
      <c r="B136" s="99"/>
      <c r="C136" s="99"/>
      <c r="D136" s="99"/>
    </row>
    <row r="137" spans="1:4" ht="17.25" customHeight="1">
      <c r="A137" s="99"/>
      <c r="B137" s="99"/>
      <c r="C137" s="99"/>
      <c r="D137" s="99"/>
    </row>
    <row r="138" spans="1:4" ht="17.25" customHeight="1">
      <c r="A138" s="99"/>
      <c r="B138" s="99"/>
      <c r="C138" s="99"/>
      <c r="D138" s="99"/>
    </row>
    <row r="139" spans="1:4" ht="17.25" customHeight="1">
      <c r="A139" s="99"/>
      <c r="B139" s="99"/>
      <c r="C139" s="99"/>
      <c r="D139" s="99"/>
    </row>
    <row r="140" spans="1:4" ht="17.25" customHeight="1">
      <c r="A140" s="99"/>
      <c r="B140" s="99"/>
      <c r="C140" s="99"/>
      <c r="D140" s="99"/>
    </row>
    <row r="141" spans="1:4" ht="17.25" customHeight="1">
      <c r="A141" s="99"/>
      <c r="B141" s="99"/>
      <c r="C141" s="99"/>
      <c r="D141" s="99"/>
    </row>
    <row r="142" spans="1:4" ht="17.25" customHeight="1">
      <c r="A142" s="99"/>
      <c r="B142" s="99"/>
      <c r="C142" s="99"/>
      <c r="D142" s="99"/>
    </row>
    <row r="143" spans="1:4" ht="17.25" customHeight="1">
      <c r="A143" s="99"/>
      <c r="B143" s="99"/>
      <c r="C143" s="99"/>
      <c r="D143" s="99"/>
    </row>
    <row r="144" spans="1:4" ht="17.25" customHeight="1">
      <c r="A144" s="99"/>
      <c r="B144" s="99"/>
      <c r="C144" s="99"/>
      <c r="D144" s="99"/>
    </row>
    <row r="145" spans="1:4" ht="17.25" customHeight="1">
      <c r="A145" s="99"/>
      <c r="B145" s="99"/>
      <c r="C145" s="99"/>
      <c r="D145" s="99"/>
    </row>
    <row r="146" spans="1:4" ht="17.25" customHeight="1">
      <c r="A146" s="99"/>
      <c r="B146" s="99"/>
      <c r="C146" s="99"/>
      <c r="D146" s="99"/>
    </row>
    <row r="147" spans="1:4" ht="17.25" customHeight="1">
      <c r="A147" s="99"/>
      <c r="B147" s="99"/>
      <c r="C147" s="99"/>
      <c r="D147" s="99"/>
    </row>
    <row r="148" spans="1:4" ht="17.25" customHeight="1">
      <c r="A148" s="99"/>
      <c r="B148" s="99"/>
      <c r="C148" s="99"/>
      <c r="D148" s="99"/>
    </row>
    <row r="149" spans="1:4" ht="17.25" customHeight="1">
      <c r="A149" s="99"/>
      <c r="B149" s="99"/>
      <c r="C149" s="99"/>
      <c r="D149" s="99"/>
    </row>
    <row r="150" spans="1:4" ht="17.25" customHeight="1">
      <c r="A150" s="99"/>
      <c r="B150" s="99"/>
      <c r="C150" s="99"/>
      <c r="D150" s="99"/>
    </row>
    <row r="151" spans="1:4" ht="17.25" customHeight="1">
      <c r="A151" s="99"/>
      <c r="B151" s="99"/>
      <c r="C151" s="99"/>
      <c r="D151" s="99"/>
    </row>
    <row r="152" spans="1:4" ht="17.25" customHeight="1">
      <c r="A152" s="99"/>
      <c r="B152" s="99"/>
      <c r="C152" s="99"/>
      <c r="D152" s="99"/>
    </row>
    <row r="153" spans="1:4">
      <c r="A153" s="99"/>
      <c r="B153" s="99"/>
      <c r="C153" s="99"/>
      <c r="D153" s="99"/>
    </row>
    <row r="154" spans="1:4">
      <c r="A154" s="99"/>
      <c r="B154" s="99"/>
      <c r="C154" s="99"/>
      <c r="D154" s="99"/>
    </row>
    <row r="155" spans="1:4">
      <c r="A155" s="99"/>
      <c r="B155" s="99"/>
      <c r="C155" s="99"/>
      <c r="D155" s="99"/>
    </row>
    <row r="156" spans="1:4">
      <c r="A156" s="99"/>
      <c r="B156" s="99"/>
      <c r="C156" s="99"/>
      <c r="D156" s="99"/>
    </row>
    <row r="157" spans="1:4">
      <c r="A157" s="99"/>
      <c r="B157" s="99"/>
      <c r="C157" s="99"/>
      <c r="D157" s="99"/>
    </row>
    <row r="158" spans="1:4">
      <c r="A158" s="99"/>
      <c r="B158" s="99"/>
      <c r="C158" s="99"/>
      <c r="D158" s="99"/>
    </row>
    <row r="159" spans="1:4">
      <c r="A159" s="99"/>
      <c r="B159" s="99"/>
      <c r="C159" s="99"/>
      <c r="D159" s="99"/>
    </row>
    <row r="160" spans="1:4">
      <c r="A160" s="99"/>
      <c r="B160" s="99"/>
      <c r="C160" s="99"/>
      <c r="D160" s="99"/>
    </row>
    <row r="161" spans="1:4">
      <c r="A161" s="99"/>
      <c r="B161" s="99"/>
      <c r="C161" s="99"/>
      <c r="D161" s="99"/>
    </row>
    <row r="162" spans="1:4">
      <c r="A162" s="99"/>
      <c r="B162" s="99"/>
      <c r="C162" s="99"/>
      <c r="D162" s="99"/>
    </row>
    <row r="163" spans="1:4">
      <c r="A163" s="99"/>
      <c r="B163" s="99"/>
      <c r="C163" s="99"/>
      <c r="D163" s="99"/>
    </row>
    <row r="164" spans="1:4">
      <c r="A164" s="99"/>
      <c r="B164" s="99"/>
      <c r="C164" s="99"/>
      <c r="D164" s="99"/>
    </row>
    <row r="165" spans="1:4">
      <c r="A165" s="99"/>
      <c r="B165" s="99"/>
      <c r="C165" s="99"/>
      <c r="D165" s="99"/>
    </row>
    <row r="166" spans="1:4">
      <c r="A166" s="99"/>
      <c r="B166" s="99"/>
      <c r="C166" s="99"/>
      <c r="D166" s="99"/>
    </row>
    <row r="167" spans="1:4">
      <c r="A167" s="99"/>
      <c r="B167" s="99"/>
      <c r="C167" s="99"/>
      <c r="D167" s="99"/>
    </row>
    <row r="168" spans="1:4">
      <c r="A168" s="99"/>
      <c r="B168" s="99"/>
      <c r="C168" s="99"/>
      <c r="D168" s="99"/>
    </row>
    <row r="169" spans="1:4">
      <c r="A169" s="99"/>
      <c r="B169" s="99"/>
      <c r="C169" s="99"/>
      <c r="D169" s="99"/>
    </row>
    <row r="170" spans="1:4">
      <c r="A170" s="99"/>
      <c r="B170" s="99"/>
      <c r="C170" s="99"/>
      <c r="D170" s="99"/>
    </row>
    <row r="171" spans="1:4">
      <c r="A171" s="99"/>
      <c r="B171" s="99"/>
      <c r="C171" s="99"/>
      <c r="D171" s="99"/>
    </row>
    <row r="172" spans="1:4">
      <c r="A172" s="99"/>
      <c r="B172" s="99"/>
      <c r="C172" s="99"/>
      <c r="D172" s="99"/>
    </row>
    <row r="173" spans="1:4">
      <c r="A173" s="99"/>
      <c r="B173" s="99"/>
      <c r="C173" s="99"/>
      <c r="D173" s="99"/>
    </row>
    <row r="174" spans="1:4">
      <c r="A174" s="99"/>
      <c r="B174" s="99"/>
      <c r="C174" s="99"/>
      <c r="D174" s="99"/>
    </row>
    <row r="175" spans="1:4">
      <c r="A175" s="99"/>
      <c r="B175" s="99"/>
      <c r="C175" s="99"/>
      <c r="D175" s="99"/>
    </row>
    <row r="176" spans="1:4">
      <c r="A176" s="99"/>
      <c r="B176" s="99"/>
      <c r="C176" s="99"/>
      <c r="D176" s="99"/>
    </row>
    <row r="177" spans="1:4">
      <c r="A177" s="99"/>
      <c r="B177" s="99"/>
      <c r="C177" s="99"/>
      <c r="D177" s="99"/>
    </row>
    <row r="178" spans="1:4">
      <c r="A178" s="99"/>
      <c r="B178" s="99"/>
      <c r="C178" s="99"/>
      <c r="D178" s="99"/>
    </row>
    <row r="179" spans="1:4">
      <c r="A179" s="99"/>
      <c r="B179" s="99"/>
      <c r="C179" s="99"/>
      <c r="D179" s="99"/>
    </row>
    <row r="180" spans="1:4">
      <c r="A180" s="99"/>
      <c r="B180" s="99"/>
      <c r="C180" s="99"/>
      <c r="D180" s="99"/>
    </row>
    <row r="181" spans="1:4">
      <c r="A181" s="99"/>
      <c r="B181" s="99"/>
      <c r="C181" s="99"/>
      <c r="D181" s="99"/>
    </row>
    <row r="182" spans="1:4">
      <c r="A182" s="99"/>
      <c r="B182" s="99"/>
      <c r="C182" s="99"/>
      <c r="D182" s="99"/>
    </row>
    <row r="183" spans="1:4">
      <c r="A183" s="99"/>
      <c r="B183" s="99"/>
      <c r="C183" s="99"/>
      <c r="D183" s="99"/>
    </row>
    <row r="184" spans="1:4">
      <c r="A184" s="99"/>
      <c r="B184" s="99"/>
      <c r="C184" s="99"/>
      <c r="D184" s="99"/>
    </row>
    <row r="185" spans="1:4">
      <c r="A185" s="99"/>
      <c r="B185" s="99"/>
      <c r="C185" s="99"/>
      <c r="D185" s="99"/>
    </row>
    <row r="186" spans="1:4">
      <c r="A186" s="99"/>
      <c r="B186" s="99"/>
      <c r="C186" s="99"/>
      <c r="D186" s="99"/>
    </row>
    <row r="187" spans="1:4">
      <c r="A187" s="99"/>
      <c r="B187" s="99"/>
      <c r="C187" s="99"/>
      <c r="D187" s="99"/>
    </row>
    <row r="188" spans="1:4">
      <c r="A188" s="99"/>
      <c r="B188" s="99"/>
      <c r="C188" s="99"/>
      <c r="D188" s="99"/>
    </row>
    <row r="189" spans="1:4">
      <c r="A189" s="99"/>
      <c r="B189" s="99"/>
      <c r="C189" s="99"/>
      <c r="D189" s="99"/>
    </row>
    <row r="190" spans="1:4">
      <c r="A190" s="99"/>
      <c r="B190" s="99"/>
      <c r="C190" s="99"/>
      <c r="D190" s="99"/>
    </row>
    <row r="191" spans="1:4">
      <c r="A191" s="99"/>
      <c r="B191" s="99"/>
      <c r="C191" s="99"/>
      <c r="D191" s="99"/>
    </row>
    <row r="192" spans="1:4">
      <c r="A192" s="99"/>
      <c r="B192" s="99"/>
      <c r="C192" s="99"/>
      <c r="D192" s="99"/>
    </row>
    <row r="193" spans="1:4">
      <c r="A193" s="99"/>
      <c r="B193" s="99"/>
      <c r="C193" s="99"/>
      <c r="D193" s="99"/>
    </row>
    <row r="194" spans="1:4">
      <c r="A194" s="99"/>
      <c r="B194" s="99"/>
      <c r="C194" s="99"/>
      <c r="D194" s="99"/>
    </row>
    <row r="195" spans="1:4">
      <c r="A195" s="99"/>
      <c r="B195" s="99"/>
      <c r="C195" s="99"/>
      <c r="D195" s="99"/>
    </row>
    <row r="196" spans="1:4">
      <c r="A196" s="99"/>
      <c r="B196" s="99"/>
      <c r="C196" s="99"/>
      <c r="D196" s="99"/>
    </row>
    <row r="197" spans="1:4">
      <c r="A197" s="99"/>
      <c r="B197" s="99"/>
      <c r="C197" s="99"/>
      <c r="D197" s="99"/>
    </row>
    <row r="198" spans="1:4">
      <c r="A198" s="99"/>
      <c r="B198" s="99"/>
      <c r="C198" s="99"/>
      <c r="D198" s="99"/>
    </row>
    <row r="199" spans="1:4">
      <c r="A199" s="99"/>
      <c r="B199" s="99"/>
      <c r="C199" s="99"/>
      <c r="D199" s="99"/>
    </row>
    <row r="200" spans="1:4">
      <c r="A200" s="99"/>
      <c r="B200" s="99"/>
      <c r="C200" s="99"/>
      <c r="D200" s="99"/>
    </row>
    <row r="201" spans="1:4">
      <c r="A201" s="99"/>
      <c r="B201" s="99"/>
      <c r="C201" s="99"/>
      <c r="D201" s="99"/>
    </row>
    <row r="202" spans="1:4">
      <c r="A202" s="99"/>
      <c r="B202" s="99"/>
      <c r="C202" s="99"/>
      <c r="D202" s="99"/>
    </row>
    <row r="203" spans="1:4">
      <c r="A203" s="99"/>
      <c r="B203" s="99"/>
      <c r="C203" s="99"/>
      <c r="D203" s="99"/>
    </row>
    <row r="204" spans="1:4">
      <c r="A204" s="99"/>
      <c r="B204" s="99"/>
      <c r="C204" s="99"/>
      <c r="D204" s="99"/>
    </row>
    <row r="205" spans="1:4">
      <c r="A205" s="99"/>
      <c r="B205" s="99"/>
      <c r="C205" s="99"/>
      <c r="D205" s="99"/>
    </row>
    <row r="206" spans="1:4">
      <c r="A206" s="99"/>
      <c r="B206" s="99"/>
      <c r="C206" s="99"/>
      <c r="D206" s="99"/>
    </row>
    <row r="207" spans="1:4">
      <c r="A207" s="99"/>
      <c r="B207" s="99"/>
      <c r="C207" s="99"/>
      <c r="D207" s="99"/>
    </row>
    <row r="208" spans="1:4">
      <c r="A208" s="99"/>
      <c r="B208" s="99"/>
      <c r="C208" s="99"/>
      <c r="D208" s="99"/>
    </row>
    <row r="209" spans="1:4">
      <c r="A209" s="95"/>
      <c r="B209" s="95"/>
      <c r="C209" s="95"/>
      <c r="D209" s="95"/>
    </row>
    <row r="210" spans="1:4">
      <c r="A210" s="95"/>
      <c r="B210" s="95"/>
      <c r="C210" s="95"/>
      <c r="D210" s="95"/>
    </row>
    <row r="211" spans="1:4">
      <c r="A211" s="95"/>
      <c r="B211" s="95"/>
      <c r="C211" s="95"/>
      <c r="D211" s="95"/>
    </row>
    <row r="212" spans="1:4">
      <c r="A212" s="95"/>
      <c r="B212" s="95"/>
      <c r="C212" s="95"/>
      <c r="D212" s="95"/>
    </row>
    <row r="213" spans="1:4">
      <c r="A213" s="95"/>
      <c r="B213" s="95"/>
      <c r="C213" s="95"/>
      <c r="D213" s="95"/>
    </row>
    <row r="214" spans="1:4">
      <c r="A214" s="95"/>
      <c r="B214" s="95"/>
      <c r="C214" s="95"/>
      <c r="D214" s="95"/>
    </row>
    <row r="215" spans="1:4">
      <c r="A215" s="95"/>
      <c r="B215" s="95"/>
      <c r="C215" s="95"/>
      <c r="D215" s="95"/>
    </row>
    <row r="216" spans="1:4">
      <c r="A216" s="95"/>
      <c r="B216" s="95"/>
      <c r="C216" s="95"/>
      <c r="D216" s="95"/>
    </row>
    <row r="217" spans="1:4">
      <c r="A217" s="95"/>
      <c r="B217" s="95"/>
      <c r="C217" s="95"/>
      <c r="D217" s="95"/>
    </row>
    <row r="218" spans="1:4">
      <c r="A218" s="95"/>
      <c r="B218" s="95"/>
      <c r="C218" s="95"/>
      <c r="D218" s="95"/>
    </row>
    <row r="219" spans="1:4">
      <c r="A219" s="95"/>
      <c r="B219" s="95"/>
      <c r="C219" s="95"/>
      <c r="D219" s="95"/>
    </row>
    <row r="220" spans="1:4">
      <c r="A220" s="95"/>
      <c r="B220" s="95"/>
      <c r="C220" s="95"/>
      <c r="D220" s="95"/>
    </row>
    <row r="221" spans="1:4">
      <c r="A221" s="95"/>
      <c r="B221" s="95"/>
      <c r="C221" s="95"/>
      <c r="D221" s="95"/>
    </row>
    <row r="222" spans="1:4">
      <c r="A222" s="95"/>
      <c r="B222" s="95"/>
      <c r="C222" s="95"/>
      <c r="D222" s="95"/>
    </row>
    <row r="223" spans="1:4">
      <c r="A223" s="95"/>
      <c r="B223" s="95"/>
      <c r="C223" s="95"/>
      <c r="D223" s="95"/>
    </row>
    <row r="224" spans="1:4">
      <c r="A224" s="95"/>
      <c r="B224" s="95"/>
      <c r="C224" s="95"/>
      <c r="D224" s="95"/>
    </row>
    <row r="225" spans="1:4">
      <c r="A225" s="95"/>
      <c r="B225" s="95"/>
      <c r="C225" s="95"/>
      <c r="D225" s="95"/>
    </row>
    <row r="226" spans="1:4">
      <c r="A226" s="95"/>
      <c r="B226" s="95"/>
      <c r="C226" s="95"/>
      <c r="D226" s="95"/>
    </row>
    <row r="227" spans="1:4">
      <c r="A227" s="95"/>
      <c r="B227" s="95"/>
      <c r="C227" s="95"/>
      <c r="D227" s="95"/>
    </row>
    <row r="228" spans="1:4">
      <c r="A228" s="95"/>
      <c r="B228" s="95"/>
      <c r="C228" s="95"/>
      <c r="D228" s="95"/>
    </row>
    <row r="229" spans="1:4">
      <c r="A229" s="95"/>
      <c r="B229" s="95"/>
      <c r="C229" s="95"/>
      <c r="D229" s="95"/>
    </row>
    <row r="230" spans="1:4">
      <c r="A230" s="95"/>
      <c r="B230" s="95"/>
      <c r="C230" s="95"/>
      <c r="D230" s="95"/>
    </row>
    <row r="231" spans="1:4">
      <c r="A231" s="95"/>
      <c r="B231" s="95"/>
      <c r="C231" s="95"/>
      <c r="D231" s="95"/>
    </row>
    <row r="232" spans="1:4">
      <c r="A232" s="95"/>
      <c r="B232" s="95"/>
      <c r="C232" s="95"/>
      <c r="D232" s="95"/>
    </row>
    <row r="233" spans="1:4">
      <c r="A233" s="95"/>
      <c r="B233" s="95"/>
      <c r="C233" s="95"/>
      <c r="D233" s="95"/>
    </row>
    <row r="234" spans="1:4">
      <c r="A234" s="95"/>
      <c r="B234" s="95"/>
      <c r="C234" s="95"/>
      <c r="D234" s="95"/>
    </row>
    <row r="235" spans="1:4">
      <c r="A235" s="95"/>
      <c r="B235" s="95"/>
      <c r="C235" s="95"/>
      <c r="D235" s="95"/>
    </row>
    <row r="236" spans="1:4">
      <c r="A236" s="95"/>
      <c r="B236" s="95"/>
      <c r="C236" s="95"/>
      <c r="D236" s="95"/>
    </row>
    <row r="237" spans="1:4">
      <c r="A237" s="95"/>
      <c r="B237" s="95"/>
      <c r="C237" s="95"/>
      <c r="D237" s="95"/>
    </row>
    <row r="238" spans="1:4">
      <c r="A238" s="95"/>
      <c r="B238" s="95"/>
      <c r="C238" s="95"/>
      <c r="D238" s="95"/>
    </row>
    <row r="239" spans="1:4">
      <c r="A239" s="95"/>
      <c r="B239" s="95"/>
      <c r="C239" s="95"/>
      <c r="D239" s="95"/>
    </row>
    <row r="240" spans="1:4">
      <c r="A240" s="95"/>
      <c r="B240" s="95"/>
      <c r="C240" s="95"/>
      <c r="D240" s="95"/>
    </row>
    <row r="241" spans="1:4">
      <c r="A241" s="95"/>
      <c r="B241" s="95"/>
      <c r="C241" s="95"/>
      <c r="D241" s="95"/>
    </row>
    <row r="242" spans="1:4">
      <c r="A242" s="95"/>
      <c r="B242" s="95"/>
      <c r="C242" s="95"/>
      <c r="D242" s="95"/>
    </row>
    <row r="243" spans="1:4">
      <c r="A243" s="95"/>
      <c r="B243" s="95"/>
      <c r="C243" s="95"/>
      <c r="D243" s="95"/>
    </row>
    <row r="244" spans="1:4">
      <c r="A244" s="95"/>
      <c r="B244" s="95"/>
      <c r="C244" s="95"/>
      <c r="D244" s="95"/>
    </row>
    <row r="245" spans="1:4">
      <c r="A245" s="95"/>
      <c r="B245" s="95"/>
      <c r="C245" s="95"/>
      <c r="D245" s="95"/>
    </row>
    <row r="246" spans="1:4">
      <c r="A246" s="95"/>
      <c r="B246" s="95"/>
      <c r="C246" s="95"/>
      <c r="D246" s="95"/>
    </row>
    <row r="247" spans="1:4">
      <c r="A247" s="95"/>
      <c r="B247" s="95"/>
      <c r="C247" s="95"/>
      <c r="D247" s="95"/>
    </row>
    <row r="248" spans="1:4">
      <c r="A248" s="95"/>
      <c r="B248" s="95"/>
      <c r="C248" s="95"/>
      <c r="D248" s="95"/>
    </row>
    <row r="249" spans="1:4">
      <c r="A249" s="95"/>
      <c r="B249" s="95"/>
      <c r="C249" s="95"/>
      <c r="D249" s="95"/>
    </row>
    <row r="250" spans="1:4">
      <c r="A250" s="95"/>
      <c r="B250" s="95"/>
      <c r="C250" s="95"/>
      <c r="D250" s="95"/>
    </row>
    <row r="251" spans="1:4">
      <c r="A251" s="95"/>
      <c r="B251" s="95"/>
      <c r="C251" s="95"/>
      <c r="D251" s="95"/>
    </row>
    <row r="252" spans="1:4">
      <c r="A252" s="95"/>
      <c r="B252" s="95"/>
      <c r="C252" s="95"/>
      <c r="D252" s="95"/>
    </row>
    <row r="253" spans="1:4">
      <c r="A253" s="95"/>
      <c r="B253" s="95"/>
      <c r="C253" s="95"/>
      <c r="D253" s="95"/>
    </row>
    <row r="254" spans="1:4">
      <c r="A254" s="95"/>
      <c r="B254" s="95"/>
      <c r="C254" s="95"/>
      <c r="D254" s="95"/>
    </row>
    <row r="255" spans="1:4">
      <c r="A255" s="95"/>
      <c r="B255" s="95"/>
      <c r="C255" s="95"/>
      <c r="D255" s="95"/>
    </row>
    <row r="256" spans="1:4">
      <c r="A256" s="95"/>
      <c r="B256" s="95"/>
      <c r="C256" s="95"/>
      <c r="D256" s="95"/>
    </row>
    <row r="257" spans="1:4">
      <c r="A257" s="95"/>
      <c r="B257" s="95"/>
      <c r="C257" s="95"/>
      <c r="D257" s="95"/>
    </row>
    <row r="258" spans="1:4">
      <c r="A258" s="95"/>
      <c r="B258" s="95"/>
      <c r="C258" s="95"/>
      <c r="D258" s="95"/>
    </row>
    <row r="259" spans="1:4">
      <c r="A259" s="95"/>
      <c r="B259" s="95"/>
      <c r="C259" s="95"/>
      <c r="D259" s="95"/>
    </row>
    <row r="260" spans="1:4">
      <c r="A260" s="95"/>
      <c r="B260" s="95"/>
      <c r="C260" s="95"/>
      <c r="D260" s="95"/>
    </row>
    <row r="261" spans="1:4">
      <c r="A261" s="95"/>
      <c r="B261" s="95"/>
      <c r="C261" s="95"/>
      <c r="D261" s="95"/>
    </row>
    <row r="262" spans="1:4">
      <c r="A262" s="95"/>
      <c r="B262" s="95"/>
      <c r="C262" s="95"/>
      <c r="D262" s="95"/>
    </row>
    <row r="263" spans="1:4">
      <c r="A263" s="95"/>
      <c r="B263" s="95"/>
      <c r="C263" s="95"/>
      <c r="D263" s="95"/>
    </row>
    <row r="264" spans="1:4">
      <c r="A264" s="95"/>
      <c r="B264" s="95"/>
      <c r="C264" s="95"/>
      <c r="D264" s="95"/>
    </row>
    <row r="265" spans="1:4">
      <c r="A265" s="95"/>
      <c r="B265" s="95"/>
      <c r="C265" s="95"/>
      <c r="D265" s="95"/>
    </row>
    <row r="266" spans="1:4">
      <c r="A266" s="95"/>
      <c r="B266" s="95"/>
      <c r="C266" s="95"/>
      <c r="D266" s="95"/>
    </row>
    <row r="267" spans="1:4">
      <c r="A267" s="95"/>
      <c r="B267" s="95"/>
      <c r="C267" s="95"/>
      <c r="D267" s="95"/>
    </row>
    <row r="268" spans="1:4">
      <c r="A268" s="95"/>
      <c r="B268" s="95"/>
      <c r="C268" s="95"/>
      <c r="D268" s="95"/>
    </row>
    <row r="269" spans="1:4">
      <c r="A269" s="95"/>
      <c r="B269" s="95"/>
      <c r="C269" s="95"/>
      <c r="D269" s="95"/>
    </row>
    <row r="270" spans="1:4">
      <c r="A270" s="95"/>
      <c r="B270" s="95"/>
      <c r="C270" s="95"/>
      <c r="D270" s="95"/>
    </row>
    <row r="271" spans="1:4">
      <c r="A271" s="95"/>
      <c r="B271" s="95"/>
      <c r="C271" s="95"/>
      <c r="D271" s="95"/>
    </row>
    <row r="272" spans="1:4">
      <c r="A272" s="95"/>
      <c r="B272" s="95"/>
      <c r="C272" s="95"/>
      <c r="D272" s="95"/>
    </row>
    <row r="273" spans="1:4">
      <c r="A273" s="95"/>
      <c r="B273" s="95"/>
      <c r="C273" s="95"/>
      <c r="D273" s="95"/>
    </row>
    <row r="274" spans="1:4">
      <c r="A274" s="95"/>
      <c r="B274" s="95"/>
      <c r="C274" s="95"/>
      <c r="D274" s="95"/>
    </row>
    <row r="275" spans="1:4">
      <c r="A275" s="95"/>
      <c r="B275" s="95"/>
      <c r="C275" s="95"/>
      <c r="D275" s="95"/>
    </row>
    <row r="276" spans="1:4">
      <c r="A276" s="95"/>
      <c r="B276" s="95"/>
      <c r="C276" s="95"/>
      <c r="D276" s="95"/>
    </row>
    <row r="277" spans="1:4">
      <c r="A277" s="95"/>
      <c r="B277" s="95"/>
      <c r="C277" s="95"/>
      <c r="D277" s="95"/>
    </row>
    <row r="278" spans="1:4">
      <c r="A278" s="95"/>
      <c r="B278" s="95"/>
      <c r="C278" s="95"/>
      <c r="D278" s="95"/>
    </row>
    <row r="279" spans="1:4">
      <c r="A279" s="95"/>
      <c r="B279" s="95"/>
      <c r="C279" s="95"/>
      <c r="D279" s="95"/>
    </row>
    <row r="280" spans="1:4">
      <c r="A280" s="95"/>
      <c r="B280" s="95"/>
      <c r="C280" s="95"/>
      <c r="D280" s="95"/>
    </row>
    <row r="281" spans="1:4">
      <c r="A281" s="95"/>
      <c r="B281" s="95"/>
      <c r="C281" s="95"/>
      <c r="D281" s="95"/>
    </row>
    <row r="282" spans="1:4">
      <c r="A282" s="95"/>
      <c r="B282" s="95"/>
      <c r="C282" s="95"/>
      <c r="D282" s="95"/>
    </row>
    <row r="283" spans="1:4">
      <c r="A283" s="95"/>
      <c r="B283" s="95"/>
      <c r="C283" s="95"/>
      <c r="D283" s="95"/>
    </row>
    <row r="284" spans="1:4">
      <c r="A284" s="95"/>
      <c r="B284" s="95"/>
      <c r="C284" s="95"/>
      <c r="D284" s="95"/>
    </row>
    <row r="285" spans="1:4">
      <c r="A285" s="95"/>
      <c r="B285" s="95"/>
      <c r="C285" s="95"/>
      <c r="D285" s="95"/>
    </row>
    <row r="286" spans="1:4">
      <c r="A286" s="95"/>
      <c r="B286" s="95"/>
      <c r="C286" s="95"/>
      <c r="D286" s="95"/>
    </row>
    <row r="287" spans="1:4">
      <c r="A287" s="95"/>
      <c r="B287" s="95"/>
      <c r="C287" s="95"/>
      <c r="D287" s="95"/>
    </row>
    <row r="288" spans="1:4">
      <c r="A288" s="95"/>
      <c r="B288" s="95"/>
      <c r="C288" s="95"/>
      <c r="D288" s="95"/>
    </row>
    <row r="289" spans="1:4">
      <c r="A289" s="95"/>
      <c r="B289" s="95"/>
      <c r="C289" s="95"/>
      <c r="D289" s="95"/>
    </row>
    <row r="290" spans="1:4">
      <c r="A290" s="95"/>
      <c r="B290" s="95"/>
      <c r="C290" s="95"/>
      <c r="D290" s="95"/>
    </row>
    <row r="291" spans="1:4">
      <c r="A291" s="95"/>
      <c r="B291" s="95"/>
      <c r="C291" s="95"/>
      <c r="D291" s="95"/>
    </row>
    <row r="292" spans="1:4">
      <c r="A292" s="95"/>
      <c r="B292" s="95"/>
      <c r="C292" s="95"/>
      <c r="D292" s="95"/>
    </row>
    <row r="293" spans="1:4">
      <c r="A293" s="95"/>
      <c r="B293" s="95"/>
      <c r="C293" s="95"/>
      <c r="D293" s="95"/>
    </row>
    <row r="294" spans="1:4">
      <c r="A294" s="95"/>
      <c r="B294" s="95"/>
      <c r="C294" s="95"/>
      <c r="D294" s="95"/>
    </row>
    <row r="295" spans="1:4">
      <c r="A295" s="95"/>
      <c r="B295" s="95"/>
      <c r="C295" s="95"/>
      <c r="D295" s="95"/>
    </row>
    <row r="296" spans="1:4">
      <c r="A296" s="95"/>
      <c r="B296" s="95"/>
      <c r="C296" s="95"/>
      <c r="D296" s="95"/>
    </row>
    <row r="297" spans="1:4">
      <c r="A297" s="95"/>
      <c r="B297" s="95"/>
      <c r="C297" s="95"/>
      <c r="D297" s="95"/>
    </row>
    <row r="298" spans="1:4">
      <c r="A298" s="95"/>
      <c r="B298" s="95"/>
      <c r="C298" s="95"/>
      <c r="D298" s="95"/>
    </row>
    <row r="299" spans="1:4">
      <c r="A299" s="95"/>
      <c r="B299" s="95"/>
      <c r="C299" s="95"/>
      <c r="D299" s="95"/>
    </row>
    <row r="300" spans="1:4">
      <c r="A300" s="95"/>
      <c r="B300" s="95"/>
      <c r="C300" s="95"/>
      <c r="D300" s="95"/>
    </row>
    <row r="301" spans="1:4">
      <c r="A301" s="95"/>
      <c r="B301" s="95"/>
      <c r="C301" s="95"/>
      <c r="D301" s="95"/>
    </row>
    <row r="302" spans="1:4">
      <c r="A302" s="95"/>
      <c r="B302" s="95"/>
      <c r="C302" s="95"/>
      <c r="D302" s="95"/>
    </row>
    <row r="303" spans="1:4">
      <c r="A303" s="95"/>
      <c r="B303" s="95"/>
      <c r="C303" s="95"/>
      <c r="D303" s="95"/>
    </row>
    <row r="304" spans="1:4">
      <c r="A304" s="95"/>
      <c r="B304" s="95"/>
      <c r="C304" s="95"/>
      <c r="D304" s="95"/>
    </row>
    <row r="305" spans="1:4">
      <c r="A305" s="95"/>
      <c r="B305" s="95"/>
      <c r="C305" s="95"/>
      <c r="D305" s="95"/>
    </row>
    <row r="306" spans="1:4">
      <c r="A306" s="95"/>
      <c r="B306" s="95"/>
      <c r="C306" s="95"/>
      <c r="D306" s="95"/>
    </row>
    <row r="307" spans="1:4">
      <c r="A307" s="95"/>
      <c r="B307" s="95"/>
      <c r="C307" s="95"/>
      <c r="D307" s="95"/>
    </row>
    <row r="308" spans="1:4">
      <c r="A308" s="95"/>
      <c r="B308" s="95"/>
      <c r="C308" s="95"/>
      <c r="D308" s="95"/>
    </row>
    <row r="309" spans="1:4">
      <c r="A309" s="95"/>
      <c r="B309" s="95"/>
      <c r="C309" s="95"/>
      <c r="D309" s="95"/>
    </row>
    <row r="310" spans="1:4">
      <c r="A310" s="95"/>
      <c r="B310" s="95"/>
      <c r="C310" s="95"/>
      <c r="D310" s="95"/>
    </row>
    <row r="311" spans="1:4">
      <c r="A311" s="95"/>
      <c r="B311" s="95"/>
      <c r="C311" s="95"/>
      <c r="D311" s="95"/>
    </row>
    <row r="312" spans="1:4">
      <c r="A312" s="95"/>
      <c r="B312" s="95"/>
      <c r="C312" s="95"/>
      <c r="D312" s="95"/>
    </row>
    <row r="313" spans="1:4">
      <c r="A313" s="95"/>
      <c r="B313" s="95"/>
      <c r="C313" s="95"/>
      <c r="D313" s="95"/>
    </row>
    <row r="314" spans="1:4">
      <c r="A314" s="95"/>
      <c r="B314" s="95"/>
      <c r="C314" s="95"/>
      <c r="D314" s="95"/>
    </row>
    <row r="315" spans="1:4">
      <c r="A315" s="95"/>
      <c r="B315" s="95"/>
      <c r="C315" s="95"/>
      <c r="D315" s="95"/>
    </row>
    <row r="316" spans="1:4">
      <c r="A316" s="95"/>
      <c r="B316" s="95"/>
      <c r="C316" s="95"/>
      <c r="D316" s="95"/>
    </row>
    <row r="317" spans="1:4">
      <c r="A317" s="95"/>
      <c r="B317" s="95"/>
      <c r="C317" s="95"/>
      <c r="D317" s="95"/>
    </row>
    <row r="318" spans="1:4">
      <c r="A318" s="95"/>
      <c r="B318" s="95"/>
      <c r="C318" s="95"/>
      <c r="D318" s="95"/>
    </row>
    <row r="319" spans="1:4">
      <c r="A319" s="95"/>
      <c r="B319" s="95"/>
      <c r="C319" s="95"/>
      <c r="D319" s="95"/>
    </row>
    <row r="320" spans="1:4">
      <c r="A320" s="95"/>
      <c r="B320" s="95"/>
      <c r="C320" s="95"/>
      <c r="D320" s="95"/>
    </row>
    <row r="321" spans="1:4">
      <c r="A321" s="95"/>
      <c r="B321" s="95"/>
      <c r="C321" s="95"/>
      <c r="D321" s="95"/>
    </row>
    <row r="322" spans="1:4">
      <c r="A322" s="95"/>
      <c r="B322" s="95"/>
      <c r="C322" s="95"/>
      <c r="D322" s="95"/>
    </row>
    <row r="323" spans="1:4">
      <c r="A323" s="95"/>
      <c r="B323" s="95"/>
      <c r="C323" s="95"/>
      <c r="D323" s="95"/>
    </row>
    <row r="324" spans="1:4">
      <c r="A324" s="95"/>
      <c r="B324" s="95"/>
      <c r="C324" s="95"/>
      <c r="D324" s="95"/>
    </row>
    <row r="325" spans="1:4">
      <c r="A325" s="95"/>
      <c r="B325" s="95"/>
      <c r="C325" s="95"/>
      <c r="D325" s="95"/>
    </row>
    <row r="326" spans="1:4">
      <c r="A326" s="95"/>
      <c r="B326" s="95"/>
      <c r="C326" s="95"/>
      <c r="D326" s="95"/>
    </row>
    <row r="327" spans="1:4">
      <c r="A327" s="95"/>
      <c r="B327" s="95"/>
      <c r="C327" s="95"/>
      <c r="D327" s="95"/>
    </row>
    <row r="328" spans="1:4">
      <c r="A328" s="95"/>
      <c r="B328" s="95"/>
      <c r="C328" s="95"/>
      <c r="D328" s="95"/>
    </row>
    <row r="329" spans="1:4">
      <c r="A329" s="95"/>
      <c r="B329" s="95"/>
      <c r="C329" s="95"/>
      <c r="D329" s="95"/>
    </row>
    <row r="330" spans="1:4">
      <c r="A330" s="95"/>
      <c r="B330" s="95"/>
      <c r="C330" s="95"/>
      <c r="D330" s="95"/>
    </row>
    <row r="331" spans="1:4">
      <c r="A331" s="95"/>
      <c r="B331" s="95"/>
      <c r="C331" s="95"/>
      <c r="D331" s="95"/>
    </row>
    <row r="332" spans="1:4">
      <c r="A332" s="95"/>
      <c r="B332" s="95"/>
      <c r="C332" s="95"/>
      <c r="D332" s="95"/>
    </row>
    <row r="333" spans="1:4">
      <c r="A333" s="95"/>
      <c r="B333" s="95"/>
      <c r="C333" s="95"/>
      <c r="D333" s="95"/>
    </row>
    <row r="334" spans="1:4">
      <c r="A334" s="95"/>
      <c r="B334" s="95"/>
      <c r="C334" s="95"/>
      <c r="D334" s="95"/>
    </row>
    <row r="335" spans="1:4">
      <c r="A335" s="95"/>
      <c r="B335" s="95"/>
      <c r="C335" s="95"/>
      <c r="D335" s="95"/>
    </row>
    <row r="336" spans="1:4">
      <c r="A336" s="95"/>
      <c r="B336" s="95"/>
      <c r="C336" s="95"/>
      <c r="D336" s="95"/>
    </row>
    <row r="337" spans="1:4">
      <c r="A337" s="95"/>
      <c r="B337" s="95"/>
      <c r="C337" s="95"/>
      <c r="D337" s="95"/>
    </row>
    <row r="338" spans="1:4">
      <c r="A338" s="95"/>
      <c r="B338" s="95"/>
      <c r="C338" s="95"/>
      <c r="D338" s="95"/>
    </row>
    <row r="339" spans="1:4">
      <c r="A339" s="95"/>
      <c r="B339" s="95"/>
      <c r="C339" s="95"/>
      <c r="D339" s="95"/>
    </row>
    <row r="340" spans="1:4">
      <c r="A340" s="95"/>
      <c r="B340" s="95"/>
      <c r="C340" s="95"/>
      <c r="D340" s="95"/>
    </row>
    <row r="341" spans="1:4">
      <c r="A341" s="95"/>
      <c r="B341" s="95"/>
      <c r="C341" s="95"/>
      <c r="D341" s="95"/>
    </row>
    <row r="342" spans="1:4">
      <c r="A342" s="95"/>
      <c r="B342" s="95"/>
      <c r="C342" s="95"/>
      <c r="D342" s="95"/>
    </row>
    <row r="343" spans="1:4">
      <c r="A343" s="95"/>
      <c r="B343" s="95"/>
      <c r="C343" s="95"/>
      <c r="D343" s="95"/>
    </row>
    <row r="344" spans="1:4">
      <c r="A344" s="95"/>
      <c r="B344" s="95"/>
      <c r="C344" s="95"/>
      <c r="D344" s="95"/>
    </row>
    <row r="345" spans="1:4">
      <c r="A345" s="95"/>
      <c r="B345" s="95"/>
      <c r="C345" s="95"/>
      <c r="D345" s="95"/>
    </row>
    <row r="346" spans="1:4">
      <c r="A346" s="95"/>
      <c r="B346" s="95"/>
      <c r="C346" s="95"/>
      <c r="D346" s="95"/>
    </row>
    <row r="347" spans="1:4">
      <c r="A347" s="95"/>
      <c r="B347" s="95"/>
      <c r="C347" s="95"/>
      <c r="D347" s="95"/>
    </row>
    <row r="348" spans="1:4">
      <c r="A348" s="95"/>
      <c r="B348" s="95"/>
      <c r="C348" s="95"/>
      <c r="D348" s="95"/>
    </row>
    <row r="349" spans="1:4">
      <c r="A349" s="95"/>
      <c r="B349" s="95"/>
      <c r="C349" s="95"/>
      <c r="D349" s="95"/>
    </row>
    <row r="350" spans="1:4">
      <c r="A350" s="95"/>
      <c r="B350" s="95"/>
      <c r="C350" s="95"/>
      <c r="D350" s="95"/>
    </row>
    <row r="351" spans="1:4">
      <c r="A351" s="95"/>
      <c r="B351" s="95"/>
      <c r="C351" s="95"/>
      <c r="D351" s="95"/>
    </row>
    <row r="352" spans="1:4">
      <c r="A352" s="95"/>
      <c r="B352" s="95"/>
      <c r="C352" s="95"/>
      <c r="D352" s="95"/>
    </row>
    <row r="353" spans="1:4">
      <c r="A353" s="95"/>
      <c r="B353" s="95"/>
      <c r="C353" s="95"/>
      <c r="D353" s="95"/>
    </row>
    <row r="354" spans="1:4">
      <c r="A354" s="95"/>
      <c r="B354" s="95"/>
      <c r="C354" s="95"/>
      <c r="D354" s="95"/>
    </row>
    <row r="355" spans="1:4">
      <c r="A355" s="95"/>
      <c r="B355" s="95"/>
      <c r="C355" s="95"/>
      <c r="D355" s="95"/>
    </row>
    <row r="356" spans="1:4">
      <c r="A356" s="95"/>
      <c r="B356" s="95"/>
      <c r="C356" s="95"/>
      <c r="D356" s="95"/>
    </row>
    <row r="357" spans="1:4">
      <c r="A357" s="95"/>
      <c r="B357" s="95"/>
      <c r="C357" s="95"/>
      <c r="D357" s="95"/>
    </row>
    <row r="358" spans="1:4">
      <c r="A358" s="95"/>
      <c r="B358" s="95"/>
      <c r="C358" s="95"/>
      <c r="D358" s="95"/>
    </row>
    <row r="359" spans="1:4">
      <c r="A359" s="95"/>
      <c r="B359" s="95"/>
      <c r="C359" s="95"/>
      <c r="D359" s="95"/>
    </row>
    <row r="360" spans="1:4">
      <c r="A360" s="95"/>
      <c r="B360" s="95"/>
      <c r="C360" s="95"/>
      <c r="D360" s="95"/>
    </row>
    <row r="361" spans="1:4">
      <c r="A361" s="95"/>
      <c r="B361" s="95"/>
      <c r="C361" s="95"/>
      <c r="D361" s="95"/>
    </row>
    <row r="362" spans="1:4">
      <c r="A362" s="95"/>
      <c r="B362" s="95"/>
      <c r="C362" s="95"/>
      <c r="D362" s="95"/>
    </row>
    <row r="363" spans="1:4">
      <c r="A363" s="95"/>
      <c r="B363" s="95"/>
      <c r="C363" s="95"/>
      <c r="D363" s="95"/>
    </row>
    <row r="364" spans="1:4">
      <c r="A364" s="95"/>
      <c r="B364" s="95"/>
      <c r="C364" s="95"/>
      <c r="D364" s="95"/>
    </row>
    <row r="365" spans="1:4">
      <c r="A365" s="95"/>
      <c r="B365" s="95"/>
      <c r="C365" s="95"/>
      <c r="D365" s="95"/>
    </row>
    <row r="366" spans="1:4">
      <c r="A366" s="95"/>
      <c r="B366" s="95"/>
      <c r="C366" s="95"/>
      <c r="D366" s="95"/>
    </row>
    <row r="367" spans="1:4">
      <c r="A367" s="95"/>
      <c r="B367" s="95"/>
      <c r="C367" s="95"/>
      <c r="D367" s="95"/>
    </row>
    <row r="368" spans="1:4">
      <c r="A368" s="95"/>
      <c r="B368" s="95"/>
      <c r="C368" s="95"/>
      <c r="D368" s="95"/>
    </row>
    <row r="369" spans="1:4">
      <c r="A369" s="95"/>
      <c r="B369" s="95"/>
      <c r="C369" s="95"/>
      <c r="D369" s="95"/>
    </row>
    <row r="370" spans="1:4">
      <c r="A370" s="95"/>
      <c r="B370" s="95"/>
      <c r="C370" s="95"/>
      <c r="D370" s="95"/>
    </row>
    <row r="371" spans="1:4">
      <c r="A371" s="95"/>
      <c r="B371" s="95"/>
      <c r="C371" s="95"/>
      <c r="D371" s="95"/>
    </row>
    <row r="372" spans="1:4">
      <c r="A372" s="95"/>
      <c r="B372" s="95"/>
      <c r="C372" s="95"/>
      <c r="D372" s="95"/>
    </row>
    <row r="373" spans="1:4">
      <c r="A373" s="95"/>
      <c r="B373" s="95"/>
      <c r="C373" s="95"/>
      <c r="D373" s="95"/>
    </row>
    <row r="374" spans="1:4">
      <c r="A374" s="95"/>
      <c r="B374" s="95"/>
      <c r="C374" s="95"/>
      <c r="D374" s="95"/>
    </row>
    <row r="375" spans="1:4">
      <c r="A375" s="95"/>
      <c r="B375" s="95"/>
      <c r="C375" s="95"/>
      <c r="D375" s="95"/>
    </row>
    <row r="376" spans="1:4">
      <c r="A376" s="95"/>
      <c r="B376" s="95"/>
      <c r="C376" s="95"/>
      <c r="D376" s="95"/>
    </row>
    <row r="377" spans="1:4">
      <c r="A377" s="95"/>
      <c r="B377" s="95"/>
      <c r="C377" s="95"/>
      <c r="D377" s="95"/>
    </row>
    <row r="378" spans="1:4">
      <c r="A378" s="95"/>
      <c r="B378" s="95"/>
      <c r="C378" s="95"/>
      <c r="D378" s="95"/>
    </row>
    <row r="379" spans="1:4">
      <c r="A379" s="95"/>
      <c r="B379" s="95"/>
      <c r="C379" s="95"/>
      <c r="D379" s="95"/>
    </row>
    <row r="380" spans="1:4">
      <c r="A380" s="95"/>
      <c r="B380" s="95"/>
      <c r="C380" s="95"/>
      <c r="D380" s="95"/>
    </row>
    <row r="381" spans="1:4">
      <c r="A381" s="95"/>
      <c r="B381" s="95"/>
      <c r="C381" s="95"/>
      <c r="D381" s="95"/>
    </row>
    <row r="382" spans="1:4">
      <c r="A382" s="95"/>
      <c r="B382" s="95"/>
      <c r="C382" s="95"/>
      <c r="D382" s="95"/>
    </row>
    <row r="383" spans="1:4">
      <c r="A383" s="95"/>
      <c r="B383" s="95"/>
      <c r="C383" s="95"/>
      <c r="D383" s="95"/>
    </row>
    <row r="384" spans="1:4">
      <c r="A384" s="95"/>
      <c r="B384" s="95"/>
      <c r="C384" s="95"/>
      <c r="D384" s="95"/>
    </row>
    <row r="385" spans="1:4">
      <c r="A385" s="95"/>
      <c r="B385" s="95"/>
      <c r="C385" s="95"/>
      <c r="D385" s="95"/>
    </row>
    <row r="386" spans="1:4">
      <c r="A386" s="95"/>
      <c r="B386" s="95"/>
      <c r="C386" s="95"/>
      <c r="D386" s="95"/>
    </row>
    <row r="387" spans="1:4">
      <c r="A387" s="95"/>
      <c r="B387" s="95"/>
      <c r="C387" s="95"/>
      <c r="D387" s="95"/>
    </row>
    <row r="388" spans="1:4">
      <c r="A388" s="95"/>
      <c r="B388" s="95"/>
      <c r="C388" s="95"/>
      <c r="D388" s="95"/>
    </row>
    <row r="389" spans="1:4">
      <c r="A389" s="95"/>
      <c r="B389" s="95"/>
      <c r="C389" s="95"/>
      <c r="D389" s="95"/>
    </row>
    <row r="390" spans="1:4">
      <c r="A390" s="95"/>
      <c r="B390" s="95"/>
      <c r="C390" s="95"/>
      <c r="D390" s="95"/>
    </row>
    <row r="391" spans="1:4">
      <c r="A391" s="95"/>
      <c r="B391" s="95"/>
      <c r="C391" s="95"/>
      <c r="D391" s="95"/>
    </row>
    <row r="392" spans="1:4">
      <c r="A392" s="95"/>
      <c r="B392" s="95"/>
      <c r="C392" s="95"/>
      <c r="D392" s="95"/>
    </row>
    <row r="393" spans="1:4">
      <c r="A393" s="95"/>
      <c r="B393" s="95"/>
      <c r="C393" s="95"/>
      <c r="D393" s="95"/>
    </row>
    <row r="394" spans="1:4">
      <c r="A394" s="95"/>
      <c r="B394" s="95"/>
      <c r="C394" s="95"/>
      <c r="D394" s="95"/>
    </row>
    <row r="395" spans="1:4">
      <c r="A395" s="95"/>
      <c r="B395" s="95"/>
      <c r="C395" s="95"/>
      <c r="D395" s="95"/>
    </row>
    <row r="396" spans="1:4">
      <c r="A396" s="95"/>
      <c r="B396" s="95"/>
      <c r="C396" s="95"/>
      <c r="D396" s="95"/>
    </row>
    <row r="397" spans="1:4">
      <c r="A397" s="95"/>
      <c r="B397" s="95"/>
      <c r="C397" s="95"/>
      <c r="D397" s="95"/>
    </row>
    <row r="398" spans="1:4">
      <c r="A398" s="95"/>
      <c r="B398" s="95"/>
      <c r="C398" s="95"/>
      <c r="D398" s="95"/>
    </row>
    <row r="399" spans="1:4">
      <c r="A399" s="95"/>
      <c r="B399" s="95"/>
      <c r="C399" s="95"/>
      <c r="D399" s="95"/>
    </row>
    <row r="400" spans="1:4">
      <c r="A400" s="95"/>
      <c r="B400" s="95"/>
      <c r="C400" s="95"/>
      <c r="D400" s="95"/>
    </row>
    <row r="401" spans="1:4">
      <c r="A401" s="95"/>
      <c r="B401" s="95"/>
      <c r="C401" s="95"/>
      <c r="D401" s="95"/>
    </row>
    <row r="402" spans="1:4">
      <c r="A402" s="95"/>
      <c r="B402" s="95"/>
      <c r="C402" s="95"/>
      <c r="D402" s="95"/>
    </row>
    <row r="403" spans="1:4">
      <c r="A403" s="95"/>
      <c r="B403" s="95"/>
      <c r="C403" s="95"/>
      <c r="D403" s="95"/>
    </row>
    <row r="404" spans="1:4">
      <c r="A404" s="95"/>
      <c r="B404" s="95"/>
      <c r="C404" s="95"/>
      <c r="D404" s="95"/>
    </row>
    <row r="405" spans="1:4">
      <c r="A405" s="95"/>
      <c r="B405" s="95"/>
      <c r="C405" s="95"/>
      <c r="D405" s="95"/>
    </row>
    <row r="406" spans="1:4">
      <c r="A406" s="95"/>
      <c r="B406" s="95"/>
      <c r="C406" s="95"/>
      <c r="D406" s="95"/>
    </row>
    <row r="407" spans="1:4">
      <c r="A407" s="95"/>
      <c r="B407" s="95"/>
      <c r="C407" s="95"/>
      <c r="D407" s="95"/>
    </row>
    <row r="408" spans="1:4">
      <c r="A408" s="95"/>
      <c r="B408" s="95"/>
      <c r="C408" s="95"/>
      <c r="D408" s="95"/>
    </row>
    <row r="409" spans="1:4">
      <c r="A409" s="95"/>
      <c r="B409" s="95"/>
      <c r="C409" s="95"/>
      <c r="D409" s="95"/>
    </row>
    <row r="410" spans="1:4">
      <c r="A410" s="95"/>
      <c r="B410" s="95"/>
      <c r="C410" s="95"/>
      <c r="D410" s="95"/>
    </row>
    <row r="411" spans="1:4">
      <c r="A411" s="95"/>
      <c r="B411" s="95"/>
      <c r="C411" s="95"/>
      <c r="D411" s="95"/>
    </row>
    <row r="412" spans="1:4">
      <c r="A412" s="95"/>
      <c r="B412" s="95"/>
      <c r="C412" s="95"/>
      <c r="D412" s="95"/>
    </row>
    <row r="413" spans="1:4">
      <c r="A413" s="95"/>
      <c r="B413" s="95"/>
      <c r="C413" s="95"/>
      <c r="D413" s="95"/>
    </row>
    <row r="414" spans="1:4">
      <c r="A414" s="95"/>
      <c r="B414" s="95"/>
      <c r="C414" s="95"/>
      <c r="D414" s="95"/>
    </row>
    <row r="415" spans="1:4">
      <c r="A415" s="95"/>
      <c r="B415" s="95"/>
      <c r="C415" s="95"/>
      <c r="D415" s="95"/>
    </row>
    <row r="416" spans="1:4">
      <c r="A416" s="95"/>
      <c r="B416" s="95"/>
      <c r="C416" s="95"/>
      <c r="D416" s="95"/>
    </row>
    <row r="417" spans="1:4">
      <c r="A417" s="95"/>
      <c r="B417" s="95"/>
      <c r="C417" s="95"/>
      <c r="D417" s="95"/>
    </row>
    <row r="418" spans="1:4">
      <c r="A418" s="95"/>
      <c r="B418" s="95"/>
      <c r="C418" s="95"/>
      <c r="D418" s="95"/>
    </row>
    <row r="419" spans="1:4">
      <c r="A419" s="95"/>
      <c r="B419" s="95"/>
      <c r="C419" s="95"/>
      <c r="D419" s="95"/>
    </row>
    <row r="420" spans="1:4">
      <c r="A420" s="95"/>
      <c r="B420" s="95"/>
      <c r="C420" s="95"/>
      <c r="D420" s="95"/>
    </row>
    <row r="421" spans="1:4">
      <c r="A421" s="95"/>
      <c r="B421" s="95"/>
      <c r="C421" s="95"/>
      <c r="D421" s="95"/>
    </row>
    <row r="422" spans="1:4">
      <c r="A422" s="95"/>
      <c r="B422" s="95"/>
      <c r="C422" s="95"/>
      <c r="D422" s="95"/>
    </row>
    <row r="423" spans="1:4">
      <c r="A423" s="95"/>
      <c r="B423" s="95"/>
      <c r="C423" s="95"/>
      <c r="D423" s="95"/>
    </row>
    <row r="424" spans="1:4">
      <c r="A424" s="95"/>
      <c r="B424" s="95"/>
      <c r="C424" s="95"/>
      <c r="D424" s="95"/>
    </row>
    <row r="425" spans="1:4">
      <c r="A425" s="95"/>
      <c r="B425" s="95"/>
      <c r="C425" s="95"/>
      <c r="D425" s="95"/>
    </row>
    <row r="426" spans="1:4">
      <c r="A426" s="95"/>
      <c r="B426" s="95"/>
      <c r="C426" s="95"/>
      <c r="D426" s="95"/>
    </row>
    <row r="427" spans="1:4">
      <c r="A427" s="95"/>
      <c r="B427" s="95"/>
      <c r="C427" s="95"/>
      <c r="D427" s="95"/>
    </row>
    <row r="428" spans="1:4">
      <c r="A428" s="95"/>
      <c r="B428" s="95"/>
      <c r="C428" s="95"/>
      <c r="D428" s="95"/>
    </row>
    <row r="429" spans="1:4">
      <c r="A429" s="95"/>
      <c r="B429" s="95"/>
      <c r="C429" s="95"/>
      <c r="D429" s="95"/>
    </row>
    <row r="430" spans="1:4">
      <c r="A430" s="95"/>
      <c r="B430" s="95"/>
      <c r="C430" s="95"/>
      <c r="D430" s="95"/>
    </row>
    <row r="431" spans="1:4">
      <c r="A431" s="95"/>
      <c r="B431" s="95"/>
      <c r="C431" s="95"/>
      <c r="D431" s="95"/>
    </row>
    <row r="432" spans="1:4">
      <c r="A432" s="95"/>
      <c r="B432" s="95"/>
      <c r="C432" s="95"/>
      <c r="D432" s="95"/>
    </row>
    <row r="433" spans="1:4">
      <c r="A433" s="95"/>
      <c r="B433" s="95"/>
      <c r="C433" s="95"/>
      <c r="D433" s="95"/>
    </row>
    <row r="434" spans="1:4">
      <c r="A434" s="95"/>
      <c r="B434" s="95"/>
      <c r="C434" s="95"/>
      <c r="D434" s="95"/>
    </row>
    <row r="435" spans="1:4">
      <c r="A435" s="95"/>
      <c r="B435" s="95"/>
      <c r="C435" s="95"/>
      <c r="D435" s="95"/>
    </row>
    <row r="436" spans="1:4">
      <c r="A436" s="95"/>
      <c r="B436" s="95"/>
      <c r="C436" s="95"/>
      <c r="D436" s="95"/>
    </row>
    <row r="437" spans="1:4">
      <c r="A437" s="95"/>
      <c r="B437" s="95"/>
      <c r="C437" s="95"/>
      <c r="D437" s="95"/>
    </row>
    <row r="438" spans="1:4">
      <c r="A438" s="95"/>
      <c r="B438" s="95"/>
      <c r="C438" s="95"/>
      <c r="D438" s="95"/>
    </row>
    <row r="439" spans="1:4">
      <c r="A439" s="95"/>
      <c r="B439" s="95"/>
      <c r="C439" s="95"/>
      <c r="D439" s="95"/>
    </row>
    <row r="440" spans="1:4">
      <c r="A440" s="95"/>
      <c r="B440" s="95"/>
      <c r="C440" s="95"/>
      <c r="D440" s="95"/>
    </row>
    <row r="441" spans="1:4">
      <c r="A441" s="95"/>
      <c r="B441" s="95"/>
      <c r="C441" s="95"/>
      <c r="D441" s="95"/>
    </row>
    <row r="442" spans="1:4">
      <c r="A442" s="95"/>
      <c r="B442" s="95"/>
      <c r="C442" s="95"/>
      <c r="D442" s="95"/>
    </row>
    <row r="443" spans="1:4">
      <c r="A443" s="95"/>
      <c r="B443" s="95"/>
      <c r="C443" s="95"/>
      <c r="D443" s="95"/>
    </row>
    <row r="444" spans="1:4">
      <c r="A444" s="95"/>
      <c r="B444" s="95"/>
      <c r="C444" s="95"/>
      <c r="D444" s="95"/>
    </row>
    <row r="445" spans="1:4">
      <c r="A445" s="95"/>
      <c r="B445" s="95"/>
      <c r="C445" s="95"/>
      <c r="D445" s="95"/>
    </row>
    <row r="446" spans="1:4">
      <c r="A446" s="95"/>
      <c r="B446" s="95"/>
      <c r="C446" s="95"/>
      <c r="D446" s="95"/>
    </row>
    <row r="447" spans="1:4">
      <c r="A447" s="95"/>
      <c r="B447" s="95"/>
      <c r="C447" s="95"/>
      <c r="D447" s="95"/>
    </row>
    <row r="448" spans="1:4">
      <c r="A448" s="95"/>
      <c r="B448" s="95"/>
      <c r="C448" s="95"/>
      <c r="D448" s="95"/>
    </row>
    <row r="449" spans="1:4">
      <c r="A449" s="95"/>
      <c r="B449" s="95"/>
      <c r="C449" s="95"/>
      <c r="D449" s="95"/>
    </row>
    <row r="450" spans="1:4">
      <c r="A450" s="95"/>
      <c r="B450" s="95"/>
      <c r="C450" s="95"/>
      <c r="D450" s="95"/>
    </row>
    <row r="451" spans="1:4">
      <c r="A451" s="95"/>
      <c r="B451" s="95"/>
      <c r="C451" s="95"/>
      <c r="D451" s="95"/>
    </row>
    <row r="452" spans="1:4">
      <c r="A452" s="95"/>
      <c r="B452" s="95"/>
      <c r="C452" s="95"/>
      <c r="D452" s="95"/>
    </row>
    <row r="453" spans="1:4">
      <c r="A453" s="95"/>
      <c r="B453" s="95"/>
      <c r="C453" s="95"/>
      <c r="D453" s="95"/>
    </row>
    <row r="454" spans="1:4">
      <c r="A454" s="95"/>
      <c r="B454" s="95"/>
      <c r="C454" s="95"/>
      <c r="D454" s="95"/>
    </row>
    <row r="455" spans="1:4">
      <c r="A455" s="95"/>
      <c r="B455" s="95"/>
      <c r="C455" s="95"/>
      <c r="D455" s="95"/>
    </row>
    <row r="456" spans="1:4">
      <c r="A456" s="95"/>
      <c r="B456" s="95"/>
      <c r="C456" s="95"/>
      <c r="D456" s="95"/>
    </row>
    <row r="457" spans="1:4">
      <c r="A457" s="95"/>
      <c r="B457" s="95"/>
      <c r="C457" s="95"/>
      <c r="D457" s="95"/>
    </row>
    <row r="458" spans="1:4">
      <c r="A458" s="95"/>
      <c r="B458" s="95"/>
      <c r="C458" s="95"/>
      <c r="D458" s="95"/>
    </row>
    <row r="459" spans="1:4">
      <c r="A459" s="95"/>
      <c r="B459" s="95"/>
      <c r="C459" s="95"/>
      <c r="D459" s="95"/>
    </row>
    <row r="460" spans="1:4">
      <c r="A460" s="95"/>
      <c r="B460" s="95"/>
      <c r="C460" s="95"/>
      <c r="D460" s="95"/>
    </row>
    <row r="461" spans="1:4">
      <c r="A461" s="95"/>
      <c r="B461" s="95"/>
      <c r="C461" s="95"/>
      <c r="D461" s="95"/>
    </row>
    <row r="462" spans="1:4">
      <c r="A462" s="95"/>
      <c r="B462" s="95"/>
      <c r="C462" s="95"/>
      <c r="D462" s="95"/>
    </row>
    <row r="463" spans="1:4">
      <c r="A463" s="95"/>
      <c r="B463" s="95"/>
      <c r="C463" s="95"/>
      <c r="D463" s="95"/>
    </row>
    <row r="464" spans="1:4">
      <c r="A464" s="95"/>
      <c r="B464" s="95"/>
      <c r="C464" s="95"/>
      <c r="D464" s="95"/>
    </row>
    <row r="465" spans="1:4">
      <c r="A465" s="95"/>
      <c r="B465" s="95"/>
      <c r="C465" s="95"/>
      <c r="D465" s="95"/>
    </row>
    <row r="466" spans="1:4">
      <c r="A466" s="95"/>
      <c r="B466" s="95"/>
      <c r="C466" s="95"/>
      <c r="D466" s="95"/>
    </row>
    <row r="467" spans="1:4">
      <c r="A467" s="95"/>
      <c r="B467" s="95"/>
      <c r="C467" s="95"/>
      <c r="D467" s="95"/>
    </row>
    <row r="468" spans="1:4">
      <c r="A468" s="95"/>
      <c r="B468" s="95"/>
      <c r="C468" s="95"/>
      <c r="D468" s="95"/>
    </row>
    <row r="469" spans="1:4">
      <c r="A469" s="95"/>
      <c r="B469" s="95"/>
      <c r="C469" s="95"/>
      <c r="D469" s="95"/>
    </row>
    <row r="470" spans="1:4">
      <c r="A470" s="95"/>
      <c r="B470" s="95"/>
      <c r="C470" s="95"/>
      <c r="D470" s="95"/>
    </row>
    <row r="471" spans="1:4">
      <c r="A471" s="95"/>
      <c r="B471" s="95"/>
      <c r="C471" s="95"/>
      <c r="D471" s="95"/>
    </row>
    <row r="472" spans="1:4">
      <c r="A472" s="95"/>
      <c r="B472" s="95"/>
      <c r="C472" s="95"/>
      <c r="D472" s="95"/>
    </row>
    <row r="473" spans="1:4">
      <c r="A473" s="95"/>
      <c r="B473" s="95"/>
      <c r="C473" s="95"/>
      <c r="D473" s="95"/>
    </row>
    <row r="474" spans="1:4">
      <c r="A474" s="95"/>
      <c r="B474" s="95"/>
      <c r="C474" s="95"/>
      <c r="D474" s="95"/>
    </row>
    <row r="475" spans="1:4">
      <c r="A475" s="95"/>
      <c r="B475" s="95"/>
      <c r="C475" s="95"/>
      <c r="D475" s="95"/>
    </row>
    <row r="476" spans="1:4">
      <c r="A476" s="95"/>
      <c r="B476" s="95"/>
      <c r="C476" s="95"/>
      <c r="D476" s="95"/>
    </row>
    <row r="477" spans="1:4">
      <c r="A477" s="95"/>
      <c r="B477" s="95"/>
      <c r="C477" s="95"/>
      <c r="D477" s="95"/>
    </row>
    <row r="478" spans="1:4">
      <c r="A478" s="95"/>
      <c r="B478" s="95"/>
      <c r="C478" s="95"/>
      <c r="D478" s="95"/>
    </row>
    <row r="479" spans="1:4">
      <c r="A479" s="95"/>
      <c r="B479" s="95"/>
      <c r="C479" s="95"/>
      <c r="D479" s="95"/>
    </row>
    <row r="480" spans="1:4">
      <c r="A480" s="95"/>
      <c r="B480" s="95"/>
      <c r="C480" s="95"/>
      <c r="D480" s="95"/>
    </row>
    <row r="481" spans="1:4">
      <c r="A481" s="95"/>
      <c r="B481" s="95"/>
      <c r="C481" s="95"/>
      <c r="D481" s="95"/>
    </row>
    <row r="482" spans="1:4">
      <c r="A482" s="95"/>
      <c r="B482" s="95"/>
      <c r="C482" s="95"/>
      <c r="D482" s="95"/>
    </row>
    <row r="483" spans="1:4">
      <c r="A483" s="95"/>
      <c r="B483" s="95"/>
      <c r="C483" s="95"/>
      <c r="D483" s="95"/>
    </row>
    <row r="484" spans="1:4">
      <c r="A484" s="95"/>
      <c r="B484" s="95"/>
      <c r="C484" s="95"/>
      <c r="D484" s="95"/>
    </row>
    <row r="485" spans="1:4">
      <c r="A485" s="95"/>
      <c r="B485" s="95"/>
      <c r="C485" s="95"/>
      <c r="D485" s="95"/>
    </row>
    <row r="486" spans="1:4">
      <c r="A486" s="95"/>
      <c r="B486" s="95"/>
      <c r="C486" s="95"/>
      <c r="D486" s="95"/>
    </row>
    <row r="487" spans="1:4">
      <c r="A487" s="95"/>
      <c r="B487" s="95"/>
      <c r="C487" s="95"/>
      <c r="D487" s="95"/>
    </row>
    <row r="488" spans="1:4">
      <c r="A488" s="95"/>
      <c r="B488" s="95"/>
      <c r="C488" s="95"/>
      <c r="D488" s="95"/>
    </row>
    <row r="489" spans="1:4">
      <c r="A489" s="95"/>
      <c r="B489" s="95"/>
      <c r="C489" s="95"/>
      <c r="D489" s="95"/>
    </row>
    <row r="490" spans="1:4">
      <c r="A490" s="95"/>
      <c r="B490" s="95"/>
      <c r="C490" s="95"/>
      <c r="D490" s="95"/>
    </row>
    <row r="491" spans="1:4">
      <c r="A491" s="95"/>
      <c r="B491" s="95"/>
      <c r="C491" s="95"/>
      <c r="D491" s="95"/>
    </row>
    <row r="492" spans="1:4">
      <c r="A492" s="95"/>
      <c r="B492" s="95"/>
      <c r="C492" s="95"/>
      <c r="D492" s="95"/>
    </row>
    <row r="493" spans="1:4">
      <c r="A493" s="95"/>
      <c r="B493" s="95"/>
      <c r="C493" s="95"/>
      <c r="D493" s="95"/>
    </row>
    <row r="494" spans="1:4">
      <c r="A494" s="95"/>
      <c r="B494" s="95"/>
      <c r="C494" s="95"/>
      <c r="D494" s="95"/>
    </row>
    <row r="495" spans="1:4">
      <c r="A495" s="95"/>
      <c r="B495" s="95"/>
      <c r="C495" s="95"/>
      <c r="D495" s="95"/>
    </row>
    <row r="496" spans="1:4">
      <c r="A496" s="95"/>
      <c r="B496" s="95"/>
      <c r="C496" s="95"/>
      <c r="D496" s="95"/>
    </row>
    <row r="497" spans="1:4">
      <c r="A497" s="95"/>
      <c r="B497" s="95"/>
      <c r="C497" s="95"/>
      <c r="D497" s="95"/>
    </row>
    <row r="498" spans="1:4">
      <c r="A498" s="95"/>
      <c r="B498" s="95"/>
      <c r="C498" s="95"/>
      <c r="D498" s="95"/>
    </row>
    <row r="499" spans="1:4">
      <c r="A499" s="95"/>
      <c r="B499" s="95"/>
      <c r="C499" s="95"/>
      <c r="D499" s="95"/>
    </row>
    <row r="500" spans="1:4">
      <c r="A500" s="95"/>
      <c r="B500" s="95"/>
      <c r="C500" s="95"/>
      <c r="D500" s="95"/>
    </row>
    <row r="501" spans="1:4">
      <c r="A501" s="95"/>
      <c r="B501" s="95"/>
      <c r="C501" s="95"/>
      <c r="D501" s="95"/>
    </row>
    <row r="502" spans="1:4">
      <c r="A502" s="95"/>
      <c r="B502" s="95"/>
      <c r="C502" s="95"/>
      <c r="D502" s="95"/>
    </row>
    <row r="503" spans="1:4">
      <c r="A503" s="95"/>
      <c r="B503" s="95"/>
      <c r="C503" s="95"/>
      <c r="D503" s="95"/>
    </row>
    <row r="504" spans="1:4">
      <c r="A504" s="95"/>
      <c r="B504" s="95"/>
      <c r="C504" s="95"/>
      <c r="D504" s="95"/>
    </row>
    <row r="505" spans="1:4">
      <c r="A505" s="95"/>
      <c r="B505" s="95"/>
      <c r="C505" s="95"/>
      <c r="D505" s="95"/>
    </row>
    <row r="506" spans="1:4">
      <c r="A506" s="95"/>
      <c r="B506" s="95"/>
      <c r="C506" s="95"/>
      <c r="D506" s="95"/>
    </row>
    <row r="507" spans="1:4">
      <c r="A507" s="95"/>
      <c r="B507" s="95"/>
      <c r="C507" s="95"/>
      <c r="D507" s="95"/>
    </row>
    <row r="508" spans="1:4">
      <c r="A508" s="95"/>
      <c r="B508" s="95"/>
      <c r="C508" s="95"/>
      <c r="D508" s="95"/>
    </row>
    <row r="509" spans="1:4">
      <c r="A509" s="95"/>
      <c r="B509" s="95"/>
      <c r="C509" s="95"/>
      <c r="D509" s="95"/>
    </row>
    <row r="510" spans="1:4">
      <c r="A510" s="95"/>
      <c r="B510" s="95"/>
      <c r="C510" s="95"/>
      <c r="D510" s="95"/>
    </row>
    <row r="511" spans="1:4">
      <c r="A511" s="95"/>
      <c r="B511" s="95"/>
      <c r="C511" s="95"/>
      <c r="D511" s="95"/>
    </row>
    <row r="512" spans="1:4">
      <c r="A512" s="95"/>
      <c r="B512" s="95"/>
      <c r="C512" s="95"/>
      <c r="D512" s="95"/>
    </row>
    <row r="513" spans="1:4">
      <c r="A513" s="95"/>
      <c r="B513" s="95"/>
      <c r="C513" s="95"/>
      <c r="D513" s="95"/>
    </row>
  </sheetData>
  <sheetProtection algorithmName="SHA-512" hashValue="sy0kbhDxSXLPDTyfMxu7Qvkvr5Yda6rHVcegcbSiPwIhcUcrllT/AF2XHEmDi+O7Nbcsz33JXaWaSqVyaU2Yiw==" saltValue="0894J0mQ0BDL5fCA6Hc7Wg==" spinCount="100000" sheet="1" objects="1" scenarios="1"/>
  <mergeCells count="2">
    <mergeCell ref="C2:D2"/>
    <mergeCell ref="C3:D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482D7-CBE1-44DF-9FED-A2FBA36AE411}">
  <sheetPr codeName="List5"/>
  <dimension ref="A1:S244"/>
  <sheetViews>
    <sheetView showGridLines="0" zoomScale="90" zoomScaleNormal="90" workbookViewId="0">
      <pane xSplit="4" ySplit="4" topLeftCell="E5" activePane="bottomRight" state="frozen"/>
      <selection activeCell="E5" sqref="E5:G182"/>
      <selection pane="topRight" activeCell="E5" sqref="E5:G182"/>
      <selection pane="bottomLeft" activeCell="E5" sqref="E5:G182"/>
      <selection pane="bottomRight" activeCell="G216" sqref="G216"/>
    </sheetView>
  </sheetViews>
  <sheetFormatPr defaultRowHeight="11.25"/>
  <cols>
    <col min="1" max="1" width="5.5703125" style="449" hidden="1" customWidth="1"/>
    <col min="2" max="2" width="7.5703125" style="425" hidden="1" customWidth="1"/>
    <col min="3" max="4" width="8.5703125" style="425" bestFit="1" customWidth="1"/>
    <col min="5" max="5" width="11.5703125" style="419" customWidth="1"/>
    <col min="6" max="6" width="14.42578125" style="419" bestFit="1" customWidth="1"/>
    <col min="7" max="7" width="18.5703125" style="419" bestFit="1" customWidth="1"/>
    <col min="8" max="8" width="6.5703125" style="425" customWidth="1"/>
    <col min="9" max="9" width="6.42578125" style="425" customWidth="1"/>
    <col min="10" max="10" width="6.5703125" style="442" customWidth="1"/>
    <col min="11" max="11" width="8" style="423" customWidth="1"/>
    <col min="12" max="12" width="15.5703125" style="423" customWidth="1"/>
    <col min="13" max="13" width="9.5703125" style="423" customWidth="1"/>
    <col min="14" max="14" width="10.42578125" style="423" customWidth="1"/>
    <col min="15" max="15" width="5.5703125" style="423" customWidth="1"/>
    <col min="16" max="17" width="9.5703125" style="423" customWidth="1"/>
    <col min="18" max="18" width="10.42578125" style="423" customWidth="1"/>
    <col min="19" max="19" width="10.42578125" style="425" customWidth="1"/>
    <col min="20" max="204" width="9.42578125" style="425"/>
    <col min="205" max="206" width="6.42578125" style="425" customWidth="1"/>
    <col min="207" max="210" width="10.42578125" style="425" customWidth="1"/>
    <col min="211" max="211" width="9.42578125" style="425"/>
    <col min="212" max="212" width="11.42578125" style="425" customWidth="1"/>
    <col min="213" max="215" width="10.42578125" style="425" customWidth="1"/>
    <col min="216" max="216" width="4.5703125" style="425" customWidth="1"/>
    <col min="217" max="217" width="4.42578125" style="425" customWidth="1"/>
    <col min="218" max="219" width="6.5703125" style="425" customWidth="1"/>
    <col min="220" max="221" width="9.42578125" style="425"/>
    <col min="222" max="222" width="15.5703125" style="425" customWidth="1"/>
    <col min="223" max="223" width="9.42578125" style="425"/>
    <col min="224" max="225" width="6.5703125" style="425" customWidth="1"/>
    <col min="226" max="227" width="9.42578125" style="425"/>
    <col min="228" max="228" width="11.42578125" style="425" customWidth="1"/>
    <col min="229" max="229" width="9.42578125" style="425"/>
    <col min="230" max="231" width="6.5703125" style="425" customWidth="1"/>
    <col min="232" max="233" width="9.42578125" style="425"/>
    <col min="234" max="234" width="11.42578125" style="425" customWidth="1"/>
    <col min="235" max="235" width="9.42578125" style="425"/>
    <col min="236" max="236" width="6.5703125" style="425" customWidth="1"/>
    <col min="237" max="237" width="4.5703125" style="425" customWidth="1"/>
    <col min="238" max="239" width="9.42578125" style="425"/>
    <col min="240" max="240" width="11.42578125" style="425" customWidth="1"/>
    <col min="241" max="241" width="6.42578125" style="425" customWidth="1"/>
    <col min="242" max="242" width="4.5703125" style="425" customWidth="1"/>
    <col min="243" max="460" width="9.42578125" style="425"/>
    <col min="461" max="462" width="6.42578125" style="425" customWidth="1"/>
    <col min="463" max="466" width="10.42578125" style="425" customWidth="1"/>
    <col min="467" max="467" width="9.42578125" style="425"/>
    <col min="468" max="468" width="11.42578125" style="425" customWidth="1"/>
    <col min="469" max="471" width="10.42578125" style="425" customWidth="1"/>
    <col min="472" max="472" width="4.5703125" style="425" customWidth="1"/>
    <col min="473" max="473" width="4.42578125" style="425" customWidth="1"/>
    <col min="474" max="475" width="6.5703125" style="425" customWidth="1"/>
    <col min="476" max="477" width="9.42578125" style="425"/>
    <col min="478" max="478" width="15.5703125" style="425" customWidth="1"/>
    <col min="479" max="479" width="9.42578125" style="425"/>
    <col min="480" max="481" width="6.5703125" style="425" customWidth="1"/>
    <col min="482" max="483" width="9.42578125" style="425"/>
    <col min="484" max="484" width="11.42578125" style="425" customWidth="1"/>
    <col min="485" max="485" width="9.42578125" style="425"/>
    <col min="486" max="487" width="6.5703125" style="425" customWidth="1"/>
    <col min="488" max="489" width="9.42578125" style="425"/>
    <col min="490" max="490" width="11.42578125" style="425" customWidth="1"/>
    <col min="491" max="491" width="9.42578125" style="425"/>
    <col min="492" max="492" width="6.5703125" style="425" customWidth="1"/>
    <col min="493" max="493" width="4.5703125" style="425" customWidth="1"/>
    <col min="494" max="495" width="9.42578125" style="425"/>
    <col min="496" max="496" width="11.42578125" style="425" customWidth="1"/>
    <col min="497" max="497" width="6.42578125" style="425" customWidth="1"/>
    <col min="498" max="498" width="4.5703125" style="425" customWidth="1"/>
    <col min="499" max="716" width="9.42578125" style="425"/>
    <col min="717" max="718" width="6.42578125" style="425" customWidth="1"/>
    <col min="719" max="722" width="10.42578125" style="425" customWidth="1"/>
    <col min="723" max="723" width="9.42578125" style="425"/>
    <col min="724" max="724" width="11.42578125" style="425" customWidth="1"/>
    <col min="725" max="727" width="10.42578125" style="425" customWidth="1"/>
    <col min="728" max="728" width="4.5703125" style="425" customWidth="1"/>
    <col min="729" max="729" width="4.42578125" style="425" customWidth="1"/>
    <col min="730" max="731" width="6.5703125" style="425" customWidth="1"/>
    <col min="732" max="733" width="9.42578125" style="425"/>
    <col min="734" max="734" width="15.5703125" style="425" customWidth="1"/>
    <col min="735" max="735" width="9.42578125" style="425"/>
    <col min="736" max="737" width="6.5703125" style="425" customWidth="1"/>
    <col min="738" max="739" width="9.42578125" style="425"/>
    <col min="740" max="740" width="11.42578125" style="425" customWidth="1"/>
    <col min="741" max="741" width="9.42578125" style="425"/>
    <col min="742" max="743" width="6.5703125" style="425" customWidth="1"/>
    <col min="744" max="745" width="9.42578125" style="425"/>
    <col min="746" max="746" width="11.42578125" style="425" customWidth="1"/>
    <col min="747" max="747" width="9.42578125" style="425"/>
    <col min="748" max="748" width="6.5703125" style="425" customWidth="1"/>
    <col min="749" max="749" width="4.5703125" style="425" customWidth="1"/>
    <col min="750" max="751" width="9.42578125" style="425"/>
    <col min="752" max="752" width="11.42578125" style="425" customWidth="1"/>
    <col min="753" max="753" width="6.42578125" style="425" customWidth="1"/>
    <col min="754" max="754" width="4.5703125" style="425" customWidth="1"/>
    <col min="755" max="972" width="9.42578125" style="425"/>
    <col min="973" max="974" width="6.42578125" style="425" customWidth="1"/>
    <col min="975" max="978" width="10.42578125" style="425" customWidth="1"/>
    <col min="979" max="979" width="9.42578125" style="425"/>
    <col min="980" max="980" width="11.42578125" style="425" customWidth="1"/>
    <col min="981" max="983" width="10.42578125" style="425" customWidth="1"/>
    <col min="984" max="984" width="4.5703125" style="425" customWidth="1"/>
    <col min="985" max="985" width="4.42578125" style="425" customWidth="1"/>
    <col min="986" max="987" width="6.5703125" style="425" customWidth="1"/>
    <col min="988" max="989" width="9.42578125" style="425"/>
    <col min="990" max="990" width="15.5703125" style="425" customWidth="1"/>
    <col min="991" max="991" width="9.42578125" style="425"/>
    <col min="992" max="993" width="6.5703125" style="425" customWidth="1"/>
    <col min="994" max="995" width="9.42578125" style="425"/>
    <col min="996" max="996" width="11.42578125" style="425" customWidth="1"/>
    <col min="997" max="997" width="9.42578125" style="425"/>
    <col min="998" max="999" width="6.5703125" style="425" customWidth="1"/>
    <col min="1000" max="1001" width="9.42578125" style="425"/>
    <col min="1002" max="1002" width="11.42578125" style="425" customWidth="1"/>
    <col min="1003" max="1003" width="9.42578125" style="425"/>
    <col min="1004" max="1004" width="6.5703125" style="425" customWidth="1"/>
    <col min="1005" max="1005" width="4.5703125" style="425" customWidth="1"/>
    <col min="1006" max="1007" width="9.42578125" style="425"/>
    <col min="1008" max="1008" width="11.42578125" style="425" customWidth="1"/>
    <col min="1009" max="1009" width="6.42578125" style="425" customWidth="1"/>
    <col min="1010" max="1010" width="4.5703125" style="425" customWidth="1"/>
    <col min="1011" max="1228" width="9.42578125" style="425"/>
    <col min="1229" max="1230" width="6.42578125" style="425" customWidth="1"/>
    <col min="1231" max="1234" width="10.42578125" style="425" customWidth="1"/>
    <col min="1235" max="1235" width="9.42578125" style="425"/>
    <col min="1236" max="1236" width="11.42578125" style="425" customWidth="1"/>
    <col min="1237" max="1239" width="10.42578125" style="425" customWidth="1"/>
    <col min="1240" max="1240" width="4.5703125" style="425" customWidth="1"/>
    <col min="1241" max="1241" width="4.42578125" style="425" customWidth="1"/>
    <col min="1242" max="1243" width="6.5703125" style="425" customWidth="1"/>
    <col min="1244" max="1245" width="9.42578125" style="425"/>
    <col min="1246" max="1246" width="15.5703125" style="425" customWidth="1"/>
    <col min="1247" max="1247" width="9.42578125" style="425"/>
    <col min="1248" max="1249" width="6.5703125" style="425" customWidth="1"/>
    <col min="1250" max="1251" width="9.42578125" style="425"/>
    <col min="1252" max="1252" width="11.42578125" style="425" customWidth="1"/>
    <col min="1253" max="1253" width="9.42578125" style="425"/>
    <col min="1254" max="1255" width="6.5703125" style="425" customWidth="1"/>
    <col min="1256" max="1257" width="9.42578125" style="425"/>
    <col min="1258" max="1258" width="11.42578125" style="425" customWidth="1"/>
    <col min="1259" max="1259" width="9.42578125" style="425"/>
    <col min="1260" max="1260" width="6.5703125" style="425" customWidth="1"/>
    <col min="1261" max="1261" width="4.5703125" style="425" customWidth="1"/>
    <col min="1262" max="1263" width="9.42578125" style="425"/>
    <col min="1264" max="1264" width="11.42578125" style="425" customWidth="1"/>
    <col min="1265" max="1265" width="6.42578125" style="425" customWidth="1"/>
    <col min="1266" max="1266" width="4.5703125" style="425" customWidth="1"/>
    <col min="1267" max="1484" width="9.42578125" style="425"/>
    <col min="1485" max="1486" width="6.42578125" style="425" customWidth="1"/>
    <col min="1487" max="1490" width="10.42578125" style="425" customWidth="1"/>
    <col min="1491" max="1491" width="9.42578125" style="425"/>
    <col min="1492" max="1492" width="11.42578125" style="425" customWidth="1"/>
    <col min="1493" max="1495" width="10.42578125" style="425" customWidth="1"/>
    <col min="1496" max="1496" width="4.5703125" style="425" customWidth="1"/>
    <col min="1497" max="1497" width="4.42578125" style="425" customWidth="1"/>
    <col min="1498" max="1499" width="6.5703125" style="425" customWidth="1"/>
    <col min="1500" max="1501" width="9.42578125" style="425"/>
    <col min="1502" max="1502" width="15.5703125" style="425" customWidth="1"/>
    <col min="1503" max="1503" width="9.42578125" style="425"/>
    <col min="1504" max="1505" width="6.5703125" style="425" customWidth="1"/>
    <col min="1506" max="1507" width="9.42578125" style="425"/>
    <col min="1508" max="1508" width="11.42578125" style="425" customWidth="1"/>
    <col min="1509" max="1509" width="9.42578125" style="425"/>
    <col min="1510" max="1511" width="6.5703125" style="425" customWidth="1"/>
    <col min="1512" max="1513" width="9.42578125" style="425"/>
    <col min="1514" max="1514" width="11.42578125" style="425" customWidth="1"/>
    <col min="1515" max="1515" width="9.42578125" style="425"/>
    <col min="1516" max="1516" width="6.5703125" style="425" customWidth="1"/>
    <col min="1517" max="1517" width="4.5703125" style="425" customWidth="1"/>
    <col min="1518" max="1519" width="9.42578125" style="425"/>
    <col min="1520" max="1520" width="11.42578125" style="425" customWidth="1"/>
    <col min="1521" max="1521" width="6.42578125" style="425" customWidth="1"/>
    <col min="1522" max="1522" width="4.5703125" style="425" customWidth="1"/>
    <col min="1523" max="1740" width="9.42578125" style="425"/>
    <col min="1741" max="1742" width="6.42578125" style="425" customWidth="1"/>
    <col min="1743" max="1746" width="10.42578125" style="425" customWidth="1"/>
    <col min="1747" max="1747" width="9.42578125" style="425"/>
    <col min="1748" max="1748" width="11.42578125" style="425" customWidth="1"/>
    <col min="1749" max="1751" width="10.42578125" style="425" customWidth="1"/>
    <col min="1752" max="1752" width="4.5703125" style="425" customWidth="1"/>
    <col min="1753" max="1753" width="4.42578125" style="425" customWidth="1"/>
    <col min="1754" max="1755" width="6.5703125" style="425" customWidth="1"/>
    <col min="1756" max="1757" width="9.42578125" style="425"/>
    <col min="1758" max="1758" width="15.5703125" style="425" customWidth="1"/>
    <col min="1759" max="1759" width="9.42578125" style="425"/>
    <col min="1760" max="1761" width="6.5703125" style="425" customWidth="1"/>
    <col min="1762" max="1763" width="9.42578125" style="425"/>
    <col min="1764" max="1764" width="11.42578125" style="425" customWidth="1"/>
    <col min="1765" max="1765" width="9.42578125" style="425"/>
    <col min="1766" max="1767" width="6.5703125" style="425" customWidth="1"/>
    <col min="1768" max="1769" width="9.42578125" style="425"/>
    <col min="1770" max="1770" width="11.42578125" style="425" customWidth="1"/>
    <col min="1771" max="1771" width="9.42578125" style="425"/>
    <col min="1772" max="1772" width="6.5703125" style="425" customWidth="1"/>
    <col min="1773" max="1773" width="4.5703125" style="425" customWidth="1"/>
    <col min="1774" max="1775" width="9.42578125" style="425"/>
    <col min="1776" max="1776" width="11.42578125" style="425" customWidth="1"/>
    <col min="1777" max="1777" width="6.42578125" style="425" customWidth="1"/>
    <col min="1778" max="1778" width="4.5703125" style="425" customWidth="1"/>
    <col min="1779" max="1996" width="9.42578125" style="425"/>
    <col min="1997" max="1998" width="6.42578125" style="425" customWidth="1"/>
    <col min="1999" max="2002" width="10.42578125" style="425" customWidth="1"/>
    <col min="2003" max="2003" width="9.42578125" style="425"/>
    <col min="2004" max="2004" width="11.42578125" style="425" customWidth="1"/>
    <col min="2005" max="2007" width="10.42578125" style="425" customWidth="1"/>
    <col min="2008" max="2008" width="4.5703125" style="425" customWidth="1"/>
    <col min="2009" max="2009" width="4.42578125" style="425" customWidth="1"/>
    <col min="2010" max="2011" width="6.5703125" style="425" customWidth="1"/>
    <col min="2012" max="2013" width="9.42578125" style="425"/>
    <col min="2014" max="2014" width="15.5703125" style="425" customWidth="1"/>
    <col min="2015" max="2015" width="9.42578125" style="425"/>
    <col min="2016" max="2017" width="6.5703125" style="425" customWidth="1"/>
    <col min="2018" max="2019" width="9.42578125" style="425"/>
    <col min="2020" max="2020" width="11.42578125" style="425" customWidth="1"/>
    <col min="2021" max="2021" width="9.42578125" style="425"/>
    <col min="2022" max="2023" width="6.5703125" style="425" customWidth="1"/>
    <col min="2024" max="2025" width="9.42578125" style="425"/>
    <col min="2026" max="2026" width="11.42578125" style="425" customWidth="1"/>
    <col min="2027" max="2027" width="9.42578125" style="425"/>
    <col min="2028" max="2028" width="6.5703125" style="425" customWidth="1"/>
    <col min="2029" max="2029" width="4.5703125" style="425" customWidth="1"/>
    <col min="2030" max="2031" width="9.42578125" style="425"/>
    <col min="2032" max="2032" width="11.42578125" style="425" customWidth="1"/>
    <col min="2033" max="2033" width="6.42578125" style="425" customWidth="1"/>
    <col min="2034" max="2034" width="4.5703125" style="425" customWidth="1"/>
    <col min="2035" max="2252" width="9.42578125" style="425"/>
    <col min="2253" max="2254" width="6.42578125" style="425" customWidth="1"/>
    <col min="2255" max="2258" width="10.42578125" style="425" customWidth="1"/>
    <col min="2259" max="2259" width="9.42578125" style="425"/>
    <col min="2260" max="2260" width="11.42578125" style="425" customWidth="1"/>
    <col min="2261" max="2263" width="10.42578125" style="425" customWidth="1"/>
    <col min="2264" max="2264" width="4.5703125" style="425" customWidth="1"/>
    <col min="2265" max="2265" width="4.42578125" style="425" customWidth="1"/>
    <col min="2266" max="2267" width="6.5703125" style="425" customWidth="1"/>
    <col min="2268" max="2269" width="9.42578125" style="425"/>
    <col min="2270" max="2270" width="15.5703125" style="425" customWidth="1"/>
    <col min="2271" max="2271" width="9.42578125" style="425"/>
    <col min="2272" max="2273" width="6.5703125" style="425" customWidth="1"/>
    <col min="2274" max="2275" width="9.42578125" style="425"/>
    <col min="2276" max="2276" width="11.42578125" style="425" customWidth="1"/>
    <col min="2277" max="2277" width="9.42578125" style="425"/>
    <col min="2278" max="2279" width="6.5703125" style="425" customWidth="1"/>
    <col min="2280" max="2281" width="9.42578125" style="425"/>
    <col min="2282" max="2282" width="11.42578125" style="425" customWidth="1"/>
    <col min="2283" max="2283" width="9.42578125" style="425"/>
    <col min="2284" max="2284" width="6.5703125" style="425" customWidth="1"/>
    <col min="2285" max="2285" width="4.5703125" style="425" customWidth="1"/>
    <col min="2286" max="2287" width="9.42578125" style="425"/>
    <col min="2288" max="2288" width="11.42578125" style="425" customWidth="1"/>
    <col min="2289" max="2289" width="6.42578125" style="425" customWidth="1"/>
    <col min="2290" max="2290" width="4.5703125" style="425" customWidth="1"/>
    <col min="2291" max="2508" width="9.42578125" style="425"/>
    <col min="2509" max="2510" width="6.42578125" style="425" customWidth="1"/>
    <col min="2511" max="2514" width="10.42578125" style="425" customWidth="1"/>
    <col min="2515" max="2515" width="9.42578125" style="425"/>
    <col min="2516" max="2516" width="11.42578125" style="425" customWidth="1"/>
    <col min="2517" max="2519" width="10.42578125" style="425" customWidth="1"/>
    <col min="2520" max="2520" width="4.5703125" style="425" customWidth="1"/>
    <col min="2521" max="2521" width="4.42578125" style="425" customWidth="1"/>
    <col min="2522" max="2523" width="6.5703125" style="425" customWidth="1"/>
    <col min="2524" max="2525" width="9.42578125" style="425"/>
    <col min="2526" max="2526" width="15.5703125" style="425" customWidth="1"/>
    <col min="2527" max="2527" width="9.42578125" style="425"/>
    <col min="2528" max="2529" width="6.5703125" style="425" customWidth="1"/>
    <col min="2530" max="2531" width="9.42578125" style="425"/>
    <col min="2532" max="2532" width="11.42578125" style="425" customWidth="1"/>
    <col min="2533" max="2533" width="9.42578125" style="425"/>
    <col min="2534" max="2535" width="6.5703125" style="425" customWidth="1"/>
    <col min="2536" max="2537" width="9.42578125" style="425"/>
    <col min="2538" max="2538" width="11.42578125" style="425" customWidth="1"/>
    <col min="2539" max="2539" width="9.42578125" style="425"/>
    <col min="2540" max="2540" width="6.5703125" style="425" customWidth="1"/>
    <col min="2541" max="2541" width="4.5703125" style="425" customWidth="1"/>
    <col min="2542" max="2543" width="9.42578125" style="425"/>
    <col min="2544" max="2544" width="11.42578125" style="425" customWidth="1"/>
    <col min="2545" max="2545" width="6.42578125" style="425" customWidth="1"/>
    <col min="2546" max="2546" width="4.5703125" style="425" customWidth="1"/>
    <col min="2547" max="2764" width="9.42578125" style="425"/>
    <col min="2765" max="2766" width="6.42578125" style="425" customWidth="1"/>
    <col min="2767" max="2770" width="10.42578125" style="425" customWidth="1"/>
    <col min="2771" max="2771" width="9.42578125" style="425"/>
    <col min="2772" max="2772" width="11.42578125" style="425" customWidth="1"/>
    <col min="2773" max="2775" width="10.42578125" style="425" customWidth="1"/>
    <col min="2776" max="2776" width="4.5703125" style="425" customWidth="1"/>
    <col min="2777" max="2777" width="4.42578125" style="425" customWidth="1"/>
    <col min="2778" max="2779" width="6.5703125" style="425" customWidth="1"/>
    <col min="2780" max="2781" width="9.42578125" style="425"/>
    <col min="2782" max="2782" width="15.5703125" style="425" customWidth="1"/>
    <col min="2783" max="2783" width="9.42578125" style="425"/>
    <col min="2784" max="2785" width="6.5703125" style="425" customWidth="1"/>
    <col min="2786" max="2787" width="9.42578125" style="425"/>
    <col min="2788" max="2788" width="11.42578125" style="425" customWidth="1"/>
    <col min="2789" max="2789" width="9.42578125" style="425"/>
    <col min="2790" max="2791" width="6.5703125" style="425" customWidth="1"/>
    <col min="2792" max="2793" width="9.42578125" style="425"/>
    <col min="2794" max="2794" width="11.42578125" style="425" customWidth="1"/>
    <col min="2795" max="2795" width="9.42578125" style="425"/>
    <col min="2796" max="2796" width="6.5703125" style="425" customWidth="1"/>
    <col min="2797" max="2797" width="4.5703125" style="425" customWidth="1"/>
    <col min="2798" max="2799" width="9.42578125" style="425"/>
    <col min="2800" max="2800" width="11.42578125" style="425" customWidth="1"/>
    <col min="2801" max="2801" width="6.42578125" style="425" customWidth="1"/>
    <col min="2802" max="2802" width="4.5703125" style="425" customWidth="1"/>
    <col min="2803" max="3020" width="9.42578125" style="425"/>
    <col min="3021" max="3022" width="6.42578125" style="425" customWidth="1"/>
    <col min="3023" max="3026" width="10.42578125" style="425" customWidth="1"/>
    <col min="3027" max="3027" width="9.42578125" style="425"/>
    <col min="3028" max="3028" width="11.42578125" style="425" customWidth="1"/>
    <col min="3029" max="3031" width="10.42578125" style="425" customWidth="1"/>
    <col min="3032" max="3032" width="4.5703125" style="425" customWidth="1"/>
    <col min="3033" max="3033" width="4.42578125" style="425" customWidth="1"/>
    <col min="3034" max="3035" width="6.5703125" style="425" customWidth="1"/>
    <col min="3036" max="3037" width="9.42578125" style="425"/>
    <col min="3038" max="3038" width="15.5703125" style="425" customWidth="1"/>
    <col min="3039" max="3039" width="9.42578125" style="425"/>
    <col min="3040" max="3041" width="6.5703125" style="425" customWidth="1"/>
    <col min="3042" max="3043" width="9.42578125" style="425"/>
    <col min="3044" max="3044" width="11.42578125" style="425" customWidth="1"/>
    <col min="3045" max="3045" width="9.42578125" style="425"/>
    <col min="3046" max="3047" width="6.5703125" style="425" customWidth="1"/>
    <col min="3048" max="3049" width="9.42578125" style="425"/>
    <col min="3050" max="3050" width="11.42578125" style="425" customWidth="1"/>
    <col min="3051" max="3051" width="9.42578125" style="425"/>
    <col min="3052" max="3052" width="6.5703125" style="425" customWidth="1"/>
    <col min="3053" max="3053" width="4.5703125" style="425" customWidth="1"/>
    <col min="3054" max="3055" width="9.42578125" style="425"/>
    <col min="3056" max="3056" width="11.42578125" style="425" customWidth="1"/>
    <col min="3057" max="3057" width="6.42578125" style="425" customWidth="1"/>
    <col min="3058" max="3058" width="4.5703125" style="425" customWidth="1"/>
    <col min="3059" max="3276" width="9.42578125" style="425"/>
    <col min="3277" max="3278" width="6.42578125" style="425" customWidth="1"/>
    <col min="3279" max="3282" width="10.42578125" style="425" customWidth="1"/>
    <col min="3283" max="3283" width="9.42578125" style="425"/>
    <col min="3284" max="3284" width="11.42578125" style="425" customWidth="1"/>
    <col min="3285" max="3287" width="10.42578125" style="425" customWidth="1"/>
    <col min="3288" max="3288" width="4.5703125" style="425" customWidth="1"/>
    <col min="3289" max="3289" width="4.42578125" style="425" customWidth="1"/>
    <col min="3290" max="3291" width="6.5703125" style="425" customWidth="1"/>
    <col min="3292" max="3293" width="9.42578125" style="425"/>
    <col min="3294" max="3294" width="15.5703125" style="425" customWidth="1"/>
    <col min="3295" max="3295" width="9.42578125" style="425"/>
    <col min="3296" max="3297" width="6.5703125" style="425" customWidth="1"/>
    <col min="3298" max="3299" width="9.42578125" style="425"/>
    <col min="3300" max="3300" width="11.42578125" style="425" customWidth="1"/>
    <col min="3301" max="3301" width="9.42578125" style="425"/>
    <col min="3302" max="3303" width="6.5703125" style="425" customWidth="1"/>
    <col min="3304" max="3305" width="9.42578125" style="425"/>
    <col min="3306" max="3306" width="11.42578125" style="425" customWidth="1"/>
    <col min="3307" max="3307" width="9.42578125" style="425"/>
    <col min="3308" max="3308" width="6.5703125" style="425" customWidth="1"/>
    <col min="3309" max="3309" width="4.5703125" style="425" customWidth="1"/>
    <col min="3310" max="3311" width="9.42578125" style="425"/>
    <col min="3312" max="3312" width="11.42578125" style="425" customWidth="1"/>
    <col min="3313" max="3313" width="6.42578125" style="425" customWidth="1"/>
    <col min="3314" max="3314" width="4.5703125" style="425" customWidth="1"/>
    <col min="3315" max="3532" width="9.42578125" style="425"/>
    <col min="3533" max="3534" width="6.42578125" style="425" customWidth="1"/>
    <col min="3535" max="3538" width="10.42578125" style="425" customWidth="1"/>
    <col min="3539" max="3539" width="9.42578125" style="425"/>
    <col min="3540" max="3540" width="11.42578125" style="425" customWidth="1"/>
    <col min="3541" max="3543" width="10.42578125" style="425" customWidth="1"/>
    <col min="3544" max="3544" width="4.5703125" style="425" customWidth="1"/>
    <col min="3545" max="3545" width="4.42578125" style="425" customWidth="1"/>
    <col min="3546" max="3547" width="6.5703125" style="425" customWidth="1"/>
    <col min="3548" max="3549" width="9.42578125" style="425"/>
    <col min="3550" max="3550" width="15.5703125" style="425" customWidth="1"/>
    <col min="3551" max="3551" width="9.42578125" style="425"/>
    <col min="3552" max="3553" width="6.5703125" style="425" customWidth="1"/>
    <col min="3554" max="3555" width="9.42578125" style="425"/>
    <col min="3556" max="3556" width="11.42578125" style="425" customWidth="1"/>
    <col min="3557" max="3557" width="9.42578125" style="425"/>
    <col min="3558" max="3559" width="6.5703125" style="425" customWidth="1"/>
    <col min="3560" max="3561" width="9.42578125" style="425"/>
    <col min="3562" max="3562" width="11.42578125" style="425" customWidth="1"/>
    <col min="3563" max="3563" width="9.42578125" style="425"/>
    <col min="3564" max="3564" width="6.5703125" style="425" customWidth="1"/>
    <col min="3565" max="3565" width="4.5703125" style="425" customWidth="1"/>
    <col min="3566" max="3567" width="9.42578125" style="425"/>
    <col min="3568" max="3568" width="11.42578125" style="425" customWidth="1"/>
    <col min="3569" max="3569" width="6.42578125" style="425" customWidth="1"/>
    <col min="3570" max="3570" width="4.5703125" style="425" customWidth="1"/>
    <col min="3571" max="3788" width="9.42578125" style="425"/>
    <col min="3789" max="3790" width="6.42578125" style="425" customWidth="1"/>
    <col min="3791" max="3794" width="10.42578125" style="425" customWidth="1"/>
    <col min="3795" max="3795" width="9.42578125" style="425"/>
    <col min="3796" max="3796" width="11.42578125" style="425" customWidth="1"/>
    <col min="3797" max="3799" width="10.42578125" style="425" customWidth="1"/>
    <col min="3800" max="3800" width="4.5703125" style="425" customWidth="1"/>
    <col min="3801" max="3801" width="4.42578125" style="425" customWidth="1"/>
    <col min="3802" max="3803" width="6.5703125" style="425" customWidth="1"/>
    <col min="3804" max="3805" width="9.42578125" style="425"/>
    <col min="3806" max="3806" width="15.5703125" style="425" customWidth="1"/>
    <col min="3807" max="3807" width="9.42578125" style="425"/>
    <col min="3808" max="3809" width="6.5703125" style="425" customWidth="1"/>
    <col min="3810" max="3811" width="9.42578125" style="425"/>
    <col min="3812" max="3812" width="11.42578125" style="425" customWidth="1"/>
    <col min="3813" max="3813" width="9.42578125" style="425"/>
    <col min="3814" max="3815" width="6.5703125" style="425" customWidth="1"/>
    <col min="3816" max="3817" width="9.42578125" style="425"/>
    <col min="3818" max="3818" width="11.42578125" style="425" customWidth="1"/>
    <col min="3819" max="3819" width="9.42578125" style="425"/>
    <col min="3820" max="3820" width="6.5703125" style="425" customWidth="1"/>
    <col min="3821" max="3821" width="4.5703125" style="425" customWidth="1"/>
    <col min="3822" max="3823" width="9.42578125" style="425"/>
    <col min="3824" max="3824" width="11.42578125" style="425" customWidth="1"/>
    <col min="3825" max="3825" width="6.42578125" style="425" customWidth="1"/>
    <col min="3826" max="3826" width="4.5703125" style="425" customWidth="1"/>
    <col min="3827" max="4044" width="9.42578125" style="425"/>
    <col min="4045" max="4046" width="6.42578125" style="425" customWidth="1"/>
    <col min="4047" max="4050" width="10.42578125" style="425" customWidth="1"/>
    <col min="4051" max="4051" width="9.42578125" style="425"/>
    <col min="4052" max="4052" width="11.42578125" style="425" customWidth="1"/>
    <col min="4053" max="4055" width="10.42578125" style="425" customWidth="1"/>
    <col min="4056" max="4056" width="4.5703125" style="425" customWidth="1"/>
    <col min="4057" max="4057" width="4.42578125" style="425" customWidth="1"/>
    <col min="4058" max="4059" width="6.5703125" style="425" customWidth="1"/>
    <col min="4060" max="4061" width="9.42578125" style="425"/>
    <col min="4062" max="4062" width="15.5703125" style="425" customWidth="1"/>
    <col min="4063" max="4063" width="9.42578125" style="425"/>
    <col min="4064" max="4065" width="6.5703125" style="425" customWidth="1"/>
    <col min="4066" max="4067" width="9.42578125" style="425"/>
    <col min="4068" max="4068" width="11.42578125" style="425" customWidth="1"/>
    <col min="4069" max="4069" width="9.42578125" style="425"/>
    <col min="4070" max="4071" width="6.5703125" style="425" customWidth="1"/>
    <col min="4072" max="4073" width="9.42578125" style="425"/>
    <col min="4074" max="4074" width="11.42578125" style="425" customWidth="1"/>
    <col min="4075" max="4075" width="9.42578125" style="425"/>
    <col min="4076" max="4076" width="6.5703125" style="425" customWidth="1"/>
    <col min="4077" max="4077" width="4.5703125" style="425" customWidth="1"/>
    <col min="4078" max="4079" width="9.42578125" style="425"/>
    <col min="4080" max="4080" width="11.42578125" style="425" customWidth="1"/>
    <col min="4081" max="4081" width="6.42578125" style="425" customWidth="1"/>
    <col min="4082" max="4082" width="4.5703125" style="425" customWidth="1"/>
    <col min="4083" max="4300" width="9.42578125" style="425"/>
    <col min="4301" max="4302" width="6.42578125" style="425" customWidth="1"/>
    <col min="4303" max="4306" width="10.42578125" style="425" customWidth="1"/>
    <col min="4307" max="4307" width="9.42578125" style="425"/>
    <col min="4308" max="4308" width="11.42578125" style="425" customWidth="1"/>
    <col min="4309" max="4311" width="10.42578125" style="425" customWidth="1"/>
    <col min="4312" max="4312" width="4.5703125" style="425" customWidth="1"/>
    <col min="4313" max="4313" width="4.42578125" style="425" customWidth="1"/>
    <col min="4314" max="4315" width="6.5703125" style="425" customWidth="1"/>
    <col min="4316" max="4317" width="9.42578125" style="425"/>
    <col min="4318" max="4318" width="15.5703125" style="425" customWidth="1"/>
    <col min="4319" max="4319" width="9.42578125" style="425"/>
    <col min="4320" max="4321" width="6.5703125" style="425" customWidth="1"/>
    <col min="4322" max="4323" width="9.42578125" style="425"/>
    <col min="4324" max="4324" width="11.42578125" style="425" customWidth="1"/>
    <col min="4325" max="4325" width="9.42578125" style="425"/>
    <col min="4326" max="4327" width="6.5703125" style="425" customWidth="1"/>
    <col min="4328" max="4329" width="9.42578125" style="425"/>
    <col min="4330" max="4330" width="11.42578125" style="425" customWidth="1"/>
    <col min="4331" max="4331" width="9.42578125" style="425"/>
    <col min="4332" max="4332" width="6.5703125" style="425" customWidth="1"/>
    <col min="4333" max="4333" width="4.5703125" style="425" customWidth="1"/>
    <col min="4334" max="4335" width="9.42578125" style="425"/>
    <col min="4336" max="4336" width="11.42578125" style="425" customWidth="1"/>
    <col min="4337" max="4337" width="6.42578125" style="425" customWidth="1"/>
    <col min="4338" max="4338" width="4.5703125" style="425" customWidth="1"/>
    <col min="4339" max="4556" width="9.42578125" style="425"/>
    <col min="4557" max="4558" width="6.42578125" style="425" customWidth="1"/>
    <col min="4559" max="4562" width="10.42578125" style="425" customWidth="1"/>
    <col min="4563" max="4563" width="9.42578125" style="425"/>
    <col min="4564" max="4564" width="11.42578125" style="425" customWidth="1"/>
    <col min="4565" max="4567" width="10.42578125" style="425" customWidth="1"/>
    <col min="4568" max="4568" width="4.5703125" style="425" customWidth="1"/>
    <col min="4569" max="4569" width="4.42578125" style="425" customWidth="1"/>
    <col min="4570" max="4571" width="6.5703125" style="425" customWidth="1"/>
    <col min="4572" max="4573" width="9.42578125" style="425"/>
    <col min="4574" max="4574" width="15.5703125" style="425" customWidth="1"/>
    <col min="4575" max="4575" width="9.42578125" style="425"/>
    <col min="4576" max="4577" width="6.5703125" style="425" customWidth="1"/>
    <col min="4578" max="4579" width="9.42578125" style="425"/>
    <col min="4580" max="4580" width="11.42578125" style="425" customWidth="1"/>
    <col min="4581" max="4581" width="9.42578125" style="425"/>
    <col min="4582" max="4583" width="6.5703125" style="425" customWidth="1"/>
    <col min="4584" max="4585" width="9.42578125" style="425"/>
    <col min="4586" max="4586" width="11.42578125" style="425" customWidth="1"/>
    <col min="4587" max="4587" width="9.42578125" style="425"/>
    <col min="4588" max="4588" width="6.5703125" style="425" customWidth="1"/>
    <col min="4589" max="4589" width="4.5703125" style="425" customWidth="1"/>
    <col min="4590" max="4591" width="9.42578125" style="425"/>
    <col min="4592" max="4592" width="11.42578125" style="425" customWidth="1"/>
    <col min="4593" max="4593" width="6.42578125" style="425" customWidth="1"/>
    <col min="4594" max="4594" width="4.5703125" style="425" customWidth="1"/>
    <col min="4595" max="4812" width="9.42578125" style="425"/>
    <col min="4813" max="4814" width="6.42578125" style="425" customWidth="1"/>
    <col min="4815" max="4818" width="10.42578125" style="425" customWidth="1"/>
    <col min="4819" max="4819" width="9.42578125" style="425"/>
    <col min="4820" max="4820" width="11.42578125" style="425" customWidth="1"/>
    <col min="4821" max="4823" width="10.42578125" style="425" customWidth="1"/>
    <col min="4824" max="4824" width="4.5703125" style="425" customWidth="1"/>
    <col min="4825" max="4825" width="4.42578125" style="425" customWidth="1"/>
    <col min="4826" max="4827" width="6.5703125" style="425" customWidth="1"/>
    <col min="4828" max="4829" width="9.42578125" style="425"/>
    <col min="4830" max="4830" width="15.5703125" style="425" customWidth="1"/>
    <col min="4831" max="4831" width="9.42578125" style="425"/>
    <col min="4832" max="4833" width="6.5703125" style="425" customWidth="1"/>
    <col min="4834" max="4835" width="9.42578125" style="425"/>
    <col min="4836" max="4836" width="11.42578125" style="425" customWidth="1"/>
    <col min="4837" max="4837" width="9.42578125" style="425"/>
    <col min="4838" max="4839" width="6.5703125" style="425" customWidth="1"/>
    <col min="4840" max="4841" width="9.42578125" style="425"/>
    <col min="4842" max="4842" width="11.42578125" style="425" customWidth="1"/>
    <col min="4843" max="4843" width="9.42578125" style="425"/>
    <col min="4844" max="4844" width="6.5703125" style="425" customWidth="1"/>
    <col min="4845" max="4845" width="4.5703125" style="425" customWidth="1"/>
    <col min="4846" max="4847" width="9.42578125" style="425"/>
    <col min="4848" max="4848" width="11.42578125" style="425" customWidth="1"/>
    <col min="4849" max="4849" width="6.42578125" style="425" customWidth="1"/>
    <col min="4850" max="4850" width="4.5703125" style="425" customWidth="1"/>
    <col min="4851" max="5068" width="9.42578125" style="425"/>
    <col min="5069" max="5070" width="6.42578125" style="425" customWidth="1"/>
    <col min="5071" max="5074" width="10.42578125" style="425" customWidth="1"/>
    <col min="5075" max="5075" width="9.42578125" style="425"/>
    <col min="5076" max="5076" width="11.42578125" style="425" customWidth="1"/>
    <col min="5077" max="5079" width="10.42578125" style="425" customWidth="1"/>
    <col min="5080" max="5080" width="4.5703125" style="425" customWidth="1"/>
    <col min="5081" max="5081" width="4.42578125" style="425" customWidth="1"/>
    <col min="5082" max="5083" width="6.5703125" style="425" customWidth="1"/>
    <col min="5084" max="5085" width="9.42578125" style="425"/>
    <col min="5086" max="5086" width="15.5703125" style="425" customWidth="1"/>
    <col min="5087" max="5087" width="9.42578125" style="425"/>
    <col min="5088" max="5089" width="6.5703125" style="425" customWidth="1"/>
    <col min="5090" max="5091" width="9.42578125" style="425"/>
    <col min="5092" max="5092" width="11.42578125" style="425" customWidth="1"/>
    <col min="5093" max="5093" width="9.42578125" style="425"/>
    <col min="5094" max="5095" width="6.5703125" style="425" customWidth="1"/>
    <col min="5096" max="5097" width="9.42578125" style="425"/>
    <col min="5098" max="5098" width="11.42578125" style="425" customWidth="1"/>
    <col min="5099" max="5099" width="9.42578125" style="425"/>
    <col min="5100" max="5100" width="6.5703125" style="425" customWidth="1"/>
    <col min="5101" max="5101" width="4.5703125" style="425" customWidth="1"/>
    <col min="5102" max="5103" width="9.42578125" style="425"/>
    <col min="5104" max="5104" width="11.42578125" style="425" customWidth="1"/>
    <col min="5105" max="5105" width="6.42578125" style="425" customWidth="1"/>
    <col min="5106" max="5106" width="4.5703125" style="425" customWidth="1"/>
    <col min="5107" max="5324" width="9.42578125" style="425"/>
    <col min="5325" max="5326" width="6.42578125" style="425" customWidth="1"/>
    <col min="5327" max="5330" width="10.42578125" style="425" customWidth="1"/>
    <col min="5331" max="5331" width="9.42578125" style="425"/>
    <col min="5332" max="5332" width="11.42578125" style="425" customWidth="1"/>
    <col min="5333" max="5335" width="10.42578125" style="425" customWidth="1"/>
    <col min="5336" max="5336" width="4.5703125" style="425" customWidth="1"/>
    <col min="5337" max="5337" width="4.42578125" style="425" customWidth="1"/>
    <col min="5338" max="5339" width="6.5703125" style="425" customWidth="1"/>
    <col min="5340" max="5341" width="9.42578125" style="425"/>
    <col min="5342" max="5342" width="15.5703125" style="425" customWidth="1"/>
    <col min="5343" max="5343" width="9.42578125" style="425"/>
    <col min="5344" max="5345" width="6.5703125" style="425" customWidth="1"/>
    <col min="5346" max="5347" width="9.42578125" style="425"/>
    <col min="5348" max="5348" width="11.42578125" style="425" customWidth="1"/>
    <col min="5349" max="5349" width="9.42578125" style="425"/>
    <col min="5350" max="5351" width="6.5703125" style="425" customWidth="1"/>
    <col min="5352" max="5353" width="9.42578125" style="425"/>
    <col min="5354" max="5354" width="11.42578125" style="425" customWidth="1"/>
    <col min="5355" max="5355" width="9.42578125" style="425"/>
    <col min="5356" max="5356" width="6.5703125" style="425" customWidth="1"/>
    <col min="5357" max="5357" width="4.5703125" style="425" customWidth="1"/>
    <col min="5358" max="5359" width="9.42578125" style="425"/>
    <col min="5360" max="5360" width="11.42578125" style="425" customWidth="1"/>
    <col min="5361" max="5361" width="6.42578125" style="425" customWidth="1"/>
    <col min="5362" max="5362" width="4.5703125" style="425" customWidth="1"/>
    <col min="5363" max="5580" width="9.42578125" style="425"/>
    <col min="5581" max="5582" width="6.42578125" style="425" customWidth="1"/>
    <col min="5583" max="5586" width="10.42578125" style="425" customWidth="1"/>
    <col min="5587" max="5587" width="9.42578125" style="425"/>
    <col min="5588" max="5588" width="11.42578125" style="425" customWidth="1"/>
    <col min="5589" max="5591" width="10.42578125" style="425" customWidth="1"/>
    <col min="5592" max="5592" width="4.5703125" style="425" customWidth="1"/>
    <col min="5593" max="5593" width="4.42578125" style="425" customWidth="1"/>
    <col min="5594" max="5595" width="6.5703125" style="425" customWidth="1"/>
    <col min="5596" max="5597" width="9.42578125" style="425"/>
    <col min="5598" max="5598" width="15.5703125" style="425" customWidth="1"/>
    <col min="5599" max="5599" width="9.42578125" style="425"/>
    <col min="5600" max="5601" width="6.5703125" style="425" customWidth="1"/>
    <col min="5602" max="5603" width="9.42578125" style="425"/>
    <col min="5604" max="5604" width="11.42578125" style="425" customWidth="1"/>
    <col min="5605" max="5605" width="9.42578125" style="425"/>
    <col min="5606" max="5607" width="6.5703125" style="425" customWidth="1"/>
    <col min="5608" max="5609" width="9.42578125" style="425"/>
    <col min="5610" max="5610" width="11.42578125" style="425" customWidth="1"/>
    <col min="5611" max="5611" width="9.42578125" style="425"/>
    <col min="5612" max="5612" width="6.5703125" style="425" customWidth="1"/>
    <col min="5613" max="5613" width="4.5703125" style="425" customWidth="1"/>
    <col min="5614" max="5615" width="9.42578125" style="425"/>
    <col min="5616" max="5616" width="11.42578125" style="425" customWidth="1"/>
    <col min="5617" max="5617" width="6.42578125" style="425" customWidth="1"/>
    <col min="5618" max="5618" width="4.5703125" style="425" customWidth="1"/>
    <col min="5619" max="5836" width="9.42578125" style="425"/>
    <col min="5837" max="5838" width="6.42578125" style="425" customWidth="1"/>
    <col min="5839" max="5842" width="10.42578125" style="425" customWidth="1"/>
    <col min="5843" max="5843" width="9.42578125" style="425"/>
    <col min="5844" max="5844" width="11.42578125" style="425" customWidth="1"/>
    <col min="5845" max="5847" width="10.42578125" style="425" customWidth="1"/>
    <col min="5848" max="5848" width="4.5703125" style="425" customWidth="1"/>
    <col min="5849" max="5849" width="4.42578125" style="425" customWidth="1"/>
    <col min="5850" max="5851" width="6.5703125" style="425" customWidth="1"/>
    <col min="5852" max="5853" width="9.42578125" style="425"/>
    <col min="5854" max="5854" width="15.5703125" style="425" customWidth="1"/>
    <col min="5855" max="5855" width="9.42578125" style="425"/>
    <col min="5856" max="5857" width="6.5703125" style="425" customWidth="1"/>
    <col min="5858" max="5859" width="9.42578125" style="425"/>
    <col min="5860" max="5860" width="11.42578125" style="425" customWidth="1"/>
    <col min="5861" max="5861" width="9.42578125" style="425"/>
    <col min="5862" max="5863" width="6.5703125" style="425" customWidth="1"/>
    <col min="5864" max="5865" width="9.42578125" style="425"/>
    <col min="5866" max="5866" width="11.42578125" style="425" customWidth="1"/>
    <col min="5867" max="5867" width="9.42578125" style="425"/>
    <col min="5868" max="5868" width="6.5703125" style="425" customWidth="1"/>
    <col min="5869" max="5869" width="4.5703125" style="425" customWidth="1"/>
    <col min="5870" max="5871" width="9.42578125" style="425"/>
    <col min="5872" max="5872" width="11.42578125" style="425" customWidth="1"/>
    <col min="5873" max="5873" width="6.42578125" style="425" customWidth="1"/>
    <col min="5874" max="5874" width="4.5703125" style="425" customWidth="1"/>
    <col min="5875" max="6092" width="9.42578125" style="425"/>
    <col min="6093" max="6094" width="6.42578125" style="425" customWidth="1"/>
    <col min="6095" max="6098" width="10.42578125" style="425" customWidth="1"/>
    <col min="6099" max="6099" width="9.42578125" style="425"/>
    <col min="6100" max="6100" width="11.42578125" style="425" customWidth="1"/>
    <col min="6101" max="6103" width="10.42578125" style="425" customWidth="1"/>
    <col min="6104" max="6104" width="4.5703125" style="425" customWidth="1"/>
    <col min="6105" max="6105" width="4.42578125" style="425" customWidth="1"/>
    <col min="6106" max="6107" width="6.5703125" style="425" customWidth="1"/>
    <col min="6108" max="6109" width="9.42578125" style="425"/>
    <col min="6110" max="6110" width="15.5703125" style="425" customWidth="1"/>
    <col min="6111" max="6111" width="9.42578125" style="425"/>
    <col min="6112" max="6113" width="6.5703125" style="425" customWidth="1"/>
    <col min="6114" max="6115" width="9.42578125" style="425"/>
    <col min="6116" max="6116" width="11.42578125" style="425" customWidth="1"/>
    <col min="6117" max="6117" width="9.42578125" style="425"/>
    <col min="6118" max="6119" width="6.5703125" style="425" customWidth="1"/>
    <col min="6120" max="6121" width="9.42578125" style="425"/>
    <col min="6122" max="6122" width="11.42578125" style="425" customWidth="1"/>
    <col min="6123" max="6123" width="9.42578125" style="425"/>
    <col min="6124" max="6124" width="6.5703125" style="425" customWidth="1"/>
    <col min="6125" max="6125" width="4.5703125" style="425" customWidth="1"/>
    <col min="6126" max="6127" width="9.42578125" style="425"/>
    <col min="6128" max="6128" width="11.42578125" style="425" customWidth="1"/>
    <col min="6129" max="6129" width="6.42578125" style="425" customWidth="1"/>
    <col min="6130" max="6130" width="4.5703125" style="425" customWidth="1"/>
    <col min="6131" max="6348" width="9.42578125" style="425"/>
    <col min="6349" max="6350" width="6.42578125" style="425" customWidth="1"/>
    <col min="6351" max="6354" width="10.42578125" style="425" customWidth="1"/>
    <col min="6355" max="6355" width="9.42578125" style="425"/>
    <col min="6356" max="6356" width="11.42578125" style="425" customWidth="1"/>
    <col min="6357" max="6359" width="10.42578125" style="425" customWidth="1"/>
    <col min="6360" max="6360" width="4.5703125" style="425" customWidth="1"/>
    <col min="6361" max="6361" width="4.42578125" style="425" customWidth="1"/>
    <col min="6362" max="6363" width="6.5703125" style="425" customWidth="1"/>
    <col min="6364" max="6365" width="9.42578125" style="425"/>
    <col min="6366" max="6366" width="15.5703125" style="425" customWidth="1"/>
    <col min="6367" max="6367" width="9.42578125" style="425"/>
    <col min="6368" max="6369" width="6.5703125" style="425" customWidth="1"/>
    <col min="6370" max="6371" width="9.42578125" style="425"/>
    <col min="6372" max="6372" width="11.42578125" style="425" customWidth="1"/>
    <col min="6373" max="6373" width="9.42578125" style="425"/>
    <col min="6374" max="6375" width="6.5703125" style="425" customWidth="1"/>
    <col min="6376" max="6377" width="9.42578125" style="425"/>
    <col min="6378" max="6378" width="11.42578125" style="425" customWidth="1"/>
    <col min="6379" max="6379" width="9.42578125" style="425"/>
    <col min="6380" max="6380" width="6.5703125" style="425" customWidth="1"/>
    <col min="6381" max="6381" width="4.5703125" style="425" customWidth="1"/>
    <col min="6382" max="6383" width="9.42578125" style="425"/>
    <col min="6384" max="6384" width="11.42578125" style="425" customWidth="1"/>
    <col min="6385" max="6385" width="6.42578125" style="425" customWidth="1"/>
    <col min="6386" max="6386" width="4.5703125" style="425" customWidth="1"/>
    <col min="6387" max="6604" width="9.42578125" style="425"/>
    <col min="6605" max="6606" width="6.42578125" style="425" customWidth="1"/>
    <col min="6607" max="6610" width="10.42578125" style="425" customWidth="1"/>
    <col min="6611" max="6611" width="9.42578125" style="425"/>
    <col min="6612" max="6612" width="11.42578125" style="425" customWidth="1"/>
    <col min="6613" max="6615" width="10.42578125" style="425" customWidth="1"/>
    <col min="6616" max="6616" width="4.5703125" style="425" customWidth="1"/>
    <col min="6617" max="6617" width="4.42578125" style="425" customWidth="1"/>
    <col min="6618" max="6619" width="6.5703125" style="425" customWidth="1"/>
    <col min="6620" max="6621" width="9.42578125" style="425"/>
    <col min="6622" max="6622" width="15.5703125" style="425" customWidth="1"/>
    <col min="6623" max="6623" width="9.42578125" style="425"/>
    <col min="6624" max="6625" width="6.5703125" style="425" customWidth="1"/>
    <col min="6626" max="6627" width="9.42578125" style="425"/>
    <col min="6628" max="6628" width="11.42578125" style="425" customWidth="1"/>
    <col min="6629" max="6629" width="9.42578125" style="425"/>
    <col min="6630" max="6631" width="6.5703125" style="425" customWidth="1"/>
    <col min="6632" max="6633" width="9.42578125" style="425"/>
    <col min="6634" max="6634" width="11.42578125" style="425" customWidth="1"/>
    <col min="6635" max="6635" width="9.42578125" style="425"/>
    <col min="6636" max="6636" width="6.5703125" style="425" customWidth="1"/>
    <col min="6637" max="6637" width="4.5703125" style="425" customWidth="1"/>
    <col min="6638" max="6639" width="9.42578125" style="425"/>
    <col min="6640" max="6640" width="11.42578125" style="425" customWidth="1"/>
    <col min="6641" max="6641" width="6.42578125" style="425" customWidth="1"/>
    <col min="6642" max="6642" width="4.5703125" style="425" customWidth="1"/>
    <col min="6643" max="6860" width="9.42578125" style="425"/>
    <col min="6861" max="6862" width="6.42578125" style="425" customWidth="1"/>
    <col min="6863" max="6866" width="10.42578125" style="425" customWidth="1"/>
    <col min="6867" max="6867" width="9.42578125" style="425"/>
    <col min="6868" max="6868" width="11.42578125" style="425" customWidth="1"/>
    <col min="6869" max="6871" width="10.42578125" style="425" customWidth="1"/>
    <col min="6872" max="6872" width="4.5703125" style="425" customWidth="1"/>
    <col min="6873" max="6873" width="4.42578125" style="425" customWidth="1"/>
    <col min="6874" max="6875" width="6.5703125" style="425" customWidth="1"/>
    <col min="6876" max="6877" width="9.42578125" style="425"/>
    <col min="6878" max="6878" width="15.5703125" style="425" customWidth="1"/>
    <col min="6879" max="6879" width="9.42578125" style="425"/>
    <col min="6880" max="6881" width="6.5703125" style="425" customWidth="1"/>
    <col min="6882" max="6883" width="9.42578125" style="425"/>
    <col min="6884" max="6884" width="11.42578125" style="425" customWidth="1"/>
    <col min="6885" max="6885" width="9.42578125" style="425"/>
    <col min="6886" max="6887" width="6.5703125" style="425" customWidth="1"/>
    <col min="6888" max="6889" width="9.42578125" style="425"/>
    <col min="6890" max="6890" width="11.42578125" style="425" customWidth="1"/>
    <col min="6891" max="6891" width="9.42578125" style="425"/>
    <col min="6892" max="6892" width="6.5703125" style="425" customWidth="1"/>
    <col min="6893" max="6893" width="4.5703125" style="425" customWidth="1"/>
    <col min="6894" max="6895" width="9.42578125" style="425"/>
    <col min="6896" max="6896" width="11.42578125" style="425" customWidth="1"/>
    <col min="6897" max="6897" width="6.42578125" style="425" customWidth="1"/>
    <col min="6898" max="6898" width="4.5703125" style="425" customWidth="1"/>
    <col min="6899" max="7116" width="9.42578125" style="425"/>
    <col min="7117" max="7118" width="6.42578125" style="425" customWidth="1"/>
    <col min="7119" max="7122" width="10.42578125" style="425" customWidth="1"/>
    <col min="7123" max="7123" width="9.42578125" style="425"/>
    <col min="7124" max="7124" width="11.42578125" style="425" customWidth="1"/>
    <col min="7125" max="7127" width="10.42578125" style="425" customWidth="1"/>
    <col min="7128" max="7128" width="4.5703125" style="425" customWidth="1"/>
    <col min="7129" max="7129" width="4.42578125" style="425" customWidth="1"/>
    <col min="7130" max="7131" width="6.5703125" style="425" customWidth="1"/>
    <col min="7132" max="7133" width="9.42578125" style="425"/>
    <col min="7134" max="7134" width="15.5703125" style="425" customWidth="1"/>
    <col min="7135" max="7135" width="9.42578125" style="425"/>
    <col min="7136" max="7137" width="6.5703125" style="425" customWidth="1"/>
    <col min="7138" max="7139" width="9.42578125" style="425"/>
    <col min="7140" max="7140" width="11.42578125" style="425" customWidth="1"/>
    <col min="7141" max="7141" width="9.42578125" style="425"/>
    <col min="7142" max="7143" width="6.5703125" style="425" customWidth="1"/>
    <col min="7144" max="7145" width="9.42578125" style="425"/>
    <col min="7146" max="7146" width="11.42578125" style="425" customWidth="1"/>
    <col min="7147" max="7147" width="9.42578125" style="425"/>
    <col min="7148" max="7148" width="6.5703125" style="425" customWidth="1"/>
    <col min="7149" max="7149" width="4.5703125" style="425" customWidth="1"/>
    <col min="7150" max="7151" width="9.42578125" style="425"/>
    <col min="7152" max="7152" width="11.42578125" style="425" customWidth="1"/>
    <col min="7153" max="7153" width="6.42578125" style="425" customWidth="1"/>
    <col min="7154" max="7154" width="4.5703125" style="425" customWidth="1"/>
    <col min="7155" max="7372" width="9.42578125" style="425"/>
    <col min="7373" max="7374" width="6.42578125" style="425" customWidth="1"/>
    <col min="7375" max="7378" width="10.42578125" style="425" customWidth="1"/>
    <col min="7379" max="7379" width="9.42578125" style="425"/>
    <col min="7380" max="7380" width="11.42578125" style="425" customWidth="1"/>
    <col min="7381" max="7383" width="10.42578125" style="425" customWidth="1"/>
    <col min="7384" max="7384" width="4.5703125" style="425" customWidth="1"/>
    <col min="7385" max="7385" width="4.42578125" style="425" customWidth="1"/>
    <col min="7386" max="7387" width="6.5703125" style="425" customWidth="1"/>
    <col min="7388" max="7389" width="9.42578125" style="425"/>
    <col min="7390" max="7390" width="15.5703125" style="425" customWidth="1"/>
    <col min="7391" max="7391" width="9.42578125" style="425"/>
    <col min="7392" max="7393" width="6.5703125" style="425" customWidth="1"/>
    <col min="7394" max="7395" width="9.42578125" style="425"/>
    <col min="7396" max="7396" width="11.42578125" style="425" customWidth="1"/>
    <col min="7397" max="7397" width="9.42578125" style="425"/>
    <col min="7398" max="7399" width="6.5703125" style="425" customWidth="1"/>
    <col min="7400" max="7401" width="9.42578125" style="425"/>
    <col min="7402" max="7402" width="11.42578125" style="425" customWidth="1"/>
    <col min="7403" max="7403" width="9.42578125" style="425"/>
    <col min="7404" max="7404" width="6.5703125" style="425" customWidth="1"/>
    <col min="7405" max="7405" width="4.5703125" style="425" customWidth="1"/>
    <col min="7406" max="7407" width="9.42578125" style="425"/>
    <col min="7408" max="7408" width="11.42578125" style="425" customWidth="1"/>
    <col min="7409" max="7409" width="6.42578125" style="425" customWidth="1"/>
    <col min="7410" max="7410" width="4.5703125" style="425" customWidth="1"/>
    <col min="7411" max="7628" width="9.42578125" style="425"/>
    <col min="7629" max="7630" width="6.42578125" style="425" customWidth="1"/>
    <col min="7631" max="7634" width="10.42578125" style="425" customWidth="1"/>
    <col min="7635" max="7635" width="9.42578125" style="425"/>
    <col min="7636" max="7636" width="11.42578125" style="425" customWidth="1"/>
    <col min="7637" max="7639" width="10.42578125" style="425" customWidth="1"/>
    <col min="7640" max="7640" width="4.5703125" style="425" customWidth="1"/>
    <col min="7641" max="7641" width="4.42578125" style="425" customWidth="1"/>
    <col min="7642" max="7643" width="6.5703125" style="425" customWidth="1"/>
    <col min="7644" max="7645" width="9.42578125" style="425"/>
    <col min="7646" max="7646" width="15.5703125" style="425" customWidth="1"/>
    <col min="7647" max="7647" width="9.42578125" style="425"/>
    <col min="7648" max="7649" width="6.5703125" style="425" customWidth="1"/>
    <col min="7650" max="7651" width="9.42578125" style="425"/>
    <col min="7652" max="7652" width="11.42578125" style="425" customWidth="1"/>
    <col min="7653" max="7653" width="9.42578125" style="425"/>
    <col min="7654" max="7655" width="6.5703125" style="425" customWidth="1"/>
    <col min="7656" max="7657" width="9.42578125" style="425"/>
    <col min="7658" max="7658" width="11.42578125" style="425" customWidth="1"/>
    <col min="7659" max="7659" width="9.42578125" style="425"/>
    <col min="7660" max="7660" width="6.5703125" style="425" customWidth="1"/>
    <col min="7661" max="7661" width="4.5703125" style="425" customWidth="1"/>
    <col min="7662" max="7663" width="9.42578125" style="425"/>
    <col min="7664" max="7664" width="11.42578125" style="425" customWidth="1"/>
    <col min="7665" max="7665" width="6.42578125" style="425" customWidth="1"/>
    <col min="7666" max="7666" width="4.5703125" style="425" customWidth="1"/>
    <col min="7667" max="7884" width="9.42578125" style="425"/>
    <col min="7885" max="7886" width="6.42578125" style="425" customWidth="1"/>
    <col min="7887" max="7890" width="10.42578125" style="425" customWidth="1"/>
    <col min="7891" max="7891" width="9.42578125" style="425"/>
    <col min="7892" max="7892" width="11.42578125" style="425" customWidth="1"/>
    <col min="7893" max="7895" width="10.42578125" style="425" customWidth="1"/>
    <col min="7896" max="7896" width="4.5703125" style="425" customWidth="1"/>
    <col min="7897" max="7897" width="4.42578125" style="425" customWidth="1"/>
    <col min="7898" max="7899" width="6.5703125" style="425" customWidth="1"/>
    <col min="7900" max="7901" width="9.42578125" style="425"/>
    <col min="7902" max="7902" width="15.5703125" style="425" customWidth="1"/>
    <col min="7903" max="7903" width="9.42578125" style="425"/>
    <col min="7904" max="7905" width="6.5703125" style="425" customWidth="1"/>
    <col min="7906" max="7907" width="9.42578125" style="425"/>
    <col min="7908" max="7908" width="11.42578125" style="425" customWidth="1"/>
    <col min="7909" max="7909" width="9.42578125" style="425"/>
    <col min="7910" max="7911" width="6.5703125" style="425" customWidth="1"/>
    <col min="7912" max="7913" width="9.42578125" style="425"/>
    <col min="7914" max="7914" width="11.42578125" style="425" customWidth="1"/>
    <col min="7915" max="7915" width="9.42578125" style="425"/>
    <col min="7916" max="7916" width="6.5703125" style="425" customWidth="1"/>
    <col min="7917" max="7917" width="4.5703125" style="425" customWidth="1"/>
    <col min="7918" max="7919" width="9.42578125" style="425"/>
    <col min="7920" max="7920" width="11.42578125" style="425" customWidth="1"/>
    <col min="7921" max="7921" width="6.42578125" style="425" customWidth="1"/>
    <col min="7922" max="7922" width="4.5703125" style="425" customWidth="1"/>
    <col min="7923" max="8140" width="9.42578125" style="425"/>
    <col min="8141" max="8142" width="6.42578125" style="425" customWidth="1"/>
    <col min="8143" max="8146" width="10.42578125" style="425" customWidth="1"/>
    <col min="8147" max="8147" width="9.42578125" style="425"/>
    <col min="8148" max="8148" width="11.42578125" style="425" customWidth="1"/>
    <col min="8149" max="8151" width="10.42578125" style="425" customWidth="1"/>
    <col min="8152" max="8152" width="4.5703125" style="425" customWidth="1"/>
    <col min="8153" max="8153" width="4.42578125" style="425" customWidth="1"/>
    <col min="8154" max="8155" width="6.5703125" style="425" customWidth="1"/>
    <col min="8156" max="8157" width="9.42578125" style="425"/>
    <col min="8158" max="8158" width="15.5703125" style="425" customWidth="1"/>
    <col min="8159" max="8159" width="9.42578125" style="425"/>
    <col min="8160" max="8161" width="6.5703125" style="425" customWidth="1"/>
    <col min="8162" max="8163" width="9.42578125" style="425"/>
    <col min="8164" max="8164" width="11.42578125" style="425" customWidth="1"/>
    <col min="8165" max="8165" width="9.42578125" style="425"/>
    <col min="8166" max="8167" width="6.5703125" style="425" customWidth="1"/>
    <col min="8168" max="8169" width="9.42578125" style="425"/>
    <col min="8170" max="8170" width="11.42578125" style="425" customWidth="1"/>
    <col min="8171" max="8171" width="9.42578125" style="425"/>
    <col min="8172" max="8172" width="6.5703125" style="425" customWidth="1"/>
    <col min="8173" max="8173" width="4.5703125" style="425" customWidth="1"/>
    <col min="8174" max="8175" width="9.42578125" style="425"/>
    <col min="8176" max="8176" width="11.42578125" style="425" customWidth="1"/>
    <col min="8177" max="8177" width="6.42578125" style="425" customWidth="1"/>
    <col min="8178" max="8178" width="4.5703125" style="425" customWidth="1"/>
    <col min="8179" max="8396" width="9.42578125" style="425"/>
    <col min="8397" max="8398" width="6.42578125" style="425" customWidth="1"/>
    <col min="8399" max="8402" width="10.42578125" style="425" customWidth="1"/>
    <col min="8403" max="8403" width="9.42578125" style="425"/>
    <col min="8404" max="8404" width="11.42578125" style="425" customWidth="1"/>
    <col min="8405" max="8407" width="10.42578125" style="425" customWidth="1"/>
    <col min="8408" max="8408" width="4.5703125" style="425" customWidth="1"/>
    <col min="8409" max="8409" width="4.42578125" style="425" customWidth="1"/>
    <col min="8410" max="8411" width="6.5703125" style="425" customWidth="1"/>
    <col min="8412" max="8413" width="9.42578125" style="425"/>
    <col min="8414" max="8414" width="15.5703125" style="425" customWidth="1"/>
    <col min="8415" max="8415" width="9.42578125" style="425"/>
    <col min="8416" max="8417" width="6.5703125" style="425" customWidth="1"/>
    <col min="8418" max="8419" width="9.42578125" style="425"/>
    <col min="8420" max="8420" width="11.42578125" style="425" customWidth="1"/>
    <col min="8421" max="8421" width="9.42578125" style="425"/>
    <col min="8422" max="8423" width="6.5703125" style="425" customWidth="1"/>
    <col min="8424" max="8425" width="9.42578125" style="425"/>
    <col min="8426" max="8426" width="11.42578125" style="425" customWidth="1"/>
    <col min="8427" max="8427" width="9.42578125" style="425"/>
    <col min="8428" max="8428" width="6.5703125" style="425" customWidth="1"/>
    <col min="8429" max="8429" width="4.5703125" style="425" customWidth="1"/>
    <col min="8430" max="8431" width="9.42578125" style="425"/>
    <col min="8432" max="8432" width="11.42578125" style="425" customWidth="1"/>
    <col min="8433" max="8433" width="6.42578125" style="425" customWidth="1"/>
    <col min="8434" max="8434" width="4.5703125" style="425" customWidth="1"/>
    <col min="8435" max="8652" width="9.42578125" style="425"/>
    <col min="8653" max="8654" width="6.42578125" style="425" customWidth="1"/>
    <col min="8655" max="8658" width="10.42578125" style="425" customWidth="1"/>
    <col min="8659" max="8659" width="9.42578125" style="425"/>
    <col min="8660" max="8660" width="11.42578125" style="425" customWidth="1"/>
    <col min="8661" max="8663" width="10.42578125" style="425" customWidth="1"/>
    <col min="8664" max="8664" width="4.5703125" style="425" customWidth="1"/>
    <col min="8665" max="8665" width="4.42578125" style="425" customWidth="1"/>
    <col min="8666" max="8667" width="6.5703125" style="425" customWidth="1"/>
    <col min="8668" max="8669" width="9.42578125" style="425"/>
    <col min="8670" max="8670" width="15.5703125" style="425" customWidth="1"/>
    <col min="8671" max="8671" width="9.42578125" style="425"/>
    <col min="8672" max="8673" width="6.5703125" style="425" customWidth="1"/>
    <col min="8674" max="8675" width="9.42578125" style="425"/>
    <col min="8676" max="8676" width="11.42578125" style="425" customWidth="1"/>
    <col min="8677" max="8677" width="9.42578125" style="425"/>
    <col min="8678" max="8679" width="6.5703125" style="425" customWidth="1"/>
    <col min="8680" max="8681" width="9.42578125" style="425"/>
    <col min="8682" max="8682" width="11.42578125" style="425" customWidth="1"/>
    <col min="8683" max="8683" width="9.42578125" style="425"/>
    <col min="8684" max="8684" width="6.5703125" style="425" customWidth="1"/>
    <col min="8685" max="8685" width="4.5703125" style="425" customWidth="1"/>
    <col min="8686" max="8687" width="9.42578125" style="425"/>
    <col min="8688" max="8688" width="11.42578125" style="425" customWidth="1"/>
    <col min="8689" max="8689" width="6.42578125" style="425" customWidth="1"/>
    <col min="8690" max="8690" width="4.5703125" style="425" customWidth="1"/>
    <col min="8691" max="8908" width="9.42578125" style="425"/>
    <col min="8909" max="8910" width="6.42578125" style="425" customWidth="1"/>
    <col min="8911" max="8914" width="10.42578125" style="425" customWidth="1"/>
    <col min="8915" max="8915" width="9.42578125" style="425"/>
    <col min="8916" max="8916" width="11.42578125" style="425" customWidth="1"/>
    <col min="8917" max="8919" width="10.42578125" style="425" customWidth="1"/>
    <col min="8920" max="8920" width="4.5703125" style="425" customWidth="1"/>
    <col min="8921" max="8921" width="4.42578125" style="425" customWidth="1"/>
    <col min="8922" max="8923" width="6.5703125" style="425" customWidth="1"/>
    <col min="8924" max="8925" width="9.42578125" style="425"/>
    <col min="8926" max="8926" width="15.5703125" style="425" customWidth="1"/>
    <col min="8927" max="8927" width="9.42578125" style="425"/>
    <col min="8928" max="8929" width="6.5703125" style="425" customWidth="1"/>
    <col min="8930" max="8931" width="9.42578125" style="425"/>
    <col min="8932" max="8932" width="11.42578125" style="425" customWidth="1"/>
    <col min="8933" max="8933" width="9.42578125" style="425"/>
    <col min="8934" max="8935" width="6.5703125" style="425" customWidth="1"/>
    <col min="8936" max="8937" width="9.42578125" style="425"/>
    <col min="8938" max="8938" width="11.42578125" style="425" customWidth="1"/>
    <col min="8939" max="8939" width="9.42578125" style="425"/>
    <col min="8940" max="8940" width="6.5703125" style="425" customWidth="1"/>
    <col min="8941" max="8941" width="4.5703125" style="425" customWidth="1"/>
    <col min="8942" max="8943" width="9.42578125" style="425"/>
    <col min="8944" max="8944" width="11.42578125" style="425" customWidth="1"/>
    <col min="8945" max="8945" width="6.42578125" style="425" customWidth="1"/>
    <col min="8946" max="8946" width="4.5703125" style="425" customWidth="1"/>
    <col min="8947" max="9164" width="9.42578125" style="425"/>
    <col min="9165" max="9166" width="6.42578125" style="425" customWidth="1"/>
    <col min="9167" max="9170" width="10.42578125" style="425" customWidth="1"/>
    <col min="9171" max="9171" width="9.42578125" style="425"/>
    <col min="9172" max="9172" width="11.42578125" style="425" customWidth="1"/>
    <col min="9173" max="9175" width="10.42578125" style="425" customWidth="1"/>
    <col min="9176" max="9176" width="4.5703125" style="425" customWidth="1"/>
    <col min="9177" max="9177" width="4.42578125" style="425" customWidth="1"/>
    <col min="9178" max="9179" width="6.5703125" style="425" customWidth="1"/>
    <col min="9180" max="9181" width="9.42578125" style="425"/>
    <col min="9182" max="9182" width="15.5703125" style="425" customWidth="1"/>
    <col min="9183" max="9183" width="9.42578125" style="425"/>
    <col min="9184" max="9185" width="6.5703125" style="425" customWidth="1"/>
    <col min="9186" max="9187" width="9.42578125" style="425"/>
    <col min="9188" max="9188" width="11.42578125" style="425" customWidth="1"/>
    <col min="9189" max="9189" width="9.42578125" style="425"/>
    <col min="9190" max="9191" width="6.5703125" style="425" customWidth="1"/>
    <col min="9192" max="9193" width="9.42578125" style="425"/>
    <col min="9194" max="9194" width="11.42578125" style="425" customWidth="1"/>
    <col min="9195" max="9195" width="9.42578125" style="425"/>
    <col min="9196" max="9196" width="6.5703125" style="425" customWidth="1"/>
    <col min="9197" max="9197" width="4.5703125" style="425" customWidth="1"/>
    <col min="9198" max="9199" width="9.42578125" style="425"/>
    <col min="9200" max="9200" width="11.42578125" style="425" customWidth="1"/>
    <col min="9201" max="9201" width="6.42578125" style="425" customWidth="1"/>
    <col min="9202" max="9202" width="4.5703125" style="425" customWidth="1"/>
    <col min="9203" max="9420" width="9.42578125" style="425"/>
    <col min="9421" max="9422" width="6.42578125" style="425" customWidth="1"/>
    <col min="9423" max="9426" width="10.42578125" style="425" customWidth="1"/>
    <col min="9427" max="9427" width="9.42578125" style="425"/>
    <col min="9428" max="9428" width="11.42578125" style="425" customWidth="1"/>
    <col min="9429" max="9431" width="10.42578125" style="425" customWidth="1"/>
    <col min="9432" max="9432" width="4.5703125" style="425" customWidth="1"/>
    <col min="9433" max="9433" width="4.42578125" style="425" customWidth="1"/>
    <col min="9434" max="9435" width="6.5703125" style="425" customWidth="1"/>
    <col min="9436" max="9437" width="9.42578125" style="425"/>
    <col min="9438" max="9438" width="15.5703125" style="425" customWidth="1"/>
    <col min="9439" max="9439" width="9.42578125" style="425"/>
    <col min="9440" max="9441" width="6.5703125" style="425" customWidth="1"/>
    <col min="9442" max="9443" width="9.42578125" style="425"/>
    <col min="9444" max="9444" width="11.42578125" style="425" customWidth="1"/>
    <col min="9445" max="9445" width="9.42578125" style="425"/>
    <col min="9446" max="9447" width="6.5703125" style="425" customWidth="1"/>
    <col min="9448" max="9449" width="9.42578125" style="425"/>
    <col min="9450" max="9450" width="11.42578125" style="425" customWidth="1"/>
    <col min="9451" max="9451" width="9.42578125" style="425"/>
    <col min="9452" max="9452" width="6.5703125" style="425" customWidth="1"/>
    <col min="9453" max="9453" width="4.5703125" style="425" customWidth="1"/>
    <col min="9454" max="9455" width="9.42578125" style="425"/>
    <col min="9456" max="9456" width="11.42578125" style="425" customWidth="1"/>
    <col min="9457" max="9457" width="6.42578125" style="425" customWidth="1"/>
    <col min="9458" max="9458" width="4.5703125" style="425" customWidth="1"/>
    <col min="9459" max="9676" width="9.42578125" style="425"/>
    <col min="9677" max="9678" width="6.42578125" style="425" customWidth="1"/>
    <col min="9679" max="9682" width="10.42578125" style="425" customWidth="1"/>
    <col min="9683" max="9683" width="9.42578125" style="425"/>
    <col min="9684" max="9684" width="11.42578125" style="425" customWidth="1"/>
    <col min="9685" max="9687" width="10.42578125" style="425" customWidth="1"/>
    <col min="9688" max="9688" width="4.5703125" style="425" customWidth="1"/>
    <col min="9689" max="9689" width="4.42578125" style="425" customWidth="1"/>
    <col min="9690" max="9691" width="6.5703125" style="425" customWidth="1"/>
    <col min="9692" max="9693" width="9.42578125" style="425"/>
    <col min="9694" max="9694" width="15.5703125" style="425" customWidth="1"/>
    <col min="9695" max="9695" width="9.42578125" style="425"/>
    <col min="9696" max="9697" width="6.5703125" style="425" customWidth="1"/>
    <col min="9698" max="9699" width="9.42578125" style="425"/>
    <col min="9700" max="9700" width="11.42578125" style="425" customWidth="1"/>
    <col min="9701" max="9701" width="9.42578125" style="425"/>
    <col min="9702" max="9703" width="6.5703125" style="425" customWidth="1"/>
    <col min="9704" max="9705" width="9.42578125" style="425"/>
    <col min="9706" max="9706" width="11.42578125" style="425" customWidth="1"/>
    <col min="9707" max="9707" width="9.42578125" style="425"/>
    <col min="9708" max="9708" width="6.5703125" style="425" customWidth="1"/>
    <col min="9709" max="9709" width="4.5703125" style="425" customWidth="1"/>
    <col min="9710" max="9711" width="9.42578125" style="425"/>
    <col min="9712" max="9712" width="11.42578125" style="425" customWidth="1"/>
    <col min="9713" max="9713" width="6.42578125" style="425" customWidth="1"/>
    <col min="9714" max="9714" width="4.5703125" style="425" customWidth="1"/>
    <col min="9715" max="9932" width="9.42578125" style="425"/>
    <col min="9933" max="9934" width="6.42578125" style="425" customWidth="1"/>
    <col min="9935" max="9938" width="10.42578125" style="425" customWidth="1"/>
    <col min="9939" max="9939" width="9.42578125" style="425"/>
    <col min="9940" max="9940" width="11.42578125" style="425" customWidth="1"/>
    <col min="9941" max="9943" width="10.42578125" style="425" customWidth="1"/>
    <col min="9944" max="9944" width="4.5703125" style="425" customWidth="1"/>
    <col min="9945" max="9945" width="4.42578125" style="425" customWidth="1"/>
    <col min="9946" max="9947" width="6.5703125" style="425" customWidth="1"/>
    <col min="9948" max="9949" width="9.42578125" style="425"/>
    <col min="9950" max="9950" width="15.5703125" style="425" customWidth="1"/>
    <col min="9951" max="9951" width="9.42578125" style="425"/>
    <col min="9952" max="9953" width="6.5703125" style="425" customWidth="1"/>
    <col min="9954" max="9955" width="9.42578125" style="425"/>
    <col min="9956" max="9956" width="11.42578125" style="425" customWidth="1"/>
    <col min="9957" max="9957" width="9.42578125" style="425"/>
    <col min="9958" max="9959" width="6.5703125" style="425" customWidth="1"/>
    <col min="9960" max="9961" width="9.42578125" style="425"/>
    <col min="9962" max="9962" width="11.42578125" style="425" customWidth="1"/>
    <col min="9963" max="9963" width="9.42578125" style="425"/>
    <col min="9964" max="9964" width="6.5703125" style="425" customWidth="1"/>
    <col min="9965" max="9965" width="4.5703125" style="425" customWidth="1"/>
    <col min="9966" max="9967" width="9.42578125" style="425"/>
    <col min="9968" max="9968" width="11.42578125" style="425" customWidth="1"/>
    <col min="9969" max="9969" width="6.42578125" style="425" customWidth="1"/>
    <col min="9970" max="9970" width="4.5703125" style="425" customWidth="1"/>
    <col min="9971" max="10188" width="9.42578125" style="425"/>
    <col min="10189" max="10190" width="6.42578125" style="425" customWidth="1"/>
    <col min="10191" max="10194" width="10.42578125" style="425" customWidth="1"/>
    <col min="10195" max="10195" width="9.42578125" style="425"/>
    <col min="10196" max="10196" width="11.42578125" style="425" customWidth="1"/>
    <col min="10197" max="10199" width="10.42578125" style="425" customWidth="1"/>
    <col min="10200" max="10200" width="4.5703125" style="425" customWidth="1"/>
    <col min="10201" max="10201" width="4.42578125" style="425" customWidth="1"/>
    <col min="10202" max="10203" width="6.5703125" style="425" customWidth="1"/>
    <col min="10204" max="10205" width="9.42578125" style="425"/>
    <col min="10206" max="10206" width="15.5703125" style="425" customWidth="1"/>
    <col min="10207" max="10207" width="9.42578125" style="425"/>
    <col min="10208" max="10209" width="6.5703125" style="425" customWidth="1"/>
    <col min="10210" max="10211" width="9.42578125" style="425"/>
    <col min="10212" max="10212" width="11.42578125" style="425" customWidth="1"/>
    <col min="10213" max="10213" width="9.42578125" style="425"/>
    <col min="10214" max="10215" width="6.5703125" style="425" customWidth="1"/>
    <col min="10216" max="10217" width="9.42578125" style="425"/>
    <col min="10218" max="10218" width="11.42578125" style="425" customWidth="1"/>
    <col min="10219" max="10219" width="9.42578125" style="425"/>
    <col min="10220" max="10220" width="6.5703125" style="425" customWidth="1"/>
    <col min="10221" max="10221" width="4.5703125" style="425" customWidth="1"/>
    <col min="10222" max="10223" width="9.42578125" style="425"/>
    <col min="10224" max="10224" width="11.42578125" style="425" customWidth="1"/>
    <col min="10225" max="10225" width="6.42578125" style="425" customWidth="1"/>
    <col min="10226" max="10226" width="4.5703125" style="425" customWidth="1"/>
    <col min="10227" max="10444" width="9.42578125" style="425"/>
    <col min="10445" max="10446" width="6.42578125" style="425" customWidth="1"/>
    <col min="10447" max="10450" width="10.42578125" style="425" customWidth="1"/>
    <col min="10451" max="10451" width="9.42578125" style="425"/>
    <col min="10452" max="10452" width="11.42578125" style="425" customWidth="1"/>
    <col min="10453" max="10455" width="10.42578125" style="425" customWidth="1"/>
    <col min="10456" max="10456" width="4.5703125" style="425" customWidth="1"/>
    <col min="10457" max="10457" width="4.42578125" style="425" customWidth="1"/>
    <col min="10458" max="10459" width="6.5703125" style="425" customWidth="1"/>
    <col min="10460" max="10461" width="9.42578125" style="425"/>
    <col min="10462" max="10462" width="15.5703125" style="425" customWidth="1"/>
    <col min="10463" max="10463" width="9.42578125" style="425"/>
    <col min="10464" max="10465" width="6.5703125" style="425" customWidth="1"/>
    <col min="10466" max="10467" width="9.42578125" style="425"/>
    <col min="10468" max="10468" width="11.42578125" style="425" customWidth="1"/>
    <col min="10469" max="10469" width="9.42578125" style="425"/>
    <col min="10470" max="10471" width="6.5703125" style="425" customWidth="1"/>
    <col min="10472" max="10473" width="9.42578125" style="425"/>
    <col min="10474" max="10474" width="11.42578125" style="425" customWidth="1"/>
    <col min="10475" max="10475" width="9.42578125" style="425"/>
    <col min="10476" max="10476" width="6.5703125" style="425" customWidth="1"/>
    <col min="10477" max="10477" width="4.5703125" style="425" customWidth="1"/>
    <col min="10478" max="10479" width="9.42578125" style="425"/>
    <col min="10480" max="10480" width="11.42578125" style="425" customWidth="1"/>
    <col min="10481" max="10481" width="6.42578125" style="425" customWidth="1"/>
    <col min="10482" max="10482" width="4.5703125" style="425" customWidth="1"/>
    <col min="10483" max="10700" width="9.42578125" style="425"/>
    <col min="10701" max="10702" width="6.42578125" style="425" customWidth="1"/>
    <col min="10703" max="10706" width="10.42578125" style="425" customWidth="1"/>
    <col min="10707" max="10707" width="9.42578125" style="425"/>
    <col min="10708" max="10708" width="11.42578125" style="425" customWidth="1"/>
    <col min="10709" max="10711" width="10.42578125" style="425" customWidth="1"/>
    <col min="10712" max="10712" width="4.5703125" style="425" customWidth="1"/>
    <col min="10713" max="10713" width="4.42578125" style="425" customWidth="1"/>
    <col min="10714" max="10715" width="6.5703125" style="425" customWidth="1"/>
    <col min="10716" max="10717" width="9.42578125" style="425"/>
    <col min="10718" max="10718" width="15.5703125" style="425" customWidth="1"/>
    <col min="10719" max="10719" width="9.42578125" style="425"/>
    <col min="10720" max="10721" width="6.5703125" style="425" customWidth="1"/>
    <col min="10722" max="10723" width="9.42578125" style="425"/>
    <col min="10724" max="10724" width="11.42578125" style="425" customWidth="1"/>
    <col min="10725" max="10725" width="9.42578125" style="425"/>
    <col min="10726" max="10727" width="6.5703125" style="425" customWidth="1"/>
    <col min="10728" max="10729" width="9.42578125" style="425"/>
    <col min="10730" max="10730" width="11.42578125" style="425" customWidth="1"/>
    <col min="10731" max="10731" width="9.42578125" style="425"/>
    <col min="10732" max="10732" width="6.5703125" style="425" customWidth="1"/>
    <col min="10733" max="10733" width="4.5703125" style="425" customWidth="1"/>
    <col min="10734" max="10735" width="9.42578125" style="425"/>
    <col min="10736" max="10736" width="11.42578125" style="425" customWidth="1"/>
    <col min="10737" max="10737" width="6.42578125" style="425" customWidth="1"/>
    <col min="10738" max="10738" width="4.5703125" style="425" customWidth="1"/>
    <col min="10739" max="10956" width="9.42578125" style="425"/>
    <col min="10957" max="10958" width="6.42578125" style="425" customWidth="1"/>
    <col min="10959" max="10962" width="10.42578125" style="425" customWidth="1"/>
    <col min="10963" max="10963" width="9.42578125" style="425"/>
    <col min="10964" max="10964" width="11.42578125" style="425" customWidth="1"/>
    <col min="10965" max="10967" width="10.42578125" style="425" customWidth="1"/>
    <col min="10968" max="10968" width="4.5703125" style="425" customWidth="1"/>
    <col min="10969" max="10969" width="4.42578125" style="425" customWidth="1"/>
    <col min="10970" max="10971" width="6.5703125" style="425" customWidth="1"/>
    <col min="10972" max="10973" width="9.42578125" style="425"/>
    <col min="10974" max="10974" width="15.5703125" style="425" customWidth="1"/>
    <col min="10975" max="10975" width="9.42578125" style="425"/>
    <col min="10976" max="10977" width="6.5703125" style="425" customWidth="1"/>
    <col min="10978" max="10979" width="9.42578125" style="425"/>
    <col min="10980" max="10980" width="11.42578125" style="425" customWidth="1"/>
    <col min="10981" max="10981" width="9.42578125" style="425"/>
    <col min="10982" max="10983" width="6.5703125" style="425" customWidth="1"/>
    <col min="10984" max="10985" width="9.42578125" style="425"/>
    <col min="10986" max="10986" width="11.42578125" style="425" customWidth="1"/>
    <col min="10987" max="10987" width="9.42578125" style="425"/>
    <col min="10988" max="10988" width="6.5703125" style="425" customWidth="1"/>
    <col min="10989" max="10989" width="4.5703125" style="425" customWidth="1"/>
    <col min="10990" max="10991" width="9.42578125" style="425"/>
    <col min="10992" max="10992" width="11.42578125" style="425" customWidth="1"/>
    <col min="10993" max="10993" width="6.42578125" style="425" customWidth="1"/>
    <col min="10994" max="10994" width="4.5703125" style="425" customWidth="1"/>
    <col min="10995" max="11212" width="9.42578125" style="425"/>
    <col min="11213" max="11214" width="6.42578125" style="425" customWidth="1"/>
    <col min="11215" max="11218" width="10.42578125" style="425" customWidth="1"/>
    <col min="11219" max="11219" width="9.42578125" style="425"/>
    <col min="11220" max="11220" width="11.42578125" style="425" customWidth="1"/>
    <col min="11221" max="11223" width="10.42578125" style="425" customWidth="1"/>
    <col min="11224" max="11224" width="4.5703125" style="425" customWidth="1"/>
    <col min="11225" max="11225" width="4.42578125" style="425" customWidth="1"/>
    <col min="11226" max="11227" width="6.5703125" style="425" customWidth="1"/>
    <col min="11228" max="11229" width="9.42578125" style="425"/>
    <col min="11230" max="11230" width="15.5703125" style="425" customWidth="1"/>
    <col min="11231" max="11231" width="9.42578125" style="425"/>
    <col min="11232" max="11233" width="6.5703125" style="425" customWidth="1"/>
    <col min="11234" max="11235" width="9.42578125" style="425"/>
    <col min="11236" max="11236" width="11.42578125" style="425" customWidth="1"/>
    <col min="11237" max="11237" width="9.42578125" style="425"/>
    <col min="11238" max="11239" width="6.5703125" style="425" customWidth="1"/>
    <col min="11240" max="11241" width="9.42578125" style="425"/>
    <col min="11242" max="11242" width="11.42578125" style="425" customWidth="1"/>
    <col min="11243" max="11243" width="9.42578125" style="425"/>
    <col min="11244" max="11244" width="6.5703125" style="425" customWidth="1"/>
    <col min="11245" max="11245" width="4.5703125" style="425" customWidth="1"/>
    <col min="11246" max="11247" width="9.42578125" style="425"/>
    <col min="11248" max="11248" width="11.42578125" style="425" customWidth="1"/>
    <col min="11249" max="11249" width="6.42578125" style="425" customWidth="1"/>
    <col min="11250" max="11250" width="4.5703125" style="425" customWidth="1"/>
    <col min="11251" max="11468" width="9.42578125" style="425"/>
    <col min="11469" max="11470" width="6.42578125" style="425" customWidth="1"/>
    <col min="11471" max="11474" width="10.42578125" style="425" customWidth="1"/>
    <col min="11475" max="11475" width="9.42578125" style="425"/>
    <col min="11476" max="11476" width="11.42578125" style="425" customWidth="1"/>
    <col min="11477" max="11479" width="10.42578125" style="425" customWidth="1"/>
    <col min="11480" max="11480" width="4.5703125" style="425" customWidth="1"/>
    <col min="11481" max="11481" width="4.42578125" style="425" customWidth="1"/>
    <col min="11482" max="11483" width="6.5703125" style="425" customWidth="1"/>
    <col min="11484" max="11485" width="9.42578125" style="425"/>
    <col min="11486" max="11486" width="15.5703125" style="425" customWidth="1"/>
    <col min="11487" max="11487" width="9.42578125" style="425"/>
    <col min="11488" max="11489" width="6.5703125" style="425" customWidth="1"/>
    <col min="11490" max="11491" width="9.42578125" style="425"/>
    <col min="11492" max="11492" width="11.42578125" style="425" customWidth="1"/>
    <col min="11493" max="11493" width="9.42578125" style="425"/>
    <col min="11494" max="11495" width="6.5703125" style="425" customWidth="1"/>
    <col min="11496" max="11497" width="9.42578125" style="425"/>
    <col min="11498" max="11498" width="11.42578125" style="425" customWidth="1"/>
    <col min="11499" max="11499" width="9.42578125" style="425"/>
    <col min="11500" max="11500" width="6.5703125" style="425" customWidth="1"/>
    <col min="11501" max="11501" width="4.5703125" style="425" customWidth="1"/>
    <col min="11502" max="11503" width="9.42578125" style="425"/>
    <col min="11504" max="11504" width="11.42578125" style="425" customWidth="1"/>
    <col min="11505" max="11505" width="6.42578125" style="425" customWidth="1"/>
    <col min="11506" max="11506" width="4.5703125" style="425" customWidth="1"/>
    <col min="11507" max="11724" width="9.42578125" style="425"/>
    <col min="11725" max="11726" width="6.42578125" style="425" customWidth="1"/>
    <col min="11727" max="11730" width="10.42578125" style="425" customWidth="1"/>
    <col min="11731" max="11731" width="9.42578125" style="425"/>
    <col min="11732" max="11732" width="11.42578125" style="425" customWidth="1"/>
    <col min="11733" max="11735" width="10.42578125" style="425" customWidth="1"/>
    <col min="11736" max="11736" width="4.5703125" style="425" customWidth="1"/>
    <col min="11737" max="11737" width="4.42578125" style="425" customWidth="1"/>
    <col min="11738" max="11739" width="6.5703125" style="425" customWidth="1"/>
    <col min="11740" max="11741" width="9.42578125" style="425"/>
    <col min="11742" max="11742" width="15.5703125" style="425" customWidth="1"/>
    <col min="11743" max="11743" width="9.42578125" style="425"/>
    <col min="11744" max="11745" width="6.5703125" style="425" customWidth="1"/>
    <col min="11746" max="11747" width="9.42578125" style="425"/>
    <col min="11748" max="11748" width="11.42578125" style="425" customWidth="1"/>
    <col min="11749" max="11749" width="9.42578125" style="425"/>
    <col min="11750" max="11751" width="6.5703125" style="425" customWidth="1"/>
    <col min="11752" max="11753" width="9.42578125" style="425"/>
    <col min="11754" max="11754" width="11.42578125" style="425" customWidth="1"/>
    <col min="11755" max="11755" width="9.42578125" style="425"/>
    <col min="11756" max="11756" width="6.5703125" style="425" customWidth="1"/>
    <col min="11757" max="11757" width="4.5703125" style="425" customWidth="1"/>
    <col min="11758" max="11759" width="9.42578125" style="425"/>
    <col min="11760" max="11760" width="11.42578125" style="425" customWidth="1"/>
    <col min="11761" max="11761" width="6.42578125" style="425" customWidth="1"/>
    <col min="11762" max="11762" width="4.5703125" style="425" customWidth="1"/>
    <col min="11763" max="11980" width="9.42578125" style="425"/>
    <col min="11981" max="11982" width="6.42578125" style="425" customWidth="1"/>
    <col min="11983" max="11986" width="10.42578125" style="425" customWidth="1"/>
    <col min="11987" max="11987" width="9.42578125" style="425"/>
    <col min="11988" max="11988" width="11.42578125" style="425" customWidth="1"/>
    <col min="11989" max="11991" width="10.42578125" style="425" customWidth="1"/>
    <col min="11992" max="11992" width="4.5703125" style="425" customWidth="1"/>
    <col min="11993" max="11993" width="4.42578125" style="425" customWidth="1"/>
    <col min="11994" max="11995" width="6.5703125" style="425" customWidth="1"/>
    <col min="11996" max="11997" width="9.42578125" style="425"/>
    <col min="11998" max="11998" width="15.5703125" style="425" customWidth="1"/>
    <col min="11999" max="11999" width="9.42578125" style="425"/>
    <col min="12000" max="12001" width="6.5703125" style="425" customWidth="1"/>
    <col min="12002" max="12003" width="9.42578125" style="425"/>
    <col min="12004" max="12004" width="11.42578125" style="425" customWidth="1"/>
    <col min="12005" max="12005" width="9.42578125" style="425"/>
    <col min="12006" max="12007" width="6.5703125" style="425" customWidth="1"/>
    <col min="12008" max="12009" width="9.42578125" style="425"/>
    <col min="12010" max="12010" width="11.42578125" style="425" customWidth="1"/>
    <col min="12011" max="12011" width="9.42578125" style="425"/>
    <col min="12012" max="12012" width="6.5703125" style="425" customWidth="1"/>
    <col min="12013" max="12013" width="4.5703125" style="425" customWidth="1"/>
    <col min="12014" max="12015" width="9.42578125" style="425"/>
    <col min="12016" max="12016" width="11.42578125" style="425" customWidth="1"/>
    <col min="12017" max="12017" width="6.42578125" style="425" customWidth="1"/>
    <col min="12018" max="12018" width="4.5703125" style="425" customWidth="1"/>
    <col min="12019" max="12236" width="9.42578125" style="425"/>
    <col min="12237" max="12238" width="6.42578125" style="425" customWidth="1"/>
    <col min="12239" max="12242" width="10.42578125" style="425" customWidth="1"/>
    <col min="12243" max="12243" width="9.42578125" style="425"/>
    <col min="12244" max="12244" width="11.42578125" style="425" customWidth="1"/>
    <col min="12245" max="12247" width="10.42578125" style="425" customWidth="1"/>
    <col min="12248" max="12248" width="4.5703125" style="425" customWidth="1"/>
    <col min="12249" max="12249" width="4.42578125" style="425" customWidth="1"/>
    <col min="12250" max="12251" width="6.5703125" style="425" customWidth="1"/>
    <col min="12252" max="12253" width="9.42578125" style="425"/>
    <col min="12254" max="12254" width="15.5703125" style="425" customWidth="1"/>
    <col min="12255" max="12255" width="9.42578125" style="425"/>
    <col min="12256" max="12257" width="6.5703125" style="425" customWidth="1"/>
    <col min="12258" max="12259" width="9.42578125" style="425"/>
    <col min="12260" max="12260" width="11.42578125" style="425" customWidth="1"/>
    <col min="12261" max="12261" width="9.42578125" style="425"/>
    <col min="12262" max="12263" width="6.5703125" style="425" customWidth="1"/>
    <col min="12264" max="12265" width="9.42578125" style="425"/>
    <col min="12266" max="12266" width="11.42578125" style="425" customWidth="1"/>
    <col min="12267" max="12267" width="9.42578125" style="425"/>
    <col min="12268" max="12268" width="6.5703125" style="425" customWidth="1"/>
    <col min="12269" max="12269" width="4.5703125" style="425" customWidth="1"/>
    <col min="12270" max="12271" width="9.42578125" style="425"/>
    <col min="12272" max="12272" width="11.42578125" style="425" customWidth="1"/>
    <col min="12273" max="12273" width="6.42578125" style="425" customWidth="1"/>
    <col min="12274" max="12274" width="4.5703125" style="425" customWidth="1"/>
    <col min="12275" max="12492" width="9.42578125" style="425"/>
    <col min="12493" max="12494" width="6.42578125" style="425" customWidth="1"/>
    <col min="12495" max="12498" width="10.42578125" style="425" customWidth="1"/>
    <col min="12499" max="12499" width="9.42578125" style="425"/>
    <col min="12500" max="12500" width="11.42578125" style="425" customWidth="1"/>
    <col min="12501" max="12503" width="10.42578125" style="425" customWidth="1"/>
    <col min="12504" max="12504" width="4.5703125" style="425" customWidth="1"/>
    <col min="12505" max="12505" width="4.42578125" style="425" customWidth="1"/>
    <col min="12506" max="12507" width="6.5703125" style="425" customWidth="1"/>
    <col min="12508" max="12509" width="9.42578125" style="425"/>
    <col min="12510" max="12510" width="15.5703125" style="425" customWidth="1"/>
    <col min="12511" max="12511" width="9.42578125" style="425"/>
    <col min="12512" max="12513" width="6.5703125" style="425" customWidth="1"/>
    <col min="12514" max="12515" width="9.42578125" style="425"/>
    <col min="12516" max="12516" width="11.42578125" style="425" customWidth="1"/>
    <col min="12517" max="12517" width="9.42578125" style="425"/>
    <col min="12518" max="12519" width="6.5703125" style="425" customWidth="1"/>
    <col min="12520" max="12521" width="9.42578125" style="425"/>
    <col min="12522" max="12522" width="11.42578125" style="425" customWidth="1"/>
    <col min="12523" max="12523" width="9.42578125" style="425"/>
    <col min="12524" max="12524" width="6.5703125" style="425" customWidth="1"/>
    <col min="12525" max="12525" width="4.5703125" style="425" customWidth="1"/>
    <col min="12526" max="12527" width="9.42578125" style="425"/>
    <col min="12528" max="12528" width="11.42578125" style="425" customWidth="1"/>
    <col min="12529" max="12529" width="6.42578125" style="425" customWidth="1"/>
    <col min="12530" max="12530" width="4.5703125" style="425" customWidth="1"/>
    <col min="12531" max="12748" width="9.42578125" style="425"/>
    <col min="12749" max="12750" width="6.42578125" style="425" customWidth="1"/>
    <col min="12751" max="12754" width="10.42578125" style="425" customWidth="1"/>
    <col min="12755" max="12755" width="9.42578125" style="425"/>
    <col min="12756" max="12756" width="11.42578125" style="425" customWidth="1"/>
    <col min="12757" max="12759" width="10.42578125" style="425" customWidth="1"/>
    <col min="12760" max="12760" width="4.5703125" style="425" customWidth="1"/>
    <col min="12761" max="12761" width="4.42578125" style="425" customWidth="1"/>
    <col min="12762" max="12763" width="6.5703125" style="425" customWidth="1"/>
    <col min="12764" max="12765" width="9.42578125" style="425"/>
    <col min="12766" max="12766" width="15.5703125" style="425" customWidth="1"/>
    <col min="12767" max="12767" width="9.42578125" style="425"/>
    <col min="12768" max="12769" width="6.5703125" style="425" customWidth="1"/>
    <col min="12770" max="12771" width="9.42578125" style="425"/>
    <col min="12772" max="12772" width="11.42578125" style="425" customWidth="1"/>
    <col min="12773" max="12773" width="9.42578125" style="425"/>
    <col min="12774" max="12775" width="6.5703125" style="425" customWidth="1"/>
    <col min="12776" max="12777" width="9.42578125" style="425"/>
    <col min="12778" max="12778" width="11.42578125" style="425" customWidth="1"/>
    <col min="12779" max="12779" width="9.42578125" style="425"/>
    <col min="12780" max="12780" width="6.5703125" style="425" customWidth="1"/>
    <col min="12781" max="12781" width="4.5703125" style="425" customWidth="1"/>
    <col min="12782" max="12783" width="9.42578125" style="425"/>
    <col min="12784" max="12784" width="11.42578125" style="425" customWidth="1"/>
    <col min="12785" max="12785" width="6.42578125" style="425" customWidth="1"/>
    <col min="12786" max="12786" width="4.5703125" style="425" customWidth="1"/>
    <col min="12787" max="13004" width="9.42578125" style="425"/>
    <col min="13005" max="13006" width="6.42578125" style="425" customWidth="1"/>
    <col min="13007" max="13010" width="10.42578125" style="425" customWidth="1"/>
    <col min="13011" max="13011" width="9.42578125" style="425"/>
    <col min="13012" max="13012" width="11.42578125" style="425" customWidth="1"/>
    <col min="13013" max="13015" width="10.42578125" style="425" customWidth="1"/>
    <col min="13016" max="13016" width="4.5703125" style="425" customWidth="1"/>
    <col min="13017" max="13017" width="4.42578125" style="425" customWidth="1"/>
    <col min="13018" max="13019" width="6.5703125" style="425" customWidth="1"/>
    <col min="13020" max="13021" width="9.42578125" style="425"/>
    <col min="13022" max="13022" width="15.5703125" style="425" customWidth="1"/>
    <col min="13023" max="13023" width="9.42578125" style="425"/>
    <col min="13024" max="13025" width="6.5703125" style="425" customWidth="1"/>
    <col min="13026" max="13027" width="9.42578125" style="425"/>
    <col min="13028" max="13028" width="11.42578125" style="425" customWidth="1"/>
    <col min="13029" max="13029" width="9.42578125" style="425"/>
    <col min="13030" max="13031" width="6.5703125" style="425" customWidth="1"/>
    <col min="13032" max="13033" width="9.42578125" style="425"/>
    <col min="13034" max="13034" width="11.42578125" style="425" customWidth="1"/>
    <col min="13035" max="13035" width="9.42578125" style="425"/>
    <col min="13036" max="13036" width="6.5703125" style="425" customWidth="1"/>
    <col min="13037" max="13037" width="4.5703125" style="425" customWidth="1"/>
    <col min="13038" max="13039" width="9.42578125" style="425"/>
    <col min="13040" max="13040" width="11.42578125" style="425" customWidth="1"/>
    <col min="13041" max="13041" width="6.42578125" style="425" customWidth="1"/>
    <col min="13042" max="13042" width="4.5703125" style="425" customWidth="1"/>
    <col min="13043" max="13260" width="9.42578125" style="425"/>
    <col min="13261" max="13262" width="6.42578125" style="425" customWidth="1"/>
    <col min="13263" max="13266" width="10.42578125" style="425" customWidth="1"/>
    <col min="13267" max="13267" width="9.42578125" style="425"/>
    <col min="13268" max="13268" width="11.42578125" style="425" customWidth="1"/>
    <col min="13269" max="13271" width="10.42578125" style="425" customWidth="1"/>
    <col min="13272" max="13272" width="4.5703125" style="425" customWidth="1"/>
    <col min="13273" max="13273" width="4.42578125" style="425" customWidth="1"/>
    <col min="13274" max="13275" width="6.5703125" style="425" customWidth="1"/>
    <col min="13276" max="13277" width="9.42578125" style="425"/>
    <col min="13278" max="13278" width="15.5703125" style="425" customWidth="1"/>
    <col min="13279" max="13279" width="9.42578125" style="425"/>
    <col min="13280" max="13281" width="6.5703125" style="425" customWidth="1"/>
    <col min="13282" max="13283" width="9.42578125" style="425"/>
    <col min="13284" max="13284" width="11.42578125" style="425" customWidth="1"/>
    <col min="13285" max="13285" width="9.42578125" style="425"/>
    <col min="13286" max="13287" width="6.5703125" style="425" customWidth="1"/>
    <col min="13288" max="13289" width="9.42578125" style="425"/>
    <col min="13290" max="13290" width="11.42578125" style="425" customWidth="1"/>
    <col min="13291" max="13291" width="9.42578125" style="425"/>
    <col min="13292" max="13292" width="6.5703125" style="425" customWidth="1"/>
    <col min="13293" max="13293" width="4.5703125" style="425" customWidth="1"/>
    <col min="13294" max="13295" width="9.42578125" style="425"/>
    <col min="13296" max="13296" width="11.42578125" style="425" customWidth="1"/>
    <col min="13297" max="13297" width="6.42578125" style="425" customWidth="1"/>
    <col min="13298" max="13298" width="4.5703125" style="425" customWidth="1"/>
    <col min="13299" max="13516" width="9.42578125" style="425"/>
    <col min="13517" max="13518" width="6.42578125" style="425" customWidth="1"/>
    <col min="13519" max="13522" width="10.42578125" style="425" customWidth="1"/>
    <col min="13523" max="13523" width="9.42578125" style="425"/>
    <col min="13524" max="13524" width="11.42578125" style="425" customWidth="1"/>
    <col min="13525" max="13527" width="10.42578125" style="425" customWidth="1"/>
    <col min="13528" max="13528" width="4.5703125" style="425" customWidth="1"/>
    <col min="13529" max="13529" width="4.42578125" style="425" customWidth="1"/>
    <col min="13530" max="13531" width="6.5703125" style="425" customWidth="1"/>
    <col min="13532" max="13533" width="9.42578125" style="425"/>
    <col min="13534" max="13534" width="15.5703125" style="425" customWidth="1"/>
    <col min="13535" max="13535" width="9.42578125" style="425"/>
    <col min="13536" max="13537" width="6.5703125" style="425" customWidth="1"/>
    <col min="13538" max="13539" width="9.42578125" style="425"/>
    <col min="13540" max="13540" width="11.42578125" style="425" customWidth="1"/>
    <col min="13541" max="13541" width="9.42578125" style="425"/>
    <col min="13542" max="13543" width="6.5703125" style="425" customWidth="1"/>
    <col min="13544" max="13545" width="9.42578125" style="425"/>
    <col min="13546" max="13546" width="11.42578125" style="425" customWidth="1"/>
    <col min="13547" max="13547" width="9.42578125" style="425"/>
    <col min="13548" max="13548" width="6.5703125" style="425" customWidth="1"/>
    <col min="13549" max="13549" width="4.5703125" style="425" customWidth="1"/>
    <col min="13550" max="13551" width="9.42578125" style="425"/>
    <col min="13552" max="13552" width="11.42578125" style="425" customWidth="1"/>
    <col min="13553" max="13553" width="6.42578125" style="425" customWidth="1"/>
    <col min="13554" max="13554" width="4.5703125" style="425" customWidth="1"/>
    <col min="13555" max="13772" width="9.42578125" style="425"/>
    <col min="13773" max="13774" width="6.42578125" style="425" customWidth="1"/>
    <col min="13775" max="13778" width="10.42578125" style="425" customWidth="1"/>
    <col min="13779" max="13779" width="9.42578125" style="425"/>
    <col min="13780" max="13780" width="11.42578125" style="425" customWidth="1"/>
    <col min="13781" max="13783" width="10.42578125" style="425" customWidth="1"/>
    <col min="13784" max="13784" width="4.5703125" style="425" customWidth="1"/>
    <col min="13785" max="13785" width="4.42578125" style="425" customWidth="1"/>
    <col min="13786" max="13787" width="6.5703125" style="425" customWidth="1"/>
    <col min="13788" max="13789" width="9.42578125" style="425"/>
    <col min="13790" max="13790" width="15.5703125" style="425" customWidth="1"/>
    <col min="13791" max="13791" width="9.42578125" style="425"/>
    <col min="13792" max="13793" width="6.5703125" style="425" customWidth="1"/>
    <col min="13794" max="13795" width="9.42578125" style="425"/>
    <col min="13796" max="13796" width="11.42578125" style="425" customWidth="1"/>
    <col min="13797" max="13797" width="9.42578125" style="425"/>
    <col min="13798" max="13799" width="6.5703125" style="425" customWidth="1"/>
    <col min="13800" max="13801" width="9.42578125" style="425"/>
    <col min="13802" max="13802" width="11.42578125" style="425" customWidth="1"/>
    <col min="13803" max="13803" width="9.42578125" style="425"/>
    <col min="13804" max="13804" width="6.5703125" style="425" customWidth="1"/>
    <col min="13805" max="13805" width="4.5703125" style="425" customWidth="1"/>
    <col min="13806" max="13807" width="9.42578125" style="425"/>
    <col min="13808" max="13808" width="11.42578125" style="425" customWidth="1"/>
    <col min="13809" max="13809" width="6.42578125" style="425" customWidth="1"/>
    <col min="13810" max="13810" width="4.5703125" style="425" customWidth="1"/>
    <col min="13811" max="14028" width="9.42578125" style="425"/>
    <col min="14029" max="14030" width="6.42578125" style="425" customWidth="1"/>
    <col min="14031" max="14034" width="10.42578125" style="425" customWidth="1"/>
    <col min="14035" max="14035" width="9.42578125" style="425"/>
    <col min="14036" max="14036" width="11.42578125" style="425" customWidth="1"/>
    <col min="14037" max="14039" width="10.42578125" style="425" customWidth="1"/>
    <col min="14040" max="14040" width="4.5703125" style="425" customWidth="1"/>
    <col min="14041" max="14041" width="4.42578125" style="425" customWidth="1"/>
    <col min="14042" max="14043" width="6.5703125" style="425" customWidth="1"/>
    <col min="14044" max="14045" width="9.42578125" style="425"/>
    <col min="14046" max="14046" width="15.5703125" style="425" customWidth="1"/>
    <col min="14047" max="14047" width="9.42578125" style="425"/>
    <col min="14048" max="14049" width="6.5703125" style="425" customWidth="1"/>
    <col min="14050" max="14051" width="9.42578125" style="425"/>
    <col min="14052" max="14052" width="11.42578125" style="425" customWidth="1"/>
    <col min="14053" max="14053" width="9.42578125" style="425"/>
    <col min="14054" max="14055" width="6.5703125" style="425" customWidth="1"/>
    <col min="14056" max="14057" width="9.42578125" style="425"/>
    <col min="14058" max="14058" width="11.42578125" style="425" customWidth="1"/>
    <col min="14059" max="14059" width="9.42578125" style="425"/>
    <col min="14060" max="14060" width="6.5703125" style="425" customWidth="1"/>
    <col min="14061" max="14061" width="4.5703125" style="425" customWidth="1"/>
    <col min="14062" max="14063" width="9.42578125" style="425"/>
    <col min="14064" max="14064" width="11.42578125" style="425" customWidth="1"/>
    <col min="14065" max="14065" width="6.42578125" style="425" customWidth="1"/>
    <col min="14066" max="14066" width="4.5703125" style="425" customWidth="1"/>
    <col min="14067" max="14284" width="9.42578125" style="425"/>
    <col min="14285" max="14286" width="6.42578125" style="425" customWidth="1"/>
    <col min="14287" max="14290" width="10.42578125" style="425" customWidth="1"/>
    <col min="14291" max="14291" width="9.42578125" style="425"/>
    <col min="14292" max="14292" width="11.42578125" style="425" customWidth="1"/>
    <col min="14293" max="14295" width="10.42578125" style="425" customWidth="1"/>
    <col min="14296" max="14296" width="4.5703125" style="425" customWidth="1"/>
    <col min="14297" max="14297" width="4.42578125" style="425" customWidth="1"/>
    <col min="14298" max="14299" width="6.5703125" style="425" customWidth="1"/>
    <col min="14300" max="14301" width="9.42578125" style="425"/>
    <col min="14302" max="14302" width="15.5703125" style="425" customWidth="1"/>
    <col min="14303" max="14303" width="9.42578125" style="425"/>
    <col min="14304" max="14305" width="6.5703125" style="425" customWidth="1"/>
    <col min="14306" max="14307" width="9.42578125" style="425"/>
    <col min="14308" max="14308" width="11.42578125" style="425" customWidth="1"/>
    <col min="14309" max="14309" width="9.42578125" style="425"/>
    <col min="14310" max="14311" width="6.5703125" style="425" customWidth="1"/>
    <col min="14312" max="14313" width="9.42578125" style="425"/>
    <col min="14314" max="14314" width="11.42578125" style="425" customWidth="1"/>
    <col min="14315" max="14315" width="9.42578125" style="425"/>
    <col min="14316" max="14316" width="6.5703125" style="425" customWidth="1"/>
    <col min="14317" max="14317" width="4.5703125" style="425" customWidth="1"/>
    <col min="14318" max="14319" width="9.42578125" style="425"/>
    <col min="14320" max="14320" width="11.42578125" style="425" customWidth="1"/>
    <col min="14321" max="14321" width="6.42578125" style="425" customWidth="1"/>
    <col min="14322" max="14322" width="4.5703125" style="425" customWidth="1"/>
    <col min="14323" max="14540" width="9.42578125" style="425"/>
    <col min="14541" max="14542" width="6.42578125" style="425" customWidth="1"/>
    <col min="14543" max="14546" width="10.42578125" style="425" customWidth="1"/>
    <col min="14547" max="14547" width="9.42578125" style="425"/>
    <col min="14548" max="14548" width="11.42578125" style="425" customWidth="1"/>
    <col min="14549" max="14551" width="10.42578125" style="425" customWidth="1"/>
    <col min="14552" max="14552" width="4.5703125" style="425" customWidth="1"/>
    <col min="14553" max="14553" width="4.42578125" style="425" customWidth="1"/>
    <col min="14554" max="14555" width="6.5703125" style="425" customWidth="1"/>
    <col min="14556" max="14557" width="9.42578125" style="425"/>
    <col min="14558" max="14558" width="15.5703125" style="425" customWidth="1"/>
    <col min="14559" max="14559" width="9.42578125" style="425"/>
    <col min="14560" max="14561" width="6.5703125" style="425" customWidth="1"/>
    <col min="14562" max="14563" width="9.42578125" style="425"/>
    <col min="14564" max="14564" width="11.42578125" style="425" customWidth="1"/>
    <col min="14565" max="14565" width="9.42578125" style="425"/>
    <col min="14566" max="14567" width="6.5703125" style="425" customWidth="1"/>
    <col min="14568" max="14569" width="9.42578125" style="425"/>
    <col min="14570" max="14570" width="11.42578125" style="425" customWidth="1"/>
    <col min="14571" max="14571" width="9.42578125" style="425"/>
    <col min="14572" max="14572" width="6.5703125" style="425" customWidth="1"/>
    <col min="14573" max="14573" width="4.5703125" style="425" customWidth="1"/>
    <col min="14574" max="14575" width="9.42578125" style="425"/>
    <col min="14576" max="14576" width="11.42578125" style="425" customWidth="1"/>
    <col min="14577" max="14577" width="6.42578125" style="425" customWidth="1"/>
    <col min="14578" max="14578" width="4.5703125" style="425" customWidth="1"/>
    <col min="14579" max="14796" width="9.42578125" style="425"/>
    <col min="14797" max="14798" width="6.42578125" style="425" customWidth="1"/>
    <col min="14799" max="14802" width="10.42578125" style="425" customWidth="1"/>
    <col min="14803" max="14803" width="9.42578125" style="425"/>
    <col min="14804" max="14804" width="11.42578125" style="425" customWidth="1"/>
    <col min="14805" max="14807" width="10.42578125" style="425" customWidth="1"/>
    <col min="14808" max="14808" width="4.5703125" style="425" customWidth="1"/>
    <col min="14809" max="14809" width="4.42578125" style="425" customWidth="1"/>
    <col min="14810" max="14811" width="6.5703125" style="425" customWidth="1"/>
    <col min="14812" max="14813" width="9.42578125" style="425"/>
    <col min="14814" max="14814" width="15.5703125" style="425" customWidth="1"/>
    <col min="14815" max="14815" width="9.42578125" style="425"/>
    <col min="14816" max="14817" width="6.5703125" style="425" customWidth="1"/>
    <col min="14818" max="14819" width="9.42578125" style="425"/>
    <col min="14820" max="14820" width="11.42578125" style="425" customWidth="1"/>
    <col min="14821" max="14821" width="9.42578125" style="425"/>
    <col min="14822" max="14823" width="6.5703125" style="425" customWidth="1"/>
    <col min="14824" max="14825" width="9.42578125" style="425"/>
    <col min="14826" max="14826" width="11.42578125" style="425" customWidth="1"/>
    <col min="14827" max="14827" width="9.42578125" style="425"/>
    <col min="14828" max="14828" width="6.5703125" style="425" customWidth="1"/>
    <col min="14829" max="14829" width="4.5703125" style="425" customWidth="1"/>
    <col min="14830" max="14831" width="9.42578125" style="425"/>
    <col min="14832" max="14832" width="11.42578125" style="425" customWidth="1"/>
    <col min="14833" max="14833" width="6.42578125" style="425" customWidth="1"/>
    <col min="14834" max="14834" width="4.5703125" style="425" customWidth="1"/>
    <col min="14835" max="15052" width="9.42578125" style="425"/>
    <col min="15053" max="15054" width="6.42578125" style="425" customWidth="1"/>
    <col min="15055" max="15058" width="10.42578125" style="425" customWidth="1"/>
    <col min="15059" max="15059" width="9.42578125" style="425"/>
    <col min="15060" max="15060" width="11.42578125" style="425" customWidth="1"/>
    <col min="15061" max="15063" width="10.42578125" style="425" customWidth="1"/>
    <col min="15064" max="15064" width="4.5703125" style="425" customWidth="1"/>
    <col min="15065" max="15065" width="4.42578125" style="425" customWidth="1"/>
    <col min="15066" max="15067" width="6.5703125" style="425" customWidth="1"/>
    <col min="15068" max="15069" width="9.42578125" style="425"/>
    <col min="15070" max="15070" width="15.5703125" style="425" customWidth="1"/>
    <col min="15071" max="15071" width="9.42578125" style="425"/>
    <col min="15072" max="15073" width="6.5703125" style="425" customWidth="1"/>
    <col min="15074" max="15075" width="9.42578125" style="425"/>
    <col min="15076" max="15076" width="11.42578125" style="425" customWidth="1"/>
    <col min="15077" max="15077" width="9.42578125" style="425"/>
    <col min="15078" max="15079" width="6.5703125" style="425" customWidth="1"/>
    <col min="15080" max="15081" width="9.42578125" style="425"/>
    <col min="15082" max="15082" width="11.42578125" style="425" customWidth="1"/>
    <col min="15083" max="15083" width="9.42578125" style="425"/>
    <col min="15084" max="15084" width="6.5703125" style="425" customWidth="1"/>
    <col min="15085" max="15085" width="4.5703125" style="425" customWidth="1"/>
    <col min="15086" max="15087" width="9.42578125" style="425"/>
    <col min="15088" max="15088" width="11.42578125" style="425" customWidth="1"/>
    <col min="15089" max="15089" width="6.42578125" style="425" customWidth="1"/>
    <col min="15090" max="15090" width="4.5703125" style="425" customWidth="1"/>
    <col min="15091" max="15308" width="9.42578125" style="425"/>
    <col min="15309" max="15310" width="6.42578125" style="425" customWidth="1"/>
    <col min="15311" max="15314" width="10.42578125" style="425" customWidth="1"/>
    <col min="15315" max="15315" width="9.42578125" style="425"/>
    <col min="15316" max="15316" width="11.42578125" style="425" customWidth="1"/>
    <col min="15317" max="15319" width="10.42578125" style="425" customWidth="1"/>
    <col min="15320" max="15320" width="4.5703125" style="425" customWidth="1"/>
    <col min="15321" max="15321" width="4.42578125" style="425" customWidth="1"/>
    <col min="15322" max="15323" width="6.5703125" style="425" customWidth="1"/>
    <col min="15324" max="15325" width="9.42578125" style="425"/>
    <col min="15326" max="15326" width="15.5703125" style="425" customWidth="1"/>
    <col min="15327" max="15327" width="9.42578125" style="425"/>
    <col min="15328" max="15329" width="6.5703125" style="425" customWidth="1"/>
    <col min="15330" max="15331" width="9.42578125" style="425"/>
    <col min="15332" max="15332" width="11.42578125" style="425" customWidth="1"/>
    <col min="15333" max="15333" width="9.42578125" style="425"/>
    <col min="15334" max="15335" width="6.5703125" style="425" customWidth="1"/>
    <col min="15336" max="15337" width="9.42578125" style="425"/>
    <col min="15338" max="15338" width="11.42578125" style="425" customWidth="1"/>
    <col min="15339" max="15339" width="9.42578125" style="425"/>
    <col min="15340" max="15340" width="6.5703125" style="425" customWidth="1"/>
    <col min="15341" max="15341" width="4.5703125" style="425" customWidth="1"/>
    <col min="15342" max="15343" width="9.42578125" style="425"/>
    <col min="15344" max="15344" width="11.42578125" style="425" customWidth="1"/>
    <col min="15345" max="15345" width="6.42578125" style="425" customWidth="1"/>
    <col min="15346" max="15346" width="4.5703125" style="425" customWidth="1"/>
    <col min="15347" max="15564" width="9.42578125" style="425"/>
    <col min="15565" max="15566" width="6.42578125" style="425" customWidth="1"/>
    <col min="15567" max="15570" width="10.42578125" style="425" customWidth="1"/>
    <col min="15571" max="15571" width="9.42578125" style="425"/>
    <col min="15572" max="15572" width="11.42578125" style="425" customWidth="1"/>
    <col min="15573" max="15575" width="10.42578125" style="425" customWidth="1"/>
    <col min="15576" max="15576" width="4.5703125" style="425" customWidth="1"/>
    <col min="15577" max="15577" width="4.42578125" style="425" customWidth="1"/>
    <col min="15578" max="15579" width="6.5703125" style="425" customWidth="1"/>
    <col min="15580" max="15581" width="9.42578125" style="425"/>
    <col min="15582" max="15582" width="15.5703125" style="425" customWidth="1"/>
    <col min="15583" max="15583" width="9.42578125" style="425"/>
    <col min="15584" max="15585" width="6.5703125" style="425" customWidth="1"/>
    <col min="15586" max="15587" width="9.42578125" style="425"/>
    <col min="15588" max="15588" width="11.42578125" style="425" customWidth="1"/>
    <col min="15589" max="15589" width="9.42578125" style="425"/>
    <col min="15590" max="15591" width="6.5703125" style="425" customWidth="1"/>
    <col min="15592" max="15593" width="9.42578125" style="425"/>
    <col min="15594" max="15594" width="11.42578125" style="425" customWidth="1"/>
    <col min="15595" max="15595" width="9.42578125" style="425"/>
    <col min="15596" max="15596" width="6.5703125" style="425" customWidth="1"/>
    <col min="15597" max="15597" width="4.5703125" style="425" customWidth="1"/>
    <col min="15598" max="15599" width="9.42578125" style="425"/>
    <col min="15600" max="15600" width="11.42578125" style="425" customWidth="1"/>
    <col min="15601" max="15601" width="6.42578125" style="425" customWidth="1"/>
    <col min="15602" max="15602" width="4.5703125" style="425" customWidth="1"/>
    <col min="15603" max="15820" width="9.42578125" style="425"/>
    <col min="15821" max="15822" width="6.42578125" style="425" customWidth="1"/>
    <col min="15823" max="15826" width="10.42578125" style="425" customWidth="1"/>
    <col min="15827" max="15827" width="9.42578125" style="425"/>
    <col min="15828" max="15828" width="11.42578125" style="425" customWidth="1"/>
    <col min="15829" max="15831" width="10.42578125" style="425" customWidth="1"/>
    <col min="15832" max="15832" width="4.5703125" style="425" customWidth="1"/>
    <col min="15833" max="15833" width="4.42578125" style="425" customWidth="1"/>
    <col min="15834" max="15835" width="6.5703125" style="425" customWidth="1"/>
    <col min="15836" max="15837" width="9.42578125" style="425"/>
    <col min="15838" max="15838" width="15.5703125" style="425" customWidth="1"/>
    <col min="15839" max="15839" width="9.42578125" style="425"/>
    <col min="15840" max="15841" width="6.5703125" style="425" customWidth="1"/>
    <col min="15842" max="15843" width="9.42578125" style="425"/>
    <col min="15844" max="15844" width="11.42578125" style="425" customWidth="1"/>
    <col min="15845" max="15845" width="9.42578125" style="425"/>
    <col min="15846" max="15847" width="6.5703125" style="425" customWidth="1"/>
    <col min="15848" max="15849" width="9.42578125" style="425"/>
    <col min="15850" max="15850" width="11.42578125" style="425" customWidth="1"/>
    <col min="15851" max="15851" width="9.42578125" style="425"/>
    <col min="15852" max="15852" width="6.5703125" style="425" customWidth="1"/>
    <col min="15853" max="15853" width="4.5703125" style="425" customWidth="1"/>
    <col min="15854" max="15855" width="9.42578125" style="425"/>
    <col min="15856" max="15856" width="11.42578125" style="425" customWidth="1"/>
    <col min="15857" max="15857" width="6.42578125" style="425" customWidth="1"/>
    <col min="15858" max="15858" width="4.5703125" style="425" customWidth="1"/>
    <col min="15859" max="16076" width="9.42578125" style="425"/>
    <col min="16077" max="16078" width="6.42578125" style="425" customWidth="1"/>
    <col min="16079" max="16082" width="10.42578125" style="425" customWidth="1"/>
    <col min="16083" max="16083" width="9.42578125" style="425"/>
    <col min="16084" max="16084" width="11.42578125" style="425" customWidth="1"/>
    <col min="16085" max="16087" width="10.42578125" style="425" customWidth="1"/>
    <col min="16088" max="16088" width="4.5703125" style="425" customWidth="1"/>
    <col min="16089" max="16089" width="4.42578125" style="425" customWidth="1"/>
    <col min="16090" max="16091" width="6.5703125" style="425" customWidth="1"/>
    <col min="16092" max="16093" width="9.42578125" style="425"/>
    <col min="16094" max="16094" width="15.5703125" style="425" customWidth="1"/>
    <col min="16095" max="16095" width="9.42578125" style="425"/>
    <col min="16096" max="16097" width="6.5703125" style="425" customWidth="1"/>
    <col min="16098" max="16099" width="9.42578125" style="425"/>
    <col min="16100" max="16100" width="11.42578125" style="425" customWidth="1"/>
    <col min="16101" max="16101" width="9.42578125" style="425"/>
    <col min="16102" max="16103" width="6.5703125" style="425" customWidth="1"/>
    <col min="16104" max="16105" width="9.42578125" style="425"/>
    <col min="16106" max="16106" width="11.42578125" style="425" customWidth="1"/>
    <col min="16107" max="16107" width="9.42578125" style="425"/>
    <col min="16108" max="16108" width="6.5703125" style="425" customWidth="1"/>
    <col min="16109" max="16109" width="4.5703125" style="425" customWidth="1"/>
    <col min="16110" max="16111" width="9.42578125" style="425"/>
    <col min="16112" max="16112" width="11.42578125" style="425" customWidth="1"/>
    <col min="16113" max="16113" width="6.42578125" style="425" customWidth="1"/>
    <col min="16114" max="16114" width="4.5703125" style="425" customWidth="1"/>
    <col min="16115" max="16384" width="9.42578125" style="425"/>
  </cols>
  <sheetData>
    <row r="1" spans="1:19" ht="15" customHeight="1">
      <c r="A1" s="417"/>
      <c r="B1" s="418"/>
      <c r="C1" s="418"/>
      <c r="D1" s="418"/>
      <c r="H1" s="420"/>
      <c r="I1" s="421"/>
      <c r="J1" s="422"/>
      <c r="S1" s="424"/>
    </row>
    <row r="2" spans="1:19" ht="15" customHeight="1">
      <c r="A2" s="417"/>
      <c r="B2" s="418"/>
      <c r="C2" s="144"/>
      <c r="D2" s="145"/>
      <c r="E2" s="426" t="s">
        <v>359</v>
      </c>
      <c r="F2" s="427" t="s">
        <v>360</v>
      </c>
      <c r="G2" s="427" t="s">
        <v>361</v>
      </c>
      <c r="H2" s="420"/>
      <c r="I2" s="421"/>
      <c r="J2" s="422"/>
      <c r="S2" s="424"/>
    </row>
    <row r="3" spans="1:19" ht="15" customHeight="1">
      <c r="A3" s="417"/>
      <c r="B3" s="418"/>
      <c r="C3" s="146" t="s">
        <v>473</v>
      </c>
      <c r="D3" s="147" t="s">
        <v>474</v>
      </c>
      <c r="E3" s="428" t="s">
        <v>459</v>
      </c>
      <c r="F3" s="429" t="s">
        <v>460</v>
      </c>
      <c r="G3" s="429" t="s">
        <v>461</v>
      </c>
      <c r="H3" s="420"/>
      <c r="I3" s="421"/>
      <c r="J3" s="422"/>
      <c r="S3" s="424"/>
    </row>
    <row r="4" spans="1:19" ht="15" customHeight="1">
      <c r="A4" s="417"/>
      <c r="B4" s="418"/>
      <c r="C4" s="430"/>
      <c r="D4" s="430"/>
      <c r="E4" s="431"/>
      <c r="F4" s="431"/>
      <c r="G4" s="431"/>
      <c r="H4" s="420"/>
      <c r="I4" s="421"/>
      <c r="J4" s="422"/>
      <c r="S4" s="424"/>
    </row>
    <row r="5" spans="1:19" ht="15" customHeight="1">
      <c r="A5" s="432"/>
      <c r="B5" s="433"/>
      <c r="C5" s="434">
        <f>+D5</f>
        <v>39576</v>
      </c>
      <c r="D5" s="435">
        <v>39576</v>
      </c>
      <c r="E5" s="770">
        <v>106.1</v>
      </c>
      <c r="F5" s="422">
        <v>143.5</v>
      </c>
      <c r="G5" s="422">
        <v>83.8</v>
      </c>
      <c r="J5" s="436"/>
      <c r="S5" s="51"/>
    </row>
    <row r="6" spans="1:19" ht="15" customHeight="1">
      <c r="A6" s="437"/>
      <c r="B6" s="438"/>
      <c r="C6" s="434">
        <f t="shared" ref="C6:C69" si="0">+D6</f>
        <v>39608</v>
      </c>
      <c r="D6" s="435">
        <v>39608</v>
      </c>
      <c r="E6" s="770">
        <v>109.8</v>
      </c>
      <c r="F6" s="422">
        <v>137.4</v>
      </c>
      <c r="G6" s="422">
        <v>81.400000000000006</v>
      </c>
      <c r="I6" s="439" t="s">
        <v>457</v>
      </c>
      <c r="J6" s="436"/>
      <c r="S6" s="51"/>
    </row>
    <row r="7" spans="1:19" ht="15" customHeight="1">
      <c r="A7" s="432" t="s">
        <v>170</v>
      </c>
      <c r="B7" s="433" t="s">
        <v>171</v>
      </c>
      <c r="C7" s="434">
        <f t="shared" si="0"/>
        <v>39640</v>
      </c>
      <c r="D7" s="435">
        <v>39640</v>
      </c>
      <c r="E7" s="770">
        <v>106.1</v>
      </c>
      <c r="F7" s="422">
        <v>141.30000000000001</v>
      </c>
      <c r="G7" s="422">
        <v>82</v>
      </c>
      <c r="J7" s="436"/>
      <c r="S7" s="51"/>
    </row>
    <row r="8" spans="1:19" ht="15" customHeight="1">
      <c r="A8" s="432"/>
      <c r="B8" s="433"/>
      <c r="C8" s="434">
        <f t="shared" si="0"/>
        <v>39672</v>
      </c>
      <c r="D8" s="435">
        <v>39672</v>
      </c>
      <c r="E8" s="770">
        <v>106.4</v>
      </c>
      <c r="F8" s="422">
        <v>142.9</v>
      </c>
      <c r="G8" s="422">
        <v>81.2</v>
      </c>
      <c r="J8" s="436"/>
      <c r="S8" s="51"/>
    </row>
    <row r="9" spans="1:19" ht="15" customHeight="1">
      <c r="A9" s="432"/>
      <c r="B9" s="433"/>
      <c r="C9" s="434">
        <f t="shared" si="0"/>
        <v>39704</v>
      </c>
      <c r="D9" s="435">
        <v>39704</v>
      </c>
      <c r="E9" s="770">
        <v>106</v>
      </c>
      <c r="F9" s="422">
        <v>141.5</v>
      </c>
      <c r="G9" s="422">
        <v>82.6</v>
      </c>
      <c r="J9" s="440"/>
      <c r="S9" s="51"/>
    </row>
    <row r="10" spans="1:19" ht="15" customHeight="1">
      <c r="A10" s="432"/>
      <c r="B10" s="433"/>
      <c r="C10" s="434">
        <f t="shared" si="0"/>
        <v>39736</v>
      </c>
      <c r="D10" s="435">
        <v>39736</v>
      </c>
      <c r="E10" s="770">
        <v>105.9</v>
      </c>
      <c r="F10" s="422">
        <v>142.30000000000001</v>
      </c>
      <c r="G10" s="422">
        <v>82.9</v>
      </c>
      <c r="J10" s="436"/>
      <c r="S10" s="51"/>
    </row>
    <row r="11" spans="1:19" ht="15" customHeight="1">
      <c r="A11" s="432"/>
      <c r="B11" s="433"/>
      <c r="C11" s="434">
        <f t="shared" si="0"/>
        <v>39768</v>
      </c>
      <c r="D11" s="435">
        <v>39768</v>
      </c>
      <c r="E11" s="770">
        <v>106</v>
      </c>
      <c r="F11" s="422">
        <v>141.19999999999999</v>
      </c>
      <c r="G11" s="422">
        <v>83.4</v>
      </c>
      <c r="J11" s="436"/>
      <c r="S11" s="51"/>
    </row>
    <row r="12" spans="1:19" ht="15" customHeight="1">
      <c r="A12" s="432"/>
      <c r="B12" s="433"/>
      <c r="C12" s="434">
        <f t="shared" si="0"/>
        <v>39800</v>
      </c>
      <c r="D12" s="435">
        <v>39800</v>
      </c>
      <c r="E12" s="770">
        <v>101.2</v>
      </c>
      <c r="F12" s="422">
        <v>141.69999999999999</v>
      </c>
      <c r="G12" s="422">
        <v>84.1</v>
      </c>
      <c r="J12" s="436"/>
      <c r="S12" s="51"/>
    </row>
    <row r="13" spans="1:19" ht="15" customHeight="1">
      <c r="A13" s="432"/>
      <c r="B13" s="433"/>
      <c r="C13" s="434">
        <f t="shared" si="0"/>
        <v>39814</v>
      </c>
      <c r="D13" s="435">
        <v>39814</v>
      </c>
      <c r="E13" s="770">
        <v>96.8</v>
      </c>
      <c r="F13" s="422">
        <v>141.9</v>
      </c>
      <c r="G13" s="422">
        <v>83.8</v>
      </c>
      <c r="J13" s="436"/>
      <c r="S13" s="51"/>
    </row>
    <row r="14" spans="1:19" ht="15" customHeight="1">
      <c r="A14" s="432"/>
      <c r="B14" s="433"/>
      <c r="C14" s="434">
        <f t="shared" si="0"/>
        <v>39845</v>
      </c>
      <c r="D14" s="435">
        <v>39845</v>
      </c>
      <c r="E14" s="770">
        <v>98.1</v>
      </c>
      <c r="F14" s="422">
        <v>142.80000000000001</v>
      </c>
      <c r="G14" s="422">
        <v>82.7</v>
      </c>
      <c r="J14" s="436"/>
      <c r="S14" s="51"/>
    </row>
    <row r="15" spans="1:19" ht="15" customHeight="1">
      <c r="A15" s="432"/>
      <c r="B15" s="433"/>
      <c r="C15" s="434">
        <f t="shared" si="0"/>
        <v>39873</v>
      </c>
      <c r="D15" s="435">
        <v>39873</v>
      </c>
      <c r="E15" s="770">
        <v>98.2</v>
      </c>
      <c r="F15" s="422">
        <v>141.19999999999999</v>
      </c>
      <c r="G15" s="422">
        <v>81.900000000000006</v>
      </c>
      <c r="J15" s="436"/>
      <c r="S15" s="51"/>
    </row>
    <row r="16" spans="1:19" ht="15" customHeight="1">
      <c r="A16" s="432"/>
      <c r="B16" s="433"/>
      <c r="C16" s="434">
        <f t="shared" si="0"/>
        <v>39904</v>
      </c>
      <c r="D16" s="435">
        <v>39904</v>
      </c>
      <c r="E16" s="770">
        <v>100.8</v>
      </c>
      <c r="F16" s="422">
        <v>139.6</v>
      </c>
      <c r="G16" s="422">
        <v>82.5</v>
      </c>
      <c r="J16" s="436"/>
      <c r="S16" s="51"/>
    </row>
    <row r="17" spans="1:19" ht="15" customHeight="1">
      <c r="A17" s="432"/>
      <c r="B17" s="433"/>
      <c r="C17" s="434">
        <f t="shared" si="0"/>
        <v>39934</v>
      </c>
      <c r="D17" s="435">
        <v>39934</v>
      </c>
      <c r="E17" s="770">
        <v>98.5</v>
      </c>
      <c r="F17" s="422">
        <v>137.9</v>
      </c>
      <c r="G17" s="422">
        <v>81.3</v>
      </c>
      <c r="J17" s="436"/>
      <c r="S17" s="51"/>
    </row>
    <row r="18" spans="1:19" ht="15" customHeight="1">
      <c r="A18" s="432"/>
      <c r="B18" s="424"/>
      <c r="C18" s="434">
        <f t="shared" si="0"/>
        <v>39965</v>
      </c>
      <c r="D18" s="435">
        <v>39965</v>
      </c>
      <c r="E18" s="770">
        <v>96.7</v>
      </c>
      <c r="F18" s="422">
        <v>135.5</v>
      </c>
      <c r="G18" s="422">
        <v>80.3</v>
      </c>
      <c r="J18" s="436"/>
      <c r="S18" s="51"/>
    </row>
    <row r="19" spans="1:19" ht="15" customHeight="1">
      <c r="A19" s="432">
        <v>2009</v>
      </c>
      <c r="B19" s="433" t="s">
        <v>173</v>
      </c>
      <c r="C19" s="434">
        <f t="shared" si="0"/>
        <v>39995</v>
      </c>
      <c r="D19" s="435">
        <v>39995</v>
      </c>
      <c r="E19" s="770">
        <v>96</v>
      </c>
      <c r="F19" s="422">
        <v>133.5</v>
      </c>
      <c r="G19" s="422">
        <v>79.599999999999994</v>
      </c>
      <c r="J19" s="436"/>
      <c r="S19" s="51"/>
    </row>
    <row r="20" spans="1:19" ht="15" customHeight="1">
      <c r="A20" s="432"/>
      <c r="B20" s="433"/>
      <c r="C20" s="434">
        <f t="shared" si="0"/>
        <v>40026</v>
      </c>
      <c r="D20" s="435">
        <v>40026</v>
      </c>
      <c r="E20" s="770">
        <v>96.6</v>
      </c>
      <c r="F20" s="422">
        <v>129.5</v>
      </c>
      <c r="G20" s="422">
        <v>79.400000000000006</v>
      </c>
      <c r="I20" s="441" t="s">
        <v>507</v>
      </c>
      <c r="J20" s="436"/>
      <c r="S20" s="51"/>
    </row>
    <row r="21" spans="1:19" ht="15" customHeight="1">
      <c r="A21" s="432"/>
      <c r="B21" s="433"/>
      <c r="C21" s="434">
        <f t="shared" si="0"/>
        <v>40058</v>
      </c>
      <c r="D21" s="435">
        <v>40058</v>
      </c>
      <c r="E21" s="770">
        <v>95.6</v>
      </c>
      <c r="F21" s="422">
        <v>128</v>
      </c>
      <c r="G21" s="422">
        <v>79.599999999999994</v>
      </c>
      <c r="I21" s="439" t="s">
        <v>462</v>
      </c>
      <c r="J21" s="436"/>
      <c r="S21" s="51"/>
    </row>
    <row r="22" spans="1:19" ht="15" customHeight="1">
      <c r="A22" s="432"/>
      <c r="B22" s="433"/>
      <c r="C22" s="434">
        <f t="shared" si="0"/>
        <v>40087</v>
      </c>
      <c r="D22" s="435">
        <v>40087</v>
      </c>
      <c r="E22" s="770">
        <v>98.1</v>
      </c>
      <c r="F22" s="422">
        <v>123.9</v>
      </c>
      <c r="G22" s="422">
        <v>79.099999999999994</v>
      </c>
      <c r="J22" s="436"/>
      <c r="S22" s="51"/>
    </row>
    <row r="23" spans="1:19" ht="15" customHeight="1">
      <c r="A23" s="432"/>
      <c r="B23" s="433"/>
      <c r="C23" s="434">
        <f t="shared" si="0"/>
        <v>40147</v>
      </c>
      <c r="D23" s="435">
        <v>40147</v>
      </c>
      <c r="E23" s="770">
        <v>95</v>
      </c>
      <c r="F23" s="422">
        <v>122.6</v>
      </c>
      <c r="G23" s="422">
        <v>77.3</v>
      </c>
      <c r="J23" s="436"/>
      <c r="S23" s="51"/>
    </row>
    <row r="24" spans="1:19" ht="15" customHeight="1">
      <c r="A24" s="432"/>
      <c r="B24" s="433"/>
      <c r="C24" s="434">
        <f t="shared" si="0"/>
        <v>40148</v>
      </c>
      <c r="D24" s="435">
        <v>40148</v>
      </c>
      <c r="E24" s="770">
        <v>94</v>
      </c>
      <c r="F24" s="422">
        <v>119.7</v>
      </c>
      <c r="G24" s="422">
        <v>78.400000000000006</v>
      </c>
      <c r="J24" s="436"/>
      <c r="S24" s="51"/>
    </row>
    <row r="25" spans="1:19" ht="15" customHeight="1">
      <c r="A25" s="432"/>
      <c r="B25" s="433"/>
      <c r="C25" s="434">
        <f t="shared" si="0"/>
        <v>40180</v>
      </c>
      <c r="D25" s="435">
        <v>40180</v>
      </c>
      <c r="E25" s="770">
        <v>99.4</v>
      </c>
      <c r="F25" s="422">
        <v>117.7</v>
      </c>
      <c r="G25" s="422">
        <v>78.400000000000006</v>
      </c>
      <c r="J25" s="436"/>
      <c r="S25" s="51"/>
    </row>
    <row r="26" spans="1:19" ht="15" customHeight="1">
      <c r="A26" s="432"/>
      <c r="B26" s="433"/>
      <c r="C26" s="434">
        <f t="shared" si="0"/>
        <v>40212</v>
      </c>
      <c r="D26" s="435">
        <v>40212</v>
      </c>
      <c r="E26" s="770">
        <v>96.6</v>
      </c>
      <c r="F26" s="422">
        <v>110.8</v>
      </c>
      <c r="G26" s="422">
        <v>78.8</v>
      </c>
      <c r="J26" s="436"/>
      <c r="S26" s="51"/>
    </row>
    <row r="27" spans="1:19" ht="15" customHeight="1">
      <c r="A27" s="432"/>
      <c r="B27" s="433"/>
      <c r="C27" s="434">
        <f t="shared" si="0"/>
        <v>40244</v>
      </c>
      <c r="D27" s="435">
        <v>40244</v>
      </c>
      <c r="E27" s="770">
        <v>95.9</v>
      </c>
      <c r="F27" s="422">
        <v>113.4</v>
      </c>
      <c r="G27" s="422">
        <v>78.8</v>
      </c>
      <c r="J27" s="436"/>
      <c r="S27" s="51"/>
    </row>
    <row r="28" spans="1:19" ht="15" customHeight="1">
      <c r="A28" s="432"/>
      <c r="B28" s="433"/>
      <c r="C28" s="434">
        <f t="shared" si="0"/>
        <v>40276</v>
      </c>
      <c r="D28" s="435">
        <v>40276</v>
      </c>
      <c r="E28" s="770">
        <v>94.6</v>
      </c>
      <c r="F28" s="422">
        <v>114.6</v>
      </c>
      <c r="G28" s="422">
        <v>78.5</v>
      </c>
      <c r="J28" s="436"/>
      <c r="S28" s="51"/>
    </row>
    <row r="29" spans="1:19" ht="15" customHeight="1">
      <c r="A29" s="432"/>
      <c r="B29" s="433"/>
      <c r="C29" s="434">
        <f t="shared" si="0"/>
        <v>40299</v>
      </c>
      <c r="D29" s="435">
        <v>40299</v>
      </c>
      <c r="E29" s="770">
        <v>95.3</v>
      </c>
      <c r="F29" s="422">
        <v>111.2</v>
      </c>
      <c r="G29" s="422">
        <v>78.8</v>
      </c>
      <c r="J29" s="436"/>
      <c r="S29" s="51"/>
    </row>
    <row r="30" spans="1:19" ht="15" customHeight="1">
      <c r="A30" s="432"/>
      <c r="B30" s="433"/>
      <c r="C30" s="434">
        <f t="shared" si="0"/>
        <v>40330</v>
      </c>
      <c r="D30" s="435">
        <v>40330</v>
      </c>
      <c r="E30" s="770">
        <v>94.6</v>
      </c>
      <c r="F30" s="422">
        <v>111.3</v>
      </c>
      <c r="G30" s="422">
        <v>78.900000000000006</v>
      </c>
      <c r="J30" s="425"/>
      <c r="K30" s="425"/>
      <c r="L30" s="425"/>
      <c r="S30" s="51"/>
    </row>
    <row r="31" spans="1:19" ht="15" customHeight="1">
      <c r="A31" s="432">
        <v>2010</v>
      </c>
      <c r="B31" s="433" t="s">
        <v>130</v>
      </c>
      <c r="C31" s="434">
        <f t="shared" si="0"/>
        <v>40360</v>
      </c>
      <c r="D31" s="435">
        <v>40360</v>
      </c>
      <c r="E31" s="770">
        <v>94.4</v>
      </c>
      <c r="F31" s="422">
        <v>110</v>
      </c>
      <c r="G31" s="422">
        <v>79.2</v>
      </c>
      <c r="J31" s="436"/>
      <c r="S31" s="51"/>
    </row>
    <row r="32" spans="1:19" ht="15" customHeight="1">
      <c r="A32" s="432"/>
      <c r="B32" s="433"/>
      <c r="C32" s="434">
        <f t="shared" si="0"/>
        <v>40391</v>
      </c>
      <c r="D32" s="435">
        <v>40391</v>
      </c>
      <c r="E32" s="770">
        <v>95.5</v>
      </c>
      <c r="F32" s="422">
        <v>110.1</v>
      </c>
      <c r="G32" s="422">
        <v>77.8</v>
      </c>
      <c r="J32" s="436"/>
      <c r="S32" s="51"/>
    </row>
    <row r="33" spans="1:19" ht="15" customHeight="1">
      <c r="A33" s="432"/>
      <c r="B33" s="433"/>
      <c r="C33" s="434">
        <f t="shared" si="0"/>
        <v>40423</v>
      </c>
      <c r="D33" s="435">
        <v>40423</v>
      </c>
      <c r="E33" s="770">
        <v>98.6</v>
      </c>
      <c r="F33" s="422">
        <v>108.1</v>
      </c>
      <c r="G33" s="422">
        <v>77.8</v>
      </c>
      <c r="J33" s="425"/>
      <c r="K33" s="425"/>
      <c r="L33" s="425"/>
      <c r="M33" s="425"/>
      <c r="N33" s="425"/>
      <c r="O33" s="425"/>
      <c r="P33" s="425"/>
      <c r="S33" s="51"/>
    </row>
    <row r="34" spans="1:19" ht="15" customHeight="1">
      <c r="A34" s="432"/>
      <c r="B34" s="433"/>
      <c r="C34" s="434">
        <f t="shared" si="0"/>
        <v>40452</v>
      </c>
      <c r="D34" s="435">
        <v>40452</v>
      </c>
      <c r="E34" s="770">
        <v>94.7</v>
      </c>
      <c r="F34" s="422">
        <v>106.9</v>
      </c>
      <c r="G34" s="422">
        <v>77.7</v>
      </c>
      <c r="J34" s="436"/>
      <c r="S34" s="51"/>
    </row>
    <row r="35" spans="1:19" ht="15" customHeight="1">
      <c r="A35" s="432"/>
      <c r="B35" s="433"/>
      <c r="C35" s="434">
        <f t="shared" si="0"/>
        <v>40512</v>
      </c>
      <c r="D35" s="435">
        <v>40512</v>
      </c>
      <c r="E35" s="770">
        <v>94.7</v>
      </c>
      <c r="F35" s="422">
        <v>105.5</v>
      </c>
      <c r="G35" s="422">
        <v>77.3</v>
      </c>
      <c r="I35" s="441" t="s">
        <v>508</v>
      </c>
      <c r="J35" s="436"/>
      <c r="S35" s="51"/>
    </row>
    <row r="36" spans="1:19" ht="15" customHeight="1">
      <c r="A36" s="432"/>
      <c r="B36" s="433"/>
      <c r="C36" s="434">
        <f t="shared" si="0"/>
        <v>40513</v>
      </c>
      <c r="D36" s="435">
        <v>40513</v>
      </c>
      <c r="E36" s="770">
        <v>92.3</v>
      </c>
      <c r="F36" s="422">
        <v>101.8</v>
      </c>
      <c r="G36" s="422">
        <v>76.400000000000006</v>
      </c>
      <c r="J36" s="436"/>
      <c r="S36" s="51"/>
    </row>
    <row r="37" spans="1:19" ht="15" customHeight="1">
      <c r="A37" s="432"/>
      <c r="B37" s="433"/>
      <c r="C37" s="434">
        <f t="shared" si="0"/>
        <v>40545</v>
      </c>
      <c r="D37" s="435">
        <v>40545</v>
      </c>
      <c r="E37" s="770">
        <v>92.6</v>
      </c>
      <c r="F37" s="422">
        <v>102</v>
      </c>
      <c r="G37" s="422">
        <v>76.3</v>
      </c>
      <c r="J37" s="436"/>
    </row>
    <row r="38" spans="1:19" ht="15" customHeight="1">
      <c r="A38" s="432"/>
      <c r="B38" s="433"/>
      <c r="C38" s="434">
        <f t="shared" si="0"/>
        <v>40577</v>
      </c>
      <c r="D38" s="435">
        <v>40577</v>
      </c>
      <c r="E38" s="770">
        <v>93.9</v>
      </c>
      <c r="F38" s="422">
        <v>100.6</v>
      </c>
      <c r="G38" s="422">
        <v>77.3</v>
      </c>
      <c r="J38" s="436"/>
    </row>
    <row r="39" spans="1:19" ht="15" customHeight="1">
      <c r="A39" s="432"/>
      <c r="B39" s="433"/>
      <c r="C39" s="434">
        <f t="shared" si="0"/>
        <v>40609</v>
      </c>
      <c r="D39" s="435">
        <v>40609</v>
      </c>
      <c r="E39" s="770">
        <v>92.8</v>
      </c>
      <c r="F39" s="422">
        <v>99.8</v>
      </c>
      <c r="G39" s="422">
        <v>77.5</v>
      </c>
      <c r="J39" s="436"/>
    </row>
    <row r="40" spans="1:19" ht="15" customHeight="1">
      <c r="A40" s="432"/>
      <c r="B40" s="433"/>
      <c r="C40" s="434">
        <f t="shared" si="0"/>
        <v>40641</v>
      </c>
      <c r="D40" s="435">
        <v>40641</v>
      </c>
      <c r="E40" s="770">
        <v>96.2</v>
      </c>
      <c r="F40" s="422">
        <v>98.4</v>
      </c>
      <c r="G40" s="422">
        <v>78.099999999999994</v>
      </c>
      <c r="J40" s="436"/>
    </row>
    <row r="41" spans="1:19" ht="15" customHeight="1">
      <c r="A41" s="432"/>
      <c r="B41" s="433"/>
      <c r="C41" s="434">
        <f t="shared" si="0"/>
        <v>40664</v>
      </c>
      <c r="D41" s="435">
        <v>40664</v>
      </c>
      <c r="E41" s="770">
        <v>94.2</v>
      </c>
      <c r="F41" s="422">
        <v>97.1</v>
      </c>
      <c r="G41" s="422">
        <v>77.599999999999994</v>
      </c>
      <c r="J41" s="436"/>
    </row>
    <row r="42" spans="1:19" ht="15" customHeight="1">
      <c r="A42" s="432"/>
      <c r="B42" s="433"/>
      <c r="C42" s="434">
        <f t="shared" si="0"/>
        <v>40695</v>
      </c>
      <c r="D42" s="435">
        <v>40695</v>
      </c>
      <c r="E42" s="770">
        <v>94.6</v>
      </c>
      <c r="F42" s="422">
        <v>97.2</v>
      </c>
      <c r="G42" s="422">
        <v>78.5</v>
      </c>
      <c r="J42" s="436"/>
    </row>
    <row r="43" spans="1:19" ht="15" customHeight="1">
      <c r="A43" s="432">
        <v>2011</v>
      </c>
      <c r="B43" s="433" t="s">
        <v>131</v>
      </c>
      <c r="C43" s="434">
        <f t="shared" si="0"/>
        <v>40725</v>
      </c>
      <c r="D43" s="435">
        <v>40725</v>
      </c>
      <c r="E43" s="770">
        <v>96</v>
      </c>
      <c r="F43" s="422">
        <v>97.1</v>
      </c>
      <c r="G43" s="422">
        <v>78.2</v>
      </c>
      <c r="J43" s="436"/>
    </row>
    <row r="44" spans="1:19" ht="15" customHeight="1">
      <c r="A44" s="432"/>
      <c r="B44" s="433"/>
      <c r="C44" s="434">
        <f t="shared" si="0"/>
        <v>40756</v>
      </c>
      <c r="D44" s="435">
        <v>40756</v>
      </c>
      <c r="E44" s="770">
        <v>91.7</v>
      </c>
      <c r="F44" s="422">
        <v>99</v>
      </c>
      <c r="G44" s="422">
        <v>78.7</v>
      </c>
      <c r="J44" s="436"/>
    </row>
    <row r="45" spans="1:19" ht="15" customHeight="1">
      <c r="A45" s="432"/>
      <c r="B45" s="433"/>
      <c r="C45" s="434">
        <f t="shared" si="0"/>
        <v>40788</v>
      </c>
      <c r="D45" s="435">
        <v>40788</v>
      </c>
      <c r="E45" s="770">
        <v>96.1</v>
      </c>
      <c r="F45" s="422">
        <v>97.5</v>
      </c>
      <c r="G45" s="422">
        <v>78.599999999999994</v>
      </c>
      <c r="J45" s="436"/>
    </row>
    <row r="46" spans="1:19" ht="15" customHeight="1">
      <c r="A46" s="432"/>
      <c r="B46" s="433"/>
      <c r="C46" s="434">
        <f t="shared" si="0"/>
        <v>40817</v>
      </c>
      <c r="D46" s="435">
        <v>40817</v>
      </c>
      <c r="E46" s="770">
        <v>95.7</v>
      </c>
      <c r="F46" s="422">
        <v>93.3</v>
      </c>
      <c r="G46" s="422">
        <v>78.5</v>
      </c>
      <c r="J46" s="436"/>
    </row>
    <row r="47" spans="1:19" ht="15" customHeight="1">
      <c r="A47" s="432"/>
      <c r="B47" s="433"/>
      <c r="C47" s="434">
        <f t="shared" si="0"/>
        <v>40877</v>
      </c>
      <c r="D47" s="435">
        <v>40877</v>
      </c>
      <c r="E47" s="770">
        <v>93.8</v>
      </c>
      <c r="F47" s="422">
        <v>95.7</v>
      </c>
      <c r="G47" s="422">
        <v>77.3</v>
      </c>
      <c r="J47" s="436"/>
    </row>
    <row r="48" spans="1:19" ht="15" customHeight="1">
      <c r="A48" s="432"/>
      <c r="B48" s="433"/>
      <c r="C48" s="434">
        <f t="shared" si="0"/>
        <v>40878</v>
      </c>
      <c r="D48" s="435">
        <v>40878</v>
      </c>
      <c r="E48" s="770">
        <v>93.5</v>
      </c>
      <c r="F48" s="422">
        <v>96.1</v>
      </c>
      <c r="G48" s="422">
        <v>77.599999999999994</v>
      </c>
      <c r="J48" s="436"/>
    </row>
    <row r="49" spans="1:13" ht="15" customHeight="1">
      <c r="A49" s="432"/>
      <c r="B49" s="433"/>
      <c r="C49" s="434">
        <f t="shared" si="0"/>
        <v>40910</v>
      </c>
      <c r="D49" s="435">
        <v>40910</v>
      </c>
      <c r="E49" s="770">
        <v>87.3</v>
      </c>
      <c r="F49" s="422">
        <v>91.4</v>
      </c>
      <c r="G49" s="422">
        <v>78.400000000000006</v>
      </c>
      <c r="J49" s="436"/>
    </row>
    <row r="50" spans="1:13" ht="15" customHeight="1">
      <c r="A50" s="432"/>
      <c r="B50" s="433"/>
      <c r="C50" s="434">
        <f t="shared" si="0"/>
        <v>40942</v>
      </c>
      <c r="D50" s="435">
        <v>40942</v>
      </c>
      <c r="E50" s="770">
        <v>87.4</v>
      </c>
      <c r="F50" s="422">
        <v>79.2</v>
      </c>
      <c r="G50" s="422">
        <v>75.099999999999994</v>
      </c>
      <c r="J50" s="436"/>
    </row>
    <row r="51" spans="1:13" ht="15" customHeight="1">
      <c r="A51" s="432"/>
      <c r="B51" s="433"/>
      <c r="C51" s="434">
        <f t="shared" si="0"/>
        <v>40975</v>
      </c>
      <c r="D51" s="435">
        <v>40975</v>
      </c>
      <c r="E51" s="770">
        <v>85.2</v>
      </c>
      <c r="F51" s="422">
        <v>89.4</v>
      </c>
      <c r="G51" s="422">
        <v>77.2</v>
      </c>
      <c r="J51" s="436"/>
    </row>
    <row r="52" spans="1:13" ht="15" customHeight="1">
      <c r="A52" s="432"/>
      <c r="B52" s="433"/>
      <c r="C52" s="434">
        <f t="shared" si="0"/>
        <v>41007</v>
      </c>
      <c r="D52" s="435">
        <v>41007</v>
      </c>
      <c r="E52" s="770">
        <v>88.3</v>
      </c>
      <c r="F52" s="422">
        <v>88</v>
      </c>
      <c r="G52" s="422">
        <v>76.599999999999994</v>
      </c>
      <c r="J52" s="436"/>
    </row>
    <row r="53" spans="1:13" ht="15" customHeight="1">
      <c r="A53" s="432"/>
      <c r="B53" s="433"/>
      <c r="C53" s="434">
        <f t="shared" si="0"/>
        <v>41030</v>
      </c>
      <c r="D53" s="435">
        <v>41030</v>
      </c>
      <c r="E53" s="770">
        <v>90.4</v>
      </c>
      <c r="F53" s="422">
        <v>88.2</v>
      </c>
      <c r="G53" s="422">
        <v>76.2</v>
      </c>
      <c r="J53" s="436"/>
    </row>
    <row r="54" spans="1:13" ht="15" customHeight="1">
      <c r="A54" s="432"/>
      <c r="B54" s="433"/>
      <c r="C54" s="434">
        <f t="shared" si="0"/>
        <v>41061</v>
      </c>
      <c r="D54" s="435">
        <v>41061</v>
      </c>
      <c r="E54" s="770">
        <v>90.8</v>
      </c>
      <c r="F54" s="422">
        <v>87.9</v>
      </c>
      <c r="G54" s="422">
        <v>75.7</v>
      </c>
      <c r="J54" s="436"/>
    </row>
    <row r="55" spans="1:13" ht="15" customHeight="1">
      <c r="A55" s="432">
        <v>2012</v>
      </c>
      <c r="B55" s="433" t="s">
        <v>132</v>
      </c>
      <c r="C55" s="434">
        <f t="shared" si="0"/>
        <v>41091</v>
      </c>
      <c r="D55" s="435">
        <v>41091</v>
      </c>
      <c r="E55" s="770">
        <v>91.3</v>
      </c>
      <c r="F55" s="422">
        <v>86.2</v>
      </c>
      <c r="G55" s="422">
        <v>77</v>
      </c>
      <c r="J55" s="436"/>
    </row>
    <row r="56" spans="1:13" ht="15" customHeight="1">
      <c r="A56" s="432"/>
      <c r="B56" s="433"/>
      <c r="C56" s="434">
        <f t="shared" si="0"/>
        <v>41122</v>
      </c>
      <c r="D56" s="435">
        <v>41122</v>
      </c>
      <c r="E56" s="770">
        <v>91.8</v>
      </c>
      <c r="F56" s="422">
        <v>85.9</v>
      </c>
      <c r="G56" s="422">
        <v>76.099999999999994</v>
      </c>
      <c r="J56" s="436"/>
    </row>
    <row r="57" spans="1:13" ht="15" customHeight="1">
      <c r="A57" s="432"/>
      <c r="B57" s="433"/>
      <c r="C57" s="434">
        <f t="shared" si="0"/>
        <v>41154</v>
      </c>
      <c r="D57" s="435">
        <v>41154</v>
      </c>
      <c r="E57" s="770">
        <v>89.6</v>
      </c>
      <c r="F57" s="422">
        <v>84.9</v>
      </c>
      <c r="G57" s="422">
        <v>76.099999999999994</v>
      </c>
      <c r="J57" s="425"/>
      <c r="K57" s="425"/>
      <c r="L57" s="425"/>
    </row>
    <row r="58" spans="1:13" ht="15" customHeight="1">
      <c r="A58" s="432"/>
      <c r="B58" s="433"/>
      <c r="C58" s="434">
        <f t="shared" si="0"/>
        <v>41183</v>
      </c>
      <c r="D58" s="435">
        <v>41183</v>
      </c>
      <c r="E58" s="770">
        <v>89.3</v>
      </c>
      <c r="F58" s="422">
        <v>85.5</v>
      </c>
      <c r="G58" s="422">
        <v>75.599999999999994</v>
      </c>
      <c r="J58" s="425"/>
      <c r="K58" s="425"/>
      <c r="L58" s="425"/>
      <c r="M58" s="425"/>
    </row>
    <row r="59" spans="1:13" ht="15" customHeight="1">
      <c r="A59" s="432"/>
      <c r="B59" s="433"/>
      <c r="C59" s="434">
        <f t="shared" si="0"/>
        <v>41243</v>
      </c>
      <c r="D59" s="435">
        <v>41243</v>
      </c>
      <c r="E59" s="770">
        <v>89</v>
      </c>
      <c r="F59" s="422">
        <v>84.8</v>
      </c>
      <c r="G59" s="422">
        <v>75.5</v>
      </c>
      <c r="J59" s="436"/>
    </row>
    <row r="60" spans="1:13" ht="15" customHeight="1">
      <c r="A60" s="432"/>
      <c r="B60" s="433"/>
      <c r="C60" s="434">
        <f t="shared" si="0"/>
        <v>41244</v>
      </c>
      <c r="D60" s="435">
        <v>41244</v>
      </c>
      <c r="E60" s="770">
        <v>90.6</v>
      </c>
      <c r="F60" s="422">
        <v>81.599999999999994</v>
      </c>
      <c r="G60" s="422">
        <v>76.599999999999994</v>
      </c>
      <c r="J60" s="436"/>
    </row>
    <row r="61" spans="1:13" ht="15" customHeight="1">
      <c r="A61" s="432"/>
      <c r="B61" s="433"/>
      <c r="C61" s="434">
        <f t="shared" si="0"/>
        <v>41276</v>
      </c>
      <c r="D61" s="435">
        <v>41276</v>
      </c>
      <c r="E61" s="770">
        <v>88.4</v>
      </c>
      <c r="F61" s="422">
        <v>85.9</v>
      </c>
      <c r="G61" s="422">
        <v>76.400000000000006</v>
      </c>
      <c r="J61" s="436"/>
    </row>
    <row r="62" spans="1:13" ht="15" customHeight="1">
      <c r="A62" s="432"/>
      <c r="B62" s="433"/>
      <c r="C62" s="434">
        <f t="shared" si="0"/>
        <v>41308</v>
      </c>
      <c r="D62" s="435">
        <v>41308</v>
      </c>
      <c r="E62" s="770">
        <v>88.5</v>
      </c>
      <c r="F62" s="422">
        <v>86.3</v>
      </c>
      <c r="G62" s="422">
        <v>76.5</v>
      </c>
      <c r="J62" s="436"/>
    </row>
    <row r="63" spans="1:13" ht="15" customHeight="1">
      <c r="A63" s="432"/>
      <c r="B63" s="433"/>
      <c r="C63" s="434">
        <f t="shared" si="0"/>
        <v>41340</v>
      </c>
      <c r="D63" s="435">
        <v>41340</v>
      </c>
      <c r="E63" s="770">
        <v>87.5</v>
      </c>
      <c r="F63" s="422">
        <v>82.1</v>
      </c>
      <c r="G63" s="422">
        <v>77.099999999999994</v>
      </c>
      <c r="J63" s="436"/>
    </row>
    <row r="64" spans="1:13" ht="15" customHeight="1">
      <c r="A64" s="432"/>
      <c r="B64" s="433"/>
      <c r="C64" s="434">
        <f t="shared" si="0"/>
        <v>41372</v>
      </c>
      <c r="D64" s="435">
        <v>41372</v>
      </c>
      <c r="E64" s="770">
        <v>88.1</v>
      </c>
      <c r="F64" s="422">
        <v>83.5</v>
      </c>
      <c r="G64" s="422">
        <v>76</v>
      </c>
      <c r="J64" s="436"/>
    </row>
    <row r="65" spans="1:10" ht="15" customHeight="1">
      <c r="A65" s="432"/>
      <c r="B65" s="433"/>
      <c r="C65" s="434">
        <f t="shared" si="0"/>
        <v>41395</v>
      </c>
      <c r="D65" s="435">
        <v>41395</v>
      </c>
      <c r="E65" s="770">
        <v>87.6</v>
      </c>
      <c r="F65" s="422">
        <v>83.6</v>
      </c>
      <c r="G65" s="422">
        <v>78.099999999999994</v>
      </c>
      <c r="J65" s="436"/>
    </row>
    <row r="66" spans="1:10" ht="15" customHeight="1">
      <c r="A66" s="432"/>
      <c r="B66" s="433"/>
      <c r="C66" s="434">
        <f t="shared" si="0"/>
        <v>41426</v>
      </c>
      <c r="D66" s="435">
        <v>41426</v>
      </c>
      <c r="E66" s="770">
        <v>88.4</v>
      </c>
      <c r="F66" s="422">
        <v>81.7</v>
      </c>
      <c r="G66" s="422">
        <v>76.900000000000006</v>
      </c>
      <c r="J66" s="436"/>
    </row>
    <row r="67" spans="1:10" ht="15" customHeight="1">
      <c r="A67" s="432">
        <v>2013</v>
      </c>
      <c r="B67" s="433" t="s">
        <v>133</v>
      </c>
      <c r="C67" s="434">
        <f t="shared" si="0"/>
        <v>41456</v>
      </c>
      <c r="D67" s="435">
        <v>41456</v>
      </c>
      <c r="E67" s="770">
        <v>87</v>
      </c>
      <c r="F67" s="422">
        <v>82.7</v>
      </c>
      <c r="G67" s="422">
        <v>76.900000000000006</v>
      </c>
      <c r="J67" s="436"/>
    </row>
    <row r="68" spans="1:10" ht="15" customHeight="1">
      <c r="A68" s="432"/>
      <c r="B68" s="433"/>
      <c r="C68" s="434">
        <f t="shared" si="0"/>
        <v>41487</v>
      </c>
      <c r="D68" s="435">
        <v>41487</v>
      </c>
      <c r="E68" s="770">
        <v>90</v>
      </c>
      <c r="F68" s="422">
        <v>81.400000000000006</v>
      </c>
      <c r="G68" s="422">
        <v>77.2</v>
      </c>
      <c r="J68" s="436"/>
    </row>
    <row r="69" spans="1:10" ht="15" customHeight="1">
      <c r="A69" s="432"/>
      <c r="B69" s="433"/>
      <c r="C69" s="434">
        <f t="shared" si="0"/>
        <v>41519</v>
      </c>
      <c r="D69" s="435">
        <v>41519</v>
      </c>
      <c r="E69" s="770">
        <v>86.3</v>
      </c>
      <c r="F69" s="422">
        <v>81.599999999999994</v>
      </c>
      <c r="G69" s="422">
        <v>75.7</v>
      </c>
      <c r="J69" s="436"/>
    </row>
    <row r="70" spans="1:10" ht="15" customHeight="1">
      <c r="A70" s="432"/>
      <c r="B70" s="433"/>
      <c r="C70" s="434">
        <f t="shared" ref="C70:C133" si="1">+D70</f>
        <v>41548</v>
      </c>
      <c r="D70" s="435">
        <v>41548</v>
      </c>
      <c r="E70" s="770">
        <v>86.3</v>
      </c>
      <c r="F70" s="422">
        <v>81.3</v>
      </c>
      <c r="G70" s="422">
        <v>75.7</v>
      </c>
      <c r="J70" s="436"/>
    </row>
    <row r="71" spans="1:10" ht="15" customHeight="1">
      <c r="A71" s="432"/>
      <c r="B71" s="433"/>
      <c r="C71" s="434">
        <f t="shared" si="1"/>
        <v>41608</v>
      </c>
      <c r="D71" s="435">
        <v>41608</v>
      </c>
      <c r="E71" s="770">
        <v>87.9</v>
      </c>
      <c r="F71" s="422">
        <v>81.099999999999994</v>
      </c>
      <c r="G71" s="422">
        <v>76.400000000000006</v>
      </c>
      <c r="J71" s="436"/>
    </row>
    <row r="72" spans="1:10" ht="15" customHeight="1">
      <c r="A72" s="432"/>
      <c r="B72" s="433"/>
      <c r="C72" s="434">
        <f t="shared" si="1"/>
        <v>41609</v>
      </c>
      <c r="D72" s="435">
        <v>41609</v>
      </c>
      <c r="E72" s="770">
        <v>87.9</v>
      </c>
      <c r="F72" s="422">
        <v>80.400000000000006</v>
      </c>
      <c r="G72" s="422">
        <v>74.8</v>
      </c>
      <c r="J72" s="436"/>
    </row>
    <row r="73" spans="1:10" ht="15" customHeight="1">
      <c r="A73" s="432"/>
      <c r="B73" s="433"/>
      <c r="C73" s="434">
        <f t="shared" si="1"/>
        <v>41640</v>
      </c>
      <c r="D73" s="435">
        <v>41640</v>
      </c>
      <c r="E73" s="770">
        <v>90.1</v>
      </c>
      <c r="F73" s="422">
        <v>77.400000000000006</v>
      </c>
      <c r="G73" s="422">
        <v>75</v>
      </c>
      <c r="J73" s="436"/>
    </row>
    <row r="74" spans="1:10" ht="15" customHeight="1">
      <c r="A74" s="432"/>
      <c r="B74" s="433"/>
      <c r="C74" s="434">
        <f t="shared" si="1"/>
        <v>41671</v>
      </c>
      <c r="D74" s="435">
        <v>41671</v>
      </c>
      <c r="E74" s="770">
        <v>88.9</v>
      </c>
      <c r="F74" s="422">
        <v>77.2</v>
      </c>
      <c r="G74" s="422">
        <v>75.599999999999994</v>
      </c>
      <c r="H74" s="421"/>
      <c r="I74" s="436"/>
      <c r="J74" s="436"/>
    </row>
    <row r="75" spans="1:10" ht="15" customHeight="1">
      <c r="A75" s="432"/>
      <c r="B75" s="433"/>
      <c r="C75" s="434">
        <f t="shared" si="1"/>
        <v>41699</v>
      </c>
      <c r="D75" s="435">
        <v>41699</v>
      </c>
      <c r="E75" s="770">
        <v>88.2</v>
      </c>
      <c r="F75" s="422">
        <v>76.900000000000006</v>
      </c>
      <c r="G75" s="422">
        <v>77</v>
      </c>
      <c r="H75" s="421"/>
      <c r="I75" s="436"/>
      <c r="J75" s="436"/>
    </row>
    <row r="76" spans="1:10" ht="15" customHeight="1">
      <c r="A76" s="432"/>
      <c r="B76" s="433"/>
      <c r="C76" s="434">
        <f t="shared" si="1"/>
        <v>41730</v>
      </c>
      <c r="D76" s="435">
        <v>41730</v>
      </c>
      <c r="E76" s="770">
        <v>88.7</v>
      </c>
      <c r="F76" s="422">
        <v>76.599999999999994</v>
      </c>
      <c r="G76" s="422">
        <v>75</v>
      </c>
      <c r="H76" s="421"/>
      <c r="I76" s="436"/>
      <c r="J76" s="436"/>
    </row>
    <row r="77" spans="1:10" ht="15" customHeight="1">
      <c r="A77" s="432"/>
      <c r="B77" s="433"/>
      <c r="C77" s="434">
        <f t="shared" si="1"/>
        <v>41760</v>
      </c>
      <c r="D77" s="435">
        <v>41760</v>
      </c>
      <c r="E77" s="770">
        <v>86.9</v>
      </c>
      <c r="F77" s="422">
        <v>76</v>
      </c>
      <c r="G77" s="422">
        <v>75.5</v>
      </c>
      <c r="H77" s="421"/>
      <c r="I77" s="436"/>
      <c r="J77" s="436"/>
    </row>
    <row r="78" spans="1:10" ht="15" customHeight="1">
      <c r="A78" s="432"/>
      <c r="B78" s="424"/>
      <c r="C78" s="434">
        <f t="shared" si="1"/>
        <v>41791</v>
      </c>
      <c r="D78" s="435">
        <v>41791</v>
      </c>
      <c r="E78" s="770">
        <v>87.6</v>
      </c>
      <c r="F78" s="422">
        <v>75.2</v>
      </c>
      <c r="G78" s="422">
        <v>76.3</v>
      </c>
      <c r="J78" s="436"/>
    </row>
    <row r="79" spans="1:10" ht="15" customHeight="1">
      <c r="A79" s="432">
        <v>2014</v>
      </c>
      <c r="B79" s="433" t="s">
        <v>134</v>
      </c>
      <c r="C79" s="434">
        <f t="shared" si="1"/>
        <v>41821</v>
      </c>
      <c r="D79" s="435">
        <v>41821</v>
      </c>
      <c r="E79" s="770">
        <v>88.3</v>
      </c>
      <c r="F79" s="422">
        <v>75.8</v>
      </c>
      <c r="G79" s="422">
        <v>74.400000000000006</v>
      </c>
      <c r="J79" s="436"/>
    </row>
    <row r="80" spans="1:10" ht="15" customHeight="1">
      <c r="A80" s="432"/>
      <c r="B80" s="424"/>
      <c r="C80" s="434">
        <f t="shared" si="1"/>
        <v>41852</v>
      </c>
      <c r="D80" s="435">
        <v>41852</v>
      </c>
      <c r="E80" s="770">
        <v>87.8</v>
      </c>
      <c r="F80" s="422">
        <v>75.599999999999994</v>
      </c>
      <c r="G80" s="422">
        <v>76.099999999999994</v>
      </c>
      <c r="J80" s="436"/>
    </row>
    <row r="81" spans="1:10" ht="15" customHeight="1">
      <c r="A81" s="432"/>
      <c r="B81" s="424"/>
      <c r="C81" s="434">
        <f t="shared" si="1"/>
        <v>41883</v>
      </c>
      <c r="D81" s="435">
        <v>41883</v>
      </c>
      <c r="E81" s="770">
        <v>89</v>
      </c>
      <c r="F81" s="422">
        <v>76.5</v>
      </c>
      <c r="G81" s="422">
        <v>76.900000000000006</v>
      </c>
      <c r="J81" s="436"/>
    </row>
    <row r="82" spans="1:10" ht="15" customHeight="1">
      <c r="A82" s="432"/>
      <c r="B82" s="424"/>
      <c r="C82" s="434">
        <f t="shared" si="1"/>
        <v>41913</v>
      </c>
      <c r="D82" s="435">
        <v>41913</v>
      </c>
      <c r="E82" s="770">
        <v>88.2</v>
      </c>
      <c r="F82" s="422">
        <v>77</v>
      </c>
      <c r="G82" s="422">
        <v>76.400000000000006</v>
      </c>
      <c r="J82" s="436"/>
    </row>
    <row r="83" spans="1:10" ht="15" customHeight="1">
      <c r="A83" s="432"/>
      <c r="B83" s="424"/>
      <c r="C83" s="434">
        <f t="shared" si="1"/>
        <v>41944</v>
      </c>
      <c r="D83" s="435">
        <v>41944</v>
      </c>
      <c r="E83" s="770">
        <v>90.4</v>
      </c>
      <c r="F83" s="422">
        <v>76.099999999999994</v>
      </c>
      <c r="G83" s="422">
        <v>76.7</v>
      </c>
      <c r="J83" s="436"/>
    </row>
    <row r="84" spans="1:10" ht="15" customHeight="1">
      <c r="A84" s="432"/>
      <c r="B84" s="424"/>
      <c r="C84" s="434">
        <f t="shared" si="1"/>
        <v>41974</v>
      </c>
      <c r="D84" s="435">
        <v>41974</v>
      </c>
      <c r="E84" s="770">
        <v>91.9</v>
      </c>
      <c r="F84" s="422">
        <v>76.7</v>
      </c>
      <c r="G84" s="422">
        <v>76.8</v>
      </c>
      <c r="J84" s="436"/>
    </row>
    <row r="85" spans="1:10" ht="15" customHeight="1">
      <c r="A85" s="432"/>
      <c r="B85" s="424"/>
      <c r="C85" s="434">
        <f t="shared" si="1"/>
        <v>42005</v>
      </c>
      <c r="D85" s="435">
        <v>42005</v>
      </c>
      <c r="E85" s="770">
        <v>85.3</v>
      </c>
      <c r="F85" s="422">
        <v>76.5</v>
      </c>
      <c r="G85" s="422">
        <v>77.8</v>
      </c>
      <c r="J85" s="436"/>
    </row>
    <row r="86" spans="1:10" ht="15" customHeight="1">
      <c r="A86" s="432"/>
      <c r="B86" s="424"/>
      <c r="C86" s="434">
        <f t="shared" si="1"/>
        <v>42036</v>
      </c>
      <c r="D86" s="435">
        <v>42036</v>
      </c>
      <c r="E86" s="770">
        <v>89</v>
      </c>
      <c r="F86" s="422">
        <v>73.8</v>
      </c>
      <c r="G86" s="422">
        <v>77.7</v>
      </c>
      <c r="J86" s="436"/>
    </row>
    <row r="87" spans="1:10" ht="15" customHeight="1">
      <c r="A87" s="432"/>
      <c r="B87" s="424"/>
      <c r="C87" s="434">
        <f t="shared" si="1"/>
        <v>42064</v>
      </c>
      <c r="D87" s="435">
        <v>42064</v>
      </c>
      <c r="E87" s="770">
        <v>90.8</v>
      </c>
      <c r="F87" s="422">
        <v>75.7</v>
      </c>
      <c r="G87" s="422">
        <v>77.8</v>
      </c>
      <c r="J87" s="436"/>
    </row>
    <row r="88" spans="1:10" ht="15" customHeight="1">
      <c r="A88" s="432"/>
      <c r="B88" s="424"/>
      <c r="C88" s="434">
        <f t="shared" si="1"/>
        <v>42095</v>
      </c>
      <c r="D88" s="435">
        <v>42095</v>
      </c>
      <c r="E88" s="770">
        <v>90.2</v>
      </c>
      <c r="F88" s="422">
        <v>76.400000000000006</v>
      </c>
      <c r="G88" s="422">
        <v>79.2</v>
      </c>
      <c r="J88" s="436"/>
    </row>
    <row r="89" spans="1:10" ht="15" customHeight="1">
      <c r="A89" s="432"/>
      <c r="B89" s="424"/>
      <c r="C89" s="434">
        <f t="shared" si="1"/>
        <v>42125</v>
      </c>
      <c r="D89" s="435">
        <v>42125</v>
      </c>
      <c r="E89" s="770">
        <v>91.9</v>
      </c>
      <c r="F89" s="422">
        <v>75.900000000000006</v>
      </c>
      <c r="G89" s="422">
        <v>79.2</v>
      </c>
      <c r="J89" s="436"/>
    </row>
    <row r="90" spans="1:10" ht="15" customHeight="1">
      <c r="A90" s="432"/>
      <c r="B90" s="424"/>
      <c r="C90" s="434">
        <f t="shared" si="1"/>
        <v>42156</v>
      </c>
      <c r="D90" s="435">
        <v>42156</v>
      </c>
      <c r="E90" s="770">
        <v>90.2</v>
      </c>
      <c r="F90" s="422">
        <v>76.400000000000006</v>
      </c>
      <c r="G90" s="422">
        <v>78.3</v>
      </c>
      <c r="J90" s="436"/>
    </row>
    <row r="91" spans="1:10" ht="15" customHeight="1">
      <c r="A91" s="432">
        <v>2015</v>
      </c>
      <c r="B91" s="433" t="s">
        <v>146</v>
      </c>
      <c r="C91" s="434">
        <f t="shared" si="1"/>
        <v>42186</v>
      </c>
      <c r="D91" s="435">
        <v>42186</v>
      </c>
      <c r="E91" s="770">
        <v>91.8</v>
      </c>
      <c r="F91" s="422">
        <v>75.8</v>
      </c>
      <c r="G91" s="422">
        <v>78.7</v>
      </c>
      <c r="J91" s="436"/>
    </row>
    <row r="92" spans="1:10" ht="15" customHeight="1">
      <c r="A92" s="432"/>
      <c r="B92" s="424"/>
      <c r="C92" s="434">
        <f t="shared" si="1"/>
        <v>42217</v>
      </c>
      <c r="D92" s="435">
        <v>42217</v>
      </c>
      <c r="E92" s="770">
        <v>91.5</v>
      </c>
      <c r="F92" s="422">
        <v>76</v>
      </c>
      <c r="G92" s="422">
        <v>78.8</v>
      </c>
      <c r="J92" s="436"/>
    </row>
    <row r="93" spans="1:10" ht="15" customHeight="1">
      <c r="A93" s="432"/>
      <c r="B93" s="424"/>
      <c r="C93" s="434">
        <f t="shared" si="1"/>
        <v>42248</v>
      </c>
      <c r="D93" s="435">
        <v>42248</v>
      </c>
      <c r="E93" s="770">
        <v>93.4</v>
      </c>
      <c r="F93" s="422">
        <v>75.7</v>
      </c>
      <c r="G93" s="422">
        <v>79</v>
      </c>
      <c r="J93" s="436"/>
    </row>
    <row r="94" spans="1:10" ht="15" customHeight="1">
      <c r="A94" s="432"/>
      <c r="B94" s="424"/>
      <c r="C94" s="434">
        <f t="shared" si="1"/>
        <v>42278</v>
      </c>
      <c r="D94" s="435">
        <v>42278</v>
      </c>
      <c r="E94" s="770">
        <v>93.6</v>
      </c>
      <c r="F94" s="422">
        <v>75.099999999999994</v>
      </c>
      <c r="G94" s="422">
        <v>79.7</v>
      </c>
      <c r="J94" s="436"/>
    </row>
    <row r="95" spans="1:10" ht="15" customHeight="1">
      <c r="A95" s="432"/>
      <c r="B95" s="424"/>
      <c r="C95" s="434">
        <f t="shared" si="1"/>
        <v>42309</v>
      </c>
      <c r="D95" s="435">
        <v>42309</v>
      </c>
      <c r="E95" s="770">
        <v>91.8</v>
      </c>
      <c r="F95" s="422">
        <v>75.400000000000006</v>
      </c>
      <c r="G95" s="422">
        <v>80.5</v>
      </c>
      <c r="J95" s="436"/>
    </row>
    <row r="96" spans="1:10" ht="15" customHeight="1">
      <c r="A96" s="432"/>
      <c r="B96" s="424"/>
      <c r="C96" s="434">
        <f t="shared" si="1"/>
        <v>42339</v>
      </c>
      <c r="D96" s="435">
        <v>42339</v>
      </c>
      <c r="E96" s="770">
        <v>92.5</v>
      </c>
      <c r="F96" s="422">
        <v>75</v>
      </c>
      <c r="G96" s="422">
        <v>81.400000000000006</v>
      </c>
      <c r="J96" s="436"/>
    </row>
    <row r="97" spans="1:10" ht="15" customHeight="1">
      <c r="A97" s="432"/>
      <c r="B97" s="424"/>
      <c r="C97" s="434">
        <f t="shared" si="1"/>
        <v>42370</v>
      </c>
      <c r="D97" s="435">
        <v>42370</v>
      </c>
      <c r="E97" s="770">
        <v>93.4</v>
      </c>
      <c r="F97" s="422">
        <v>76.2</v>
      </c>
      <c r="G97" s="422">
        <v>81.5</v>
      </c>
      <c r="J97" s="436"/>
    </row>
    <row r="98" spans="1:10" ht="15" customHeight="1">
      <c r="A98" s="432"/>
      <c r="B98" s="424"/>
      <c r="C98" s="434">
        <f t="shared" si="1"/>
        <v>42401</v>
      </c>
      <c r="D98" s="435">
        <v>42401</v>
      </c>
      <c r="E98" s="770">
        <v>93.7</v>
      </c>
      <c r="F98" s="422">
        <v>76.2</v>
      </c>
      <c r="G98" s="422">
        <v>81</v>
      </c>
      <c r="J98" s="436"/>
    </row>
    <row r="99" spans="1:10" ht="15" customHeight="1">
      <c r="A99" s="432"/>
      <c r="B99" s="424"/>
      <c r="C99" s="434">
        <f t="shared" si="1"/>
        <v>42430</v>
      </c>
      <c r="D99" s="435">
        <v>42430</v>
      </c>
      <c r="E99" s="770">
        <v>96.2</v>
      </c>
      <c r="F99" s="422">
        <v>77.099999999999994</v>
      </c>
      <c r="G99" s="422">
        <v>81.7</v>
      </c>
      <c r="H99" s="442"/>
      <c r="J99" s="436"/>
    </row>
    <row r="100" spans="1:10" ht="15" customHeight="1">
      <c r="A100" s="432"/>
      <c r="B100" s="424"/>
      <c r="C100" s="434">
        <f t="shared" si="1"/>
        <v>42461</v>
      </c>
      <c r="D100" s="435">
        <v>42461</v>
      </c>
      <c r="E100" s="770">
        <v>94.5</v>
      </c>
      <c r="F100" s="422">
        <v>76.5</v>
      </c>
      <c r="G100" s="422">
        <v>82.4</v>
      </c>
      <c r="J100" s="436"/>
    </row>
    <row r="101" spans="1:10" ht="15" customHeight="1">
      <c r="A101" s="432"/>
      <c r="B101" s="424"/>
      <c r="C101" s="434">
        <f t="shared" si="1"/>
        <v>42491</v>
      </c>
      <c r="D101" s="435">
        <v>42491</v>
      </c>
      <c r="E101" s="770">
        <v>92.9</v>
      </c>
      <c r="F101" s="422">
        <v>76.3</v>
      </c>
      <c r="G101" s="422">
        <v>81.900000000000006</v>
      </c>
      <c r="J101" s="436"/>
    </row>
    <row r="102" spans="1:10" ht="15" customHeight="1">
      <c r="A102" s="432"/>
      <c r="B102" s="424"/>
      <c r="C102" s="434">
        <f t="shared" si="1"/>
        <v>42522</v>
      </c>
      <c r="D102" s="435">
        <v>42522</v>
      </c>
      <c r="E102" s="770">
        <v>94.1</v>
      </c>
      <c r="F102" s="422">
        <v>77.7</v>
      </c>
      <c r="G102" s="422">
        <v>82.1</v>
      </c>
      <c r="H102" s="442"/>
      <c r="J102" s="436"/>
    </row>
    <row r="103" spans="1:10" ht="15" customHeight="1">
      <c r="A103" s="432">
        <v>2016</v>
      </c>
      <c r="B103" s="433" t="s">
        <v>362</v>
      </c>
      <c r="C103" s="434">
        <f t="shared" si="1"/>
        <v>42552</v>
      </c>
      <c r="D103" s="435">
        <v>42552</v>
      </c>
      <c r="E103" s="770">
        <v>93.3</v>
      </c>
      <c r="F103" s="422">
        <v>77.099999999999994</v>
      </c>
      <c r="G103" s="422">
        <v>82.6</v>
      </c>
      <c r="J103" s="436"/>
    </row>
    <row r="104" spans="1:10" ht="15" customHeight="1">
      <c r="A104" s="432" t="s">
        <v>363</v>
      </c>
      <c r="B104" s="424" t="s">
        <v>363</v>
      </c>
      <c r="C104" s="434">
        <f t="shared" si="1"/>
        <v>42583</v>
      </c>
      <c r="D104" s="435">
        <v>42583</v>
      </c>
      <c r="E104" s="770">
        <v>94.4</v>
      </c>
      <c r="F104" s="422">
        <v>77.099999999999994</v>
      </c>
      <c r="G104" s="422">
        <v>82.4</v>
      </c>
      <c r="J104" s="436"/>
    </row>
    <row r="105" spans="1:10" ht="15" customHeight="1">
      <c r="A105" s="432" t="s">
        <v>364</v>
      </c>
      <c r="B105" s="424" t="s">
        <v>364</v>
      </c>
      <c r="C105" s="434">
        <f t="shared" si="1"/>
        <v>42614</v>
      </c>
      <c r="D105" s="435">
        <v>42614</v>
      </c>
      <c r="E105" s="770">
        <v>94.7</v>
      </c>
      <c r="F105" s="422">
        <v>77.400000000000006</v>
      </c>
      <c r="G105" s="422">
        <v>83</v>
      </c>
      <c r="H105" s="442"/>
      <c r="J105" s="436"/>
    </row>
    <row r="106" spans="1:10" ht="15" customHeight="1">
      <c r="A106" s="432" t="s">
        <v>364</v>
      </c>
      <c r="B106" s="424" t="s">
        <v>364</v>
      </c>
      <c r="C106" s="434">
        <f t="shared" si="1"/>
        <v>42644</v>
      </c>
      <c r="D106" s="435">
        <v>42644</v>
      </c>
      <c r="E106" s="770">
        <v>96</v>
      </c>
      <c r="F106" s="422">
        <v>76.099999999999994</v>
      </c>
      <c r="G106" s="422">
        <v>84</v>
      </c>
      <c r="J106" s="436"/>
    </row>
    <row r="107" spans="1:10" ht="15" customHeight="1">
      <c r="A107" s="432" t="s">
        <v>364</v>
      </c>
      <c r="B107" s="424" t="s">
        <v>364</v>
      </c>
      <c r="C107" s="434">
        <f t="shared" si="1"/>
        <v>42675</v>
      </c>
      <c r="D107" s="435">
        <v>42675</v>
      </c>
      <c r="E107" s="770">
        <v>99.1</v>
      </c>
      <c r="F107" s="422">
        <v>78.5</v>
      </c>
      <c r="G107" s="422">
        <v>82.3</v>
      </c>
      <c r="J107" s="436"/>
    </row>
    <row r="108" spans="1:10" ht="15" customHeight="1">
      <c r="A108" s="432" t="s">
        <v>364</v>
      </c>
      <c r="B108" s="424" t="s">
        <v>364</v>
      </c>
      <c r="C108" s="434">
        <f t="shared" si="1"/>
        <v>42705</v>
      </c>
      <c r="D108" s="435">
        <v>42705</v>
      </c>
      <c r="E108" s="770">
        <v>103</v>
      </c>
      <c r="F108" s="422">
        <v>80</v>
      </c>
      <c r="G108" s="422">
        <v>83.7</v>
      </c>
      <c r="J108" s="436"/>
    </row>
    <row r="109" spans="1:10" ht="15" customHeight="1">
      <c r="A109" s="432"/>
      <c r="B109" s="424"/>
      <c r="C109" s="434">
        <f t="shared" si="1"/>
        <v>42736</v>
      </c>
      <c r="D109" s="435">
        <v>42736</v>
      </c>
      <c r="E109" s="770">
        <v>96.6</v>
      </c>
      <c r="F109" s="422">
        <v>71.599999999999994</v>
      </c>
      <c r="G109" s="422">
        <v>82.9</v>
      </c>
      <c r="J109" s="436"/>
    </row>
    <row r="110" spans="1:10" ht="15" customHeight="1">
      <c r="A110" s="432"/>
      <c r="B110" s="424"/>
      <c r="C110" s="434">
        <f t="shared" si="1"/>
        <v>42767</v>
      </c>
      <c r="D110" s="435">
        <v>42767</v>
      </c>
      <c r="E110" s="770">
        <v>95.1</v>
      </c>
      <c r="F110" s="422">
        <v>79.5</v>
      </c>
      <c r="G110" s="422">
        <v>84.1</v>
      </c>
      <c r="J110" s="436"/>
    </row>
    <row r="111" spans="1:10" ht="15" customHeight="1">
      <c r="A111" s="432"/>
      <c r="B111" s="424"/>
      <c r="C111" s="434">
        <f t="shared" si="1"/>
        <v>42795</v>
      </c>
      <c r="D111" s="435">
        <v>42795</v>
      </c>
      <c r="E111" s="770">
        <v>95.9</v>
      </c>
      <c r="F111" s="422">
        <v>79.400000000000006</v>
      </c>
      <c r="G111" s="422">
        <v>86.1</v>
      </c>
      <c r="J111" s="436"/>
    </row>
    <row r="112" spans="1:10" ht="15" customHeight="1">
      <c r="A112" s="432"/>
      <c r="B112" s="424"/>
      <c r="C112" s="434">
        <f t="shared" si="1"/>
        <v>42826</v>
      </c>
      <c r="D112" s="435">
        <v>42826</v>
      </c>
      <c r="E112" s="770">
        <v>95.4</v>
      </c>
      <c r="F112" s="422">
        <v>78.3</v>
      </c>
      <c r="G112" s="422">
        <v>83.6</v>
      </c>
      <c r="J112" s="436"/>
    </row>
    <row r="113" spans="1:10" ht="15" customHeight="1">
      <c r="A113" s="432"/>
      <c r="B113" s="424"/>
      <c r="C113" s="434">
        <f t="shared" si="1"/>
        <v>42856</v>
      </c>
      <c r="D113" s="435">
        <v>42856</v>
      </c>
      <c r="E113" s="770">
        <v>96.9</v>
      </c>
      <c r="F113" s="422">
        <v>78.7</v>
      </c>
      <c r="G113" s="422">
        <v>84.8</v>
      </c>
      <c r="J113" s="436"/>
    </row>
    <row r="114" spans="1:10" ht="15" customHeight="1">
      <c r="A114" s="432"/>
      <c r="B114" s="424"/>
      <c r="C114" s="434">
        <f t="shared" si="1"/>
        <v>42887</v>
      </c>
      <c r="D114" s="435">
        <v>42887</v>
      </c>
      <c r="E114" s="770">
        <v>96</v>
      </c>
      <c r="F114" s="422">
        <v>77.3</v>
      </c>
      <c r="G114" s="422">
        <v>86.1</v>
      </c>
      <c r="J114" s="436"/>
    </row>
    <row r="115" spans="1:10" ht="15" customHeight="1">
      <c r="A115" s="432">
        <v>2017</v>
      </c>
      <c r="B115" s="433" t="s">
        <v>365</v>
      </c>
      <c r="C115" s="434">
        <f t="shared" si="1"/>
        <v>42917</v>
      </c>
      <c r="D115" s="435">
        <v>42917</v>
      </c>
      <c r="E115" s="770">
        <v>96.3</v>
      </c>
      <c r="F115" s="422">
        <v>77.5</v>
      </c>
      <c r="G115" s="422">
        <v>88.5</v>
      </c>
      <c r="J115" s="436"/>
    </row>
    <row r="116" spans="1:10" ht="15" customHeight="1">
      <c r="A116" s="432"/>
      <c r="B116" s="424"/>
      <c r="C116" s="434">
        <f t="shared" si="1"/>
        <v>42948</v>
      </c>
      <c r="D116" s="435">
        <v>42948</v>
      </c>
      <c r="E116" s="770">
        <v>98.3</v>
      </c>
      <c r="F116" s="422">
        <v>78</v>
      </c>
      <c r="G116" s="422">
        <v>88</v>
      </c>
      <c r="J116" s="436"/>
    </row>
    <row r="117" spans="1:10" ht="15" customHeight="1">
      <c r="A117" s="432"/>
      <c r="B117" s="424"/>
      <c r="C117" s="434">
        <f t="shared" si="1"/>
        <v>42979</v>
      </c>
      <c r="D117" s="435">
        <v>42979</v>
      </c>
      <c r="E117" s="770">
        <v>97.3</v>
      </c>
      <c r="F117" s="422">
        <v>78</v>
      </c>
      <c r="G117" s="422">
        <v>86.4</v>
      </c>
      <c r="J117" s="436"/>
    </row>
    <row r="118" spans="1:10" ht="15" customHeight="1">
      <c r="A118" s="432"/>
      <c r="B118" s="424"/>
      <c r="C118" s="434">
        <f t="shared" si="1"/>
        <v>43009</v>
      </c>
      <c r="D118" s="435">
        <v>43009</v>
      </c>
      <c r="E118" s="770">
        <v>97.9</v>
      </c>
      <c r="F118" s="422">
        <v>77.900000000000006</v>
      </c>
      <c r="G118" s="422">
        <v>85.9</v>
      </c>
      <c r="J118" s="436"/>
    </row>
    <row r="119" spans="1:10" ht="15" customHeight="1">
      <c r="A119" s="432"/>
      <c r="B119" s="424"/>
      <c r="C119" s="434">
        <f t="shared" si="1"/>
        <v>43040</v>
      </c>
      <c r="D119" s="435">
        <v>43040</v>
      </c>
      <c r="E119" s="770">
        <v>97.7</v>
      </c>
      <c r="F119" s="422">
        <v>78.8</v>
      </c>
      <c r="G119" s="422">
        <v>87.1</v>
      </c>
      <c r="J119" s="436"/>
    </row>
    <row r="120" spans="1:10" ht="15" customHeight="1">
      <c r="A120" s="432"/>
      <c r="B120" s="424"/>
      <c r="C120" s="434">
        <f t="shared" si="1"/>
        <v>43070</v>
      </c>
      <c r="D120" s="435">
        <v>43070</v>
      </c>
      <c r="E120" s="770">
        <v>103</v>
      </c>
      <c r="F120" s="422">
        <v>81.2</v>
      </c>
      <c r="G120" s="422">
        <v>87.3</v>
      </c>
      <c r="J120" s="436"/>
    </row>
    <row r="121" spans="1:10" ht="15" customHeight="1">
      <c r="A121" s="432"/>
      <c r="B121" s="424"/>
      <c r="C121" s="434">
        <f t="shared" si="1"/>
        <v>43101</v>
      </c>
      <c r="D121" s="435">
        <v>43101</v>
      </c>
      <c r="E121" s="770">
        <v>97.2</v>
      </c>
      <c r="F121" s="422">
        <v>76.900000000000006</v>
      </c>
      <c r="G121" s="422">
        <v>88</v>
      </c>
      <c r="J121" s="436"/>
    </row>
    <row r="122" spans="1:10" ht="15" customHeight="1">
      <c r="A122" s="432"/>
      <c r="B122" s="424"/>
      <c r="C122" s="434">
        <f t="shared" si="1"/>
        <v>43132</v>
      </c>
      <c r="D122" s="435">
        <v>43132</v>
      </c>
      <c r="E122" s="770">
        <v>97.8</v>
      </c>
      <c r="F122" s="422">
        <v>76</v>
      </c>
      <c r="G122" s="422">
        <v>85.3</v>
      </c>
      <c r="J122" s="436"/>
    </row>
    <row r="123" spans="1:10" ht="15" customHeight="1">
      <c r="A123" s="432"/>
      <c r="B123" s="424"/>
      <c r="C123" s="434">
        <f t="shared" si="1"/>
        <v>43160</v>
      </c>
      <c r="D123" s="435">
        <v>43160</v>
      </c>
      <c r="E123" s="770">
        <v>94.4</v>
      </c>
      <c r="F123" s="422">
        <v>78.2</v>
      </c>
      <c r="G123" s="422">
        <v>88.2</v>
      </c>
      <c r="H123" s="421"/>
      <c r="I123" s="436"/>
      <c r="J123" s="436"/>
    </row>
    <row r="124" spans="1:10" ht="15" customHeight="1">
      <c r="A124" s="432"/>
      <c r="B124" s="424"/>
      <c r="C124" s="434">
        <f t="shared" si="1"/>
        <v>43191</v>
      </c>
      <c r="D124" s="435">
        <v>43191</v>
      </c>
      <c r="E124" s="770">
        <v>94.8</v>
      </c>
      <c r="F124" s="422">
        <v>80</v>
      </c>
      <c r="G124" s="422">
        <v>89.7</v>
      </c>
      <c r="H124" s="421"/>
      <c r="I124" s="436"/>
      <c r="J124" s="436"/>
    </row>
    <row r="125" spans="1:10" ht="15" customHeight="1">
      <c r="A125" s="432"/>
      <c r="B125" s="424"/>
      <c r="C125" s="434">
        <f t="shared" si="1"/>
        <v>43221</v>
      </c>
      <c r="D125" s="435">
        <v>43221</v>
      </c>
      <c r="E125" s="770">
        <v>97.1</v>
      </c>
      <c r="F125" s="422">
        <v>82.1</v>
      </c>
      <c r="G125" s="422">
        <v>93.2</v>
      </c>
      <c r="J125" s="436"/>
    </row>
    <row r="126" spans="1:10" ht="15" customHeight="1">
      <c r="A126" s="432"/>
      <c r="B126" s="424"/>
      <c r="C126" s="434">
        <f t="shared" si="1"/>
        <v>43252</v>
      </c>
      <c r="D126" s="435">
        <v>43252</v>
      </c>
      <c r="E126" s="770">
        <v>99.7</v>
      </c>
      <c r="F126" s="422">
        <v>80.400000000000006</v>
      </c>
      <c r="G126" s="422">
        <v>89.6</v>
      </c>
      <c r="J126" s="436"/>
    </row>
    <row r="127" spans="1:10" ht="15" customHeight="1">
      <c r="A127" s="432">
        <v>2018</v>
      </c>
      <c r="B127" s="433" t="s">
        <v>366</v>
      </c>
      <c r="C127" s="434">
        <f t="shared" si="1"/>
        <v>43282</v>
      </c>
      <c r="D127" s="435">
        <v>43282</v>
      </c>
      <c r="E127" s="770">
        <v>95.4</v>
      </c>
      <c r="F127" s="422">
        <v>82.2</v>
      </c>
      <c r="G127" s="422">
        <v>90.5</v>
      </c>
      <c r="J127" s="436"/>
    </row>
    <row r="128" spans="1:10" ht="15" customHeight="1">
      <c r="A128" s="432"/>
      <c r="B128" s="424"/>
      <c r="C128" s="434">
        <f t="shared" si="1"/>
        <v>43313</v>
      </c>
      <c r="D128" s="435">
        <v>43313</v>
      </c>
      <c r="E128" s="770">
        <v>95.4</v>
      </c>
      <c r="F128" s="422">
        <v>83.3</v>
      </c>
      <c r="G128" s="422">
        <v>91.7</v>
      </c>
      <c r="J128" s="436"/>
    </row>
    <row r="129" spans="1:14" ht="15" customHeight="1">
      <c r="A129" s="432"/>
      <c r="B129" s="424"/>
      <c r="C129" s="434">
        <f t="shared" si="1"/>
        <v>43344</v>
      </c>
      <c r="D129" s="435">
        <v>43344</v>
      </c>
      <c r="E129" s="770">
        <v>95.4</v>
      </c>
      <c r="F129" s="422">
        <v>83.1</v>
      </c>
      <c r="G129" s="422">
        <v>91.6</v>
      </c>
      <c r="J129" s="436"/>
    </row>
    <row r="130" spans="1:14" ht="15" customHeight="1">
      <c r="A130" s="432"/>
      <c r="B130" s="424"/>
      <c r="C130" s="434">
        <f t="shared" si="1"/>
        <v>43374</v>
      </c>
      <c r="D130" s="435">
        <v>43374</v>
      </c>
      <c r="E130" s="770">
        <v>96.1</v>
      </c>
      <c r="F130" s="422">
        <v>84.4</v>
      </c>
      <c r="G130" s="422">
        <v>91.8</v>
      </c>
      <c r="J130" s="436"/>
    </row>
    <row r="131" spans="1:14" ht="15" customHeight="1">
      <c r="A131" s="432"/>
      <c r="B131" s="424"/>
      <c r="C131" s="434">
        <f t="shared" si="1"/>
        <v>43405</v>
      </c>
      <c r="D131" s="435">
        <v>43405</v>
      </c>
      <c r="E131" s="770">
        <v>97</v>
      </c>
      <c r="F131" s="422">
        <v>84.8</v>
      </c>
      <c r="G131" s="422">
        <v>92.6</v>
      </c>
      <c r="J131" s="436"/>
    </row>
    <row r="132" spans="1:14" ht="15" customHeight="1">
      <c r="A132" s="432"/>
      <c r="B132" s="424"/>
      <c r="C132" s="434">
        <f t="shared" si="1"/>
        <v>43435</v>
      </c>
      <c r="D132" s="435">
        <v>43435</v>
      </c>
      <c r="E132" s="770">
        <v>97.5</v>
      </c>
      <c r="F132" s="422">
        <v>83.7</v>
      </c>
      <c r="G132" s="422">
        <v>92.4</v>
      </c>
      <c r="J132" s="436"/>
    </row>
    <row r="133" spans="1:14" ht="15" customHeight="1">
      <c r="A133" s="432"/>
      <c r="B133" s="424"/>
      <c r="C133" s="434">
        <f t="shared" si="1"/>
        <v>43466</v>
      </c>
      <c r="D133" s="435">
        <v>43466</v>
      </c>
      <c r="E133" s="770">
        <v>99.4</v>
      </c>
      <c r="F133" s="422">
        <v>86.3</v>
      </c>
      <c r="G133" s="422">
        <v>92.1</v>
      </c>
      <c r="J133" s="436"/>
    </row>
    <row r="134" spans="1:14" ht="15" customHeight="1">
      <c r="A134" s="432"/>
      <c r="B134" s="424"/>
      <c r="C134" s="434">
        <f t="shared" ref="C134:C197" si="2">+D134</f>
        <v>43497</v>
      </c>
      <c r="D134" s="435">
        <v>43497</v>
      </c>
      <c r="E134" s="770">
        <v>97.8</v>
      </c>
      <c r="F134" s="422">
        <v>86.8</v>
      </c>
      <c r="G134" s="422">
        <v>93</v>
      </c>
      <c r="J134" s="436"/>
    </row>
    <row r="135" spans="1:14" ht="15" customHeight="1">
      <c r="A135" s="432"/>
      <c r="B135" s="424"/>
      <c r="C135" s="434">
        <f t="shared" si="2"/>
        <v>43525</v>
      </c>
      <c r="D135" s="435">
        <v>43525</v>
      </c>
      <c r="E135" s="770">
        <v>97.8</v>
      </c>
      <c r="F135" s="422">
        <v>86.9</v>
      </c>
      <c r="G135" s="422">
        <v>93.6</v>
      </c>
      <c r="J135" s="436"/>
    </row>
    <row r="136" spans="1:14" ht="15" customHeight="1">
      <c r="A136" s="432"/>
      <c r="B136" s="424"/>
      <c r="C136" s="434">
        <f t="shared" si="2"/>
        <v>43556</v>
      </c>
      <c r="D136" s="435">
        <v>43556</v>
      </c>
      <c r="E136" s="770">
        <v>97.3</v>
      </c>
      <c r="F136" s="422">
        <v>87.2</v>
      </c>
      <c r="G136" s="422">
        <v>93.6</v>
      </c>
      <c r="J136" s="436"/>
    </row>
    <row r="137" spans="1:14" ht="15" customHeight="1">
      <c r="A137" s="432"/>
      <c r="B137" s="424"/>
      <c r="C137" s="434">
        <f t="shared" si="2"/>
        <v>43586</v>
      </c>
      <c r="D137" s="435">
        <v>43586</v>
      </c>
      <c r="E137" s="770">
        <v>97.1</v>
      </c>
      <c r="F137" s="422">
        <v>88</v>
      </c>
      <c r="G137" s="422">
        <v>92.1</v>
      </c>
      <c r="J137" s="436"/>
    </row>
    <row r="138" spans="1:14" ht="15" customHeight="1">
      <c r="A138" s="432"/>
      <c r="B138" s="424"/>
      <c r="C138" s="434">
        <f t="shared" si="2"/>
        <v>43617</v>
      </c>
      <c r="D138" s="435">
        <v>43617</v>
      </c>
      <c r="E138" s="770">
        <v>94.8</v>
      </c>
      <c r="F138" s="422">
        <v>83.6</v>
      </c>
      <c r="G138" s="422">
        <v>94.5</v>
      </c>
      <c r="J138" s="436"/>
    </row>
    <row r="139" spans="1:14" ht="15" customHeight="1">
      <c r="A139" s="432">
        <v>2019</v>
      </c>
      <c r="B139" s="433" t="s">
        <v>367</v>
      </c>
      <c r="C139" s="434">
        <f t="shared" si="2"/>
        <v>43647</v>
      </c>
      <c r="D139" s="435">
        <v>43647</v>
      </c>
      <c r="E139" s="770">
        <v>97.5</v>
      </c>
      <c r="F139" s="422">
        <v>88.2</v>
      </c>
      <c r="G139" s="422">
        <v>93.8</v>
      </c>
      <c r="J139" s="436"/>
    </row>
    <row r="140" spans="1:14" ht="15" customHeight="1">
      <c r="A140" s="432"/>
      <c r="B140" s="424"/>
      <c r="C140" s="434">
        <f t="shared" si="2"/>
        <v>43678</v>
      </c>
      <c r="D140" s="435">
        <v>43678</v>
      </c>
      <c r="E140" s="770">
        <v>95.1</v>
      </c>
      <c r="F140" s="422">
        <v>88.1</v>
      </c>
      <c r="G140" s="422">
        <v>93.6</v>
      </c>
      <c r="J140" s="436"/>
    </row>
    <row r="141" spans="1:14" ht="15" customHeight="1">
      <c r="A141" s="432"/>
      <c r="B141" s="424"/>
      <c r="C141" s="434">
        <f t="shared" si="2"/>
        <v>43709</v>
      </c>
      <c r="D141" s="435">
        <v>43709</v>
      </c>
      <c r="E141" s="770">
        <v>98</v>
      </c>
      <c r="F141" s="422">
        <v>89</v>
      </c>
      <c r="G141" s="422">
        <v>95</v>
      </c>
      <c r="J141" s="436"/>
    </row>
    <row r="142" spans="1:14" ht="15" customHeight="1">
      <c r="A142" s="432"/>
      <c r="B142" s="424"/>
      <c r="C142" s="434">
        <f t="shared" si="2"/>
        <v>43739</v>
      </c>
      <c r="D142" s="435">
        <v>43739</v>
      </c>
      <c r="E142" s="770">
        <v>96.1</v>
      </c>
      <c r="F142" s="422">
        <v>89.8</v>
      </c>
      <c r="G142" s="422">
        <v>96</v>
      </c>
      <c r="I142" s="443"/>
      <c r="J142" s="443"/>
      <c r="K142" s="443"/>
      <c r="L142" s="443"/>
      <c r="M142" s="443"/>
      <c r="N142" s="443"/>
    </row>
    <row r="143" spans="1:14" ht="15" customHeight="1">
      <c r="A143" s="432"/>
      <c r="B143" s="424"/>
      <c r="C143" s="434">
        <f t="shared" si="2"/>
        <v>43770</v>
      </c>
      <c r="D143" s="435">
        <v>43770</v>
      </c>
      <c r="E143" s="770">
        <v>97.2</v>
      </c>
      <c r="F143" s="422">
        <v>91.1</v>
      </c>
      <c r="G143" s="422">
        <v>96.1</v>
      </c>
      <c r="I143" s="443"/>
      <c r="J143" s="443"/>
      <c r="K143" s="443"/>
      <c r="L143" s="443"/>
      <c r="M143" s="443"/>
      <c r="N143" s="443"/>
    </row>
    <row r="144" spans="1:14" ht="15" customHeight="1">
      <c r="A144" s="432"/>
      <c r="B144" s="424"/>
      <c r="C144" s="434">
        <f t="shared" si="2"/>
        <v>43800</v>
      </c>
      <c r="D144" s="435">
        <v>43800</v>
      </c>
      <c r="E144" s="770">
        <v>96.2</v>
      </c>
      <c r="F144" s="422">
        <v>91.7</v>
      </c>
      <c r="G144" s="422">
        <v>96.4</v>
      </c>
      <c r="J144" s="436"/>
    </row>
    <row r="145" spans="1:19" ht="15" customHeight="1">
      <c r="A145" s="432"/>
      <c r="B145" s="424"/>
      <c r="C145" s="434">
        <f t="shared" si="2"/>
        <v>43831</v>
      </c>
      <c r="D145" s="435">
        <v>43831</v>
      </c>
      <c r="E145" s="770">
        <v>95</v>
      </c>
      <c r="F145" s="422">
        <v>93.8</v>
      </c>
      <c r="G145" s="422">
        <v>97.6</v>
      </c>
      <c r="J145" s="436"/>
    </row>
    <row r="146" spans="1:19" ht="15" customHeight="1">
      <c r="A146" s="432"/>
      <c r="B146" s="424"/>
      <c r="C146" s="434">
        <f t="shared" si="2"/>
        <v>43862</v>
      </c>
      <c r="D146" s="435">
        <v>43862</v>
      </c>
      <c r="E146" s="770">
        <v>95.3</v>
      </c>
      <c r="F146" s="422">
        <v>92.9</v>
      </c>
      <c r="G146" s="422">
        <v>97.5</v>
      </c>
      <c r="J146" s="436"/>
    </row>
    <row r="147" spans="1:19" ht="15" customHeight="1">
      <c r="A147" s="432"/>
      <c r="B147" s="424"/>
      <c r="C147" s="434">
        <f t="shared" si="2"/>
        <v>43891</v>
      </c>
      <c r="D147" s="435">
        <v>43891</v>
      </c>
      <c r="E147" s="770">
        <v>93.8</v>
      </c>
      <c r="F147" s="422">
        <v>85.8</v>
      </c>
      <c r="G147" s="422">
        <v>88</v>
      </c>
      <c r="J147" s="436"/>
    </row>
    <row r="148" spans="1:19" ht="15" customHeight="1">
      <c r="A148" s="432"/>
      <c r="B148" s="424"/>
      <c r="C148" s="434">
        <f t="shared" si="2"/>
        <v>43922</v>
      </c>
      <c r="D148" s="435">
        <v>43922</v>
      </c>
      <c r="E148" s="770">
        <v>86.1</v>
      </c>
      <c r="F148" s="422">
        <v>82.9</v>
      </c>
      <c r="G148" s="422">
        <v>71.900000000000006</v>
      </c>
      <c r="J148" s="436"/>
    </row>
    <row r="149" spans="1:19" ht="15" customHeight="1">
      <c r="A149" s="432"/>
      <c r="B149" s="424"/>
      <c r="C149" s="434">
        <f t="shared" si="2"/>
        <v>43952</v>
      </c>
      <c r="D149" s="435">
        <v>43952</v>
      </c>
      <c r="E149" s="770">
        <v>86</v>
      </c>
      <c r="F149" s="422">
        <v>86.7</v>
      </c>
      <c r="G149" s="422">
        <v>86.1</v>
      </c>
      <c r="J149" s="436"/>
    </row>
    <row r="150" spans="1:19" ht="15" customHeight="1">
      <c r="A150" s="432"/>
      <c r="B150" s="424"/>
      <c r="C150" s="434">
        <f t="shared" si="2"/>
        <v>43983</v>
      </c>
      <c r="D150" s="435">
        <v>43983</v>
      </c>
      <c r="E150" s="770">
        <v>92.4</v>
      </c>
      <c r="F150" s="422">
        <v>90.3</v>
      </c>
      <c r="G150" s="422">
        <v>88.8</v>
      </c>
      <c r="J150" s="436"/>
    </row>
    <row r="151" spans="1:19" ht="15" customHeight="1">
      <c r="A151" s="444" t="s">
        <v>184</v>
      </c>
      <c r="B151" s="445" t="s">
        <v>46</v>
      </c>
      <c r="C151" s="434">
        <f t="shared" si="2"/>
        <v>44013</v>
      </c>
      <c r="D151" s="435">
        <v>44013</v>
      </c>
      <c r="E151" s="770">
        <v>95.1</v>
      </c>
      <c r="F151" s="422">
        <v>92.9</v>
      </c>
      <c r="G151" s="422">
        <v>88.1</v>
      </c>
      <c r="J151" s="436"/>
    </row>
    <row r="152" spans="1:19" ht="15" customHeight="1">
      <c r="A152" s="432"/>
      <c r="B152" s="424"/>
      <c r="C152" s="434">
        <f>+D152</f>
        <v>44044</v>
      </c>
      <c r="D152" s="435">
        <v>44044</v>
      </c>
      <c r="E152" s="770">
        <v>96</v>
      </c>
      <c r="F152" s="422">
        <v>91.8</v>
      </c>
      <c r="G152" s="422">
        <v>87.3</v>
      </c>
      <c r="J152" s="436"/>
    </row>
    <row r="153" spans="1:19" ht="15" customHeight="1">
      <c r="A153" s="432"/>
      <c r="B153" s="424"/>
      <c r="C153" s="434">
        <f t="shared" si="2"/>
        <v>44075</v>
      </c>
      <c r="D153" s="435">
        <v>44075</v>
      </c>
      <c r="E153" s="770">
        <v>96</v>
      </c>
      <c r="F153" s="422">
        <v>93.5</v>
      </c>
      <c r="G153" s="422">
        <v>88.4</v>
      </c>
      <c r="J153" s="436"/>
    </row>
    <row r="154" spans="1:19" ht="15" customHeight="1">
      <c r="A154" s="432"/>
      <c r="B154" s="424"/>
      <c r="C154" s="434">
        <f t="shared" si="2"/>
        <v>44105</v>
      </c>
      <c r="D154" s="435">
        <v>44105</v>
      </c>
      <c r="E154" s="770">
        <v>97.3</v>
      </c>
      <c r="F154" s="422">
        <v>94.8</v>
      </c>
      <c r="G154" s="422">
        <v>94.4</v>
      </c>
      <c r="J154" s="436"/>
    </row>
    <row r="155" spans="1:19" ht="15" customHeight="1">
      <c r="A155" s="432"/>
      <c r="B155" s="424"/>
      <c r="C155" s="434">
        <f t="shared" si="2"/>
        <v>44136</v>
      </c>
      <c r="D155" s="435">
        <v>44136</v>
      </c>
      <c r="E155" s="770">
        <v>95.5</v>
      </c>
      <c r="F155" s="422">
        <v>93.7</v>
      </c>
      <c r="G155" s="422">
        <v>96.5</v>
      </c>
      <c r="J155" s="436"/>
    </row>
    <row r="156" spans="1:19" ht="15" customHeight="1">
      <c r="A156" s="432"/>
      <c r="B156" s="424"/>
      <c r="C156" s="434">
        <f t="shared" si="2"/>
        <v>44166</v>
      </c>
      <c r="D156" s="435">
        <v>44166</v>
      </c>
      <c r="E156" s="770">
        <v>97</v>
      </c>
      <c r="F156" s="422">
        <v>95.7</v>
      </c>
      <c r="G156" s="422">
        <v>96.1</v>
      </c>
      <c r="J156" s="436"/>
    </row>
    <row r="157" spans="1:19" ht="15" customHeight="1">
      <c r="A157" s="432"/>
      <c r="B157" s="424"/>
      <c r="C157" s="434">
        <f t="shared" si="2"/>
        <v>44197</v>
      </c>
      <c r="D157" s="435">
        <v>44197</v>
      </c>
      <c r="E157" s="770">
        <v>97.2</v>
      </c>
      <c r="F157" s="422">
        <v>97.5</v>
      </c>
      <c r="G157" s="422">
        <v>99.4</v>
      </c>
      <c r="J157" s="436"/>
      <c r="S157" s="423"/>
    </row>
    <row r="158" spans="1:19" ht="15" customHeight="1">
      <c r="A158" s="432"/>
      <c r="B158" s="424"/>
      <c r="C158" s="434">
        <f t="shared" si="2"/>
        <v>44228</v>
      </c>
      <c r="D158" s="435">
        <v>44228</v>
      </c>
      <c r="E158" s="770">
        <v>99.5</v>
      </c>
      <c r="F158" s="422">
        <v>98.4</v>
      </c>
      <c r="G158" s="422">
        <v>101.6</v>
      </c>
      <c r="J158" s="436"/>
      <c r="S158" s="423"/>
    </row>
    <row r="159" spans="1:19" ht="15" customHeight="1">
      <c r="A159" s="432"/>
      <c r="B159" s="424"/>
      <c r="C159" s="434">
        <f t="shared" si="2"/>
        <v>44256</v>
      </c>
      <c r="D159" s="435">
        <v>44256</v>
      </c>
      <c r="E159" s="770">
        <v>102.6</v>
      </c>
      <c r="F159" s="422">
        <v>99</v>
      </c>
      <c r="G159" s="422">
        <v>98.5</v>
      </c>
      <c r="J159" s="436"/>
      <c r="S159" s="423"/>
    </row>
    <row r="160" spans="1:19" ht="15" customHeight="1">
      <c r="A160" s="432"/>
      <c r="B160" s="424"/>
      <c r="C160" s="434">
        <f t="shared" si="2"/>
        <v>44287</v>
      </c>
      <c r="D160" s="435">
        <v>44287</v>
      </c>
      <c r="E160" s="770">
        <v>100.6</v>
      </c>
      <c r="F160" s="422">
        <v>99.3</v>
      </c>
      <c r="G160" s="422">
        <v>95.6</v>
      </c>
      <c r="J160" s="436"/>
      <c r="S160" s="423"/>
    </row>
    <row r="161" spans="1:19" ht="15" customHeight="1">
      <c r="A161" s="432"/>
      <c r="B161" s="424"/>
      <c r="C161" s="434">
        <f t="shared" si="2"/>
        <v>44317</v>
      </c>
      <c r="D161" s="435">
        <v>44317</v>
      </c>
      <c r="E161" s="770">
        <v>98.4</v>
      </c>
      <c r="F161" s="422">
        <v>98.9</v>
      </c>
      <c r="G161" s="422">
        <v>98.7</v>
      </c>
      <c r="J161" s="436"/>
      <c r="S161" s="423"/>
    </row>
    <row r="162" spans="1:19" ht="15" customHeight="1">
      <c r="A162" s="432"/>
      <c r="B162" s="424"/>
      <c r="C162" s="434">
        <f t="shared" si="2"/>
        <v>44348</v>
      </c>
      <c r="D162" s="435">
        <v>44348</v>
      </c>
      <c r="E162" s="770">
        <v>99.6</v>
      </c>
      <c r="F162" s="422">
        <v>99.9</v>
      </c>
      <c r="G162" s="422">
        <v>98.1</v>
      </c>
      <c r="J162" s="436"/>
      <c r="S162" s="423"/>
    </row>
    <row r="163" spans="1:19" ht="15" customHeight="1">
      <c r="A163" s="444" t="s">
        <v>185</v>
      </c>
      <c r="B163" s="445" t="s">
        <v>47</v>
      </c>
      <c r="C163" s="434">
        <f t="shared" si="2"/>
        <v>44378</v>
      </c>
      <c r="D163" s="435">
        <v>44378</v>
      </c>
      <c r="E163" s="770">
        <v>98.4</v>
      </c>
      <c r="F163" s="422">
        <v>99.3</v>
      </c>
      <c r="G163" s="422">
        <v>99.8</v>
      </c>
      <c r="J163" s="436"/>
      <c r="S163" s="423"/>
    </row>
    <row r="164" spans="1:19" ht="15" customHeight="1">
      <c r="A164" s="432"/>
      <c r="B164" s="424"/>
      <c r="C164" s="434">
        <f t="shared" si="2"/>
        <v>44409</v>
      </c>
      <c r="D164" s="435">
        <v>44409</v>
      </c>
      <c r="E164" s="770">
        <v>99.7</v>
      </c>
      <c r="F164" s="422">
        <v>100</v>
      </c>
      <c r="G164" s="422">
        <v>101.7</v>
      </c>
      <c r="J164" s="436"/>
      <c r="S164" s="423"/>
    </row>
    <row r="165" spans="1:19" ht="15" customHeight="1">
      <c r="A165" s="432"/>
      <c r="B165" s="424"/>
      <c r="C165" s="434">
        <f t="shared" si="2"/>
        <v>44440</v>
      </c>
      <c r="D165" s="435">
        <v>44440</v>
      </c>
      <c r="E165" s="770">
        <v>98.4</v>
      </c>
      <c r="F165" s="422">
        <v>100.8</v>
      </c>
      <c r="G165" s="422">
        <v>101.1</v>
      </c>
      <c r="J165" s="436"/>
      <c r="S165" s="446"/>
    </row>
    <row r="166" spans="1:19" ht="15" customHeight="1">
      <c r="A166" s="432"/>
      <c r="B166" s="424"/>
      <c r="C166" s="434">
        <f t="shared" si="2"/>
        <v>44470</v>
      </c>
      <c r="D166" s="435">
        <v>44470</v>
      </c>
      <c r="E166" s="770">
        <v>99.9</v>
      </c>
      <c r="F166" s="422">
        <v>100.4</v>
      </c>
      <c r="G166" s="422">
        <v>101.3</v>
      </c>
      <c r="I166" s="46"/>
      <c r="J166" s="436"/>
      <c r="S166" s="423"/>
    </row>
    <row r="167" spans="1:19" ht="15" customHeight="1">
      <c r="A167" s="432"/>
      <c r="B167" s="424"/>
      <c r="C167" s="434">
        <f t="shared" si="2"/>
        <v>44501</v>
      </c>
      <c r="D167" s="435">
        <v>44501</v>
      </c>
      <c r="E167" s="770">
        <v>100.6</v>
      </c>
      <c r="F167" s="422">
        <v>100.6</v>
      </c>
      <c r="G167" s="422">
        <v>100</v>
      </c>
      <c r="J167" s="436"/>
      <c r="S167" s="423"/>
    </row>
    <row r="168" spans="1:19" ht="15" customHeight="1">
      <c r="A168" s="432"/>
      <c r="B168" s="424"/>
      <c r="C168" s="434">
        <f t="shared" si="2"/>
        <v>44531</v>
      </c>
      <c r="D168" s="435">
        <v>44531</v>
      </c>
      <c r="E168" s="770">
        <v>100.7</v>
      </c>
      <c r="F168" s="422">
        <v>100.3</v>
      </c>
      <c r="G168" s="422">
        <v>101.8</v>
      </c>
      <c r="J168" s="436"/>
      <c r="S168" s="423"/>
    </row>
    <row r="169" spans="1:19" ht="15" customHeight="1">
      <c r="A169" s="432"/>
      <c r="B169" s="424"/>
      <c r="C169" s="434">
        <f t="shared" si="2"/>
        <v>44562</v>
      </c>
      <c r="D169" s="435">
        <v>44562</v>
      </c>
      <c r="E169" s="770">
        <v>102.3</v>
      </c>
      <c r="F169" s="422">
        <v>101.5</v>
      </c>
      <c r="G169" s="422">
        <v>100.2</v>
      </c>
      <c r="I169" s="443"/>
      <c r="S169" s="423"/>
    </row>
    <row r="170" spans="1:19" ht="15" customHeight="1">
      <c r="A170" s="432"/>
      <c r="B170" s="424"/>
      <c r="C170" s="434">
        <f t="shared" si="2"/>
        <v>44593</v>
      </c>
      <c r="D170" s="435">
        <v>44593</v>
      </c>
      <c r="E170" s="770">
        <v>102.6</v>
      </c>
      <c r="F170" s="422">
        <v>102.5</v>
      </c>
      <c r="G170" s="422">
        <v>101.6</v>
      </c>
      <c r="S170" s="423"/>
    </row>
    <row r="171" spans="1:19" ht="15" customHeight="1">
      <c r="A171" s="432"/>
      <c r="B171" s="424"/>
      <c r="C171" s="434">
        <f t="shared" si="2"/>
        <v>44621</v>
      </c>
      <c r="D171" s="435">
        <v>44621</v>
      </c>
      <c r="E171" s="770">
        <v>103</v>
      </c>
      <c r="F171" s="422">
        <v>103.1</v>
      </c>
      <c r="G171" s="422">
        <v>103.7</v>
      </c>
      <c r="S171" s="423"/>
    </row>
    <row r="172" spans="1:19" ht="15" customHeight="1">
      <c r="A172" s="432"/>
      <c r="B172" s="424"/>
      <c r="C172" s="434">
        <f t="shared" si="2"/>
        <v>44652</v>
      </c>
      <c r="D172" s="435">
        <v>44652</v>
      </c>
      <c r="E172" s="770">
        <v>101.6</v>
      </c>
      <c r="F172" s="422">
        <v>103.9</v>
      </c>
      <c r="G172" s="422">
        <v>99.3</v>
      </c>
      <c r="S172" s="423"/>
    </row>
    <row r="173" spans="1:19" ht="15" customHeight="1">
      <c r="A173" s="432"/>
      <c r="B173" s="424"/>
      <c r="C173" s="434">
        <f t="shared" si="2"/>
        <v>44682</v>
      </c>
      <c r="D173" s="435">
        <v>44682</v>
      </c>
      <c r="E173" s="770">
        <v>101.1</v>
      </c>
      <c r="F173" s="422">
        <v>103.7</v>
      </c>
      <c r="G173" s="422">
        <v>102.1</v>
      </c>
      <c r="S173" s="423"/>
    </row>
    <row r="174" spans="1:19" ht="15" customHeight="1">
      <c r="A174" s="432"/>
      <c r="B174" s="424"/>
      <c r="C174" s="434">
        <f t="shared" si="2"/>
        <v>44713</v>
      </c>
      <c r="D174" s="435">
        <v>44713</v>
      </c>
      <c r="E174" s="770">
        <v>103.5</v>
      </c>
      <c r="F174" s="422">
        <v>104.3</v>
      </c>
      <c r="G174" s="422">
        <v>103</v>
      </c>
      <c r="S174" s="423"/>
    </row>
    <row r="175" spans="1:19" ht="15" customHeight="1">
      <c r="A175" s="444" t="s">
        <v>186</v>
      </c>
      <c r="B175" s="445" t="s">
        <v>48</v>
      </c>
      <c r="C175" s="434">
        <f t="shared" si="2"/>
        <v>44743</v>
      </c>
      <c r="D175" s="435">
        <v>44743</v>
      </c>
      <c r="E175" s="770">
        <v>101.5</v>
      </c>
      <c r="F175" s="422">
        <v>103.7</v>
      </c>
      <c r="G175" s="422">
        <v>102.5</v>
      </c>
      <c r="S175" s="423"/>
    </row>
    <row r="176" spans="1:19" ht="15" customHeight="1">
      <c r="A176" s="432"/>
      <c r="B176" s="424"/>
      <c r="C176" s="434">
        <f t="shared" si="2"/>
        <v>44774</v>
      </c>
      <c r="D176" s="435">
        <v>44774</v>
      </c>
      <c r="E176" s="770">
        <v>102.3</v>
      </c>
      <c r="F176" s="422">
        <v>104.8</v>
      </c>
      <c r="G176" s="422">
        <v>102.9</v>
      </c>
      <c r="S176" s="423"/>
    </row>
    <row r="177" spans="1:19" ht="15" customHeight="1">
      <c r="A177" s="432"/>
      <c r="B177" s="424"/>
      <c r="C177" s="434">
        <f t="shared" si="2"/>
        <v>44805</v>
      </c>
      <c r="D177" s="435">
        <v>44805</v>
      </c>
      <c r="E177" s="770">
        <v>100.2</v>
      </c>
      <c r="F177" s="422">
        <v>105.1</v>
      </c>
      <c r="G177" s="422">
        <v>101.4</v>
      </c>
      <c r="S177" s="423"/>
    </row>
    <row r="178" spans="1:19" ht="15" customHeight="1">
      <c r="A178" s="432"/>
      <c r="B178" s="424"/>
      <c r="C178" s="434">
        <f t="shared" si="2"/>
        <v>44835</v>
      </c>
      <c r="D178" s="435">
        <v>44835</v>
      </c>
      <c r="E178" s="770">
        <v>100.1</v>
      </c>
      <c r="F178" s="422">
        <v>104.8</v>
      </c>
      <c r="G178" s="422">
        <v>101.5</v>
      </c>
      <c r="S178" s="423"/>
    </row>
    <row r="179" spans="1:19" ht="15" customHeight="1">
      <c r="A179" s="432"/>
      <c r="B179" s="424"/>
      <c r="C179" s="434">
        <f t="shared" si="2"/>
        <v>44866</v>
      </c>
      <c r="D179" s="435">
        <v>44866</v>
      </c>
      <c r="E179" s="770">
        <v>99</v>
      </c>
      <c r="F179" s="422">
        <v>106.5</v>
      </c>
      <c r="G179" s="422">
        <v>101.6</v>
      </c>
      <c r="S179" s="423"/>
    </row>
    <row r="180" spans="1:19" ht="15" customHeight="1">
      <c r="A180" s="432"/>
      <c r="B180" s="424"/>
      <c r="C180" s="434">
        <f t="shared" si="2"/>
        <v>44896</v>
      </c>
      <c r="D180" s="435">
        <v>44896</v>
      </c>
      <c r="E180" s="770">
        <v>98.9</v>
      </c>
      <c r="F180" s="447">
        <v>108.1</v>
      </c>
      <c r="G180" s="447">
        <v>100.5</v>
      </c>
      <c r="S180" s="423"/>
    </row>
    <row r="181" spans="1:19" ht="15" customHeight="1">
      <c r="A181" s="432"/>
      <c r="B181" s="424"/>
      <c r="C181" s="434">
        <f>+D181</f>
        <v>44927</v>
      </c>
      <c r="D181" s="435">
        <v>44927</v>
      </c>
      <c r="E181" s="770">
        <v>99.8</v>
      </c>
      <c r="F181" s="422">
        <v>105.4</v>
      </c>
      <c r="G181" s="422">
        <v>101.5</v>
      </c>
      <c r="S181" s="423"/>
    </row>
    <row r="182" spans="1:19" ht="15" customHeight="1">
      <c r="A182" s="432"/>
      <c r="B182" s="424"/>
      <c r="C182" s="434">
        <f t="shared" si="2"/>
        <v>44958</v>
      </c>
      <c r="D182" s="435">
        <v>44958</v>
      </c>
      <c r="E182" s="770">
        <v>101</v>
      </c>
      <c r="F182" s="422">
        <v>106.3</v>
      </c>
      <c r="G182" s="422">
        <v>101.6</v>
      </c>
      <c r="S182" s="423"/>
    </row>
    <row r="183" spans="1:19" ht="15" customHeight="1">
      <c r="A183" s="432"/>
      <c r="B183" s="424"/>
      <c r="C183" s="434">
        <f t="shared" si="2"/>
        <v>44986</v>
      </c>
      <c r="D183" s="435">
        <v>44986</v>
      </c>
      <c r="E183" s="770">
        <v>101.9</v>
      </c>
      <c r="F183" s="422">
        <v>106.8</v>
      </c>
      <c r="G183" s="422">
        <v>101.9</v>
      </c>
      <c r="S183" s="423"/>
    </row>
    <row r="184" spans="1:19" ht="15" customHeight="1">
      <c r="A184" s="432"/>
      <c r="B184" s="424"/>
      <c r="C184" s="434">
        <f t="shared" si="2"/>
        <v>45017</v>
      </c>
      <c r="D184" s="435">
        <v>45017</v>
      </c>
      <c r="E184" s="770">
        <v>98.4</v>
      </c>
      <c r="F184" s="422">
        <v>105.6</v>
      </c>
      <c r="G184" s="422">
        <v>103</v>
      </c>
      <c r="S184" s="423"/>
    </row>
    <row r="185" spans="1:19" ht="15" customHeight="1">
      <c r="A185" s="432"/>
      <c r="B185" s="424"/>
      <c r="C185" s="434">
        <f t="shared" si="2"/>
        <v>45047</v>
      </c>
      <c r="D185" s="435">
        <v>45047</v>
      </c>
      <c r="E185" s="770">
        <v>102.4</v>
      </c>
      <c r="F185" s="422">
        <v>108</v>
      </c>
      <c r="G185" s="422">
        <v>104.1</v>
      </c>
      <c r="S185" s="423"/>
    </row>
    <row r="186" spans="1:19" ht="15" customHeight="1">
      <c r="A186" s="432"/>
      <c r="B186" s="424"/>
      <c r="C186" s="434">
        <f t="shared" si="2"/>
        <v>45078</v>
      </c>
      <c r="D186" s="435">
        <v>45078</v>
      </c>
      <c r="E186" s="770">
        <v>105.7</v>
      </c>
      <c r="F186" s="422">
        <v>109.5</v>
      </c>
      <c r="G186" s="422">
        <v>104.1</v>
      </c>
      <c r="S186" s="423"/>
    </row>
    <row r="187" spans="1:19" ht="15" customHeight="1">
      <c r="A187" s="444" t="s">
        <v>187</v>
      </c>
      <c r="B187" s="445" t="s">
        <v>49</v>
      </c>
      <c r="C187" s="434">
        <f t="shared" si="2"/>
        <v>45108</v>
      </c>
      <c r="D187" s="435">
        <v>45108</v>
      </c>
      <c r="E187" s="770">
        <v>101</v>
      </c>
      <c r="F187" s="422">
        <v>109.1</v>
      </c>
      <c r="G187" s="422">
        <v>104.9</v>
      </c>
      <c r="S187" s="423"/>
    </row>
    <row r="188" spans="1:19" ht="15" customHeight="1">
      <c r="A188" s="432"/>
      <c r="B188" s="424"/>
      <c r="C188" s="434">
        <f t="shared" si="2"/>
        <v>45139</v>
      </c>
      <c r="D188" s="435">
        <v>45139</v>
      </c>
      <c r="E188" s="770">
        <v>99.9</v>
      </c>
      <c r="F188" s="422">
        <v>110.1</v>
      </c>
      <c r="G188" s="422">
        <v>105.7</v>
      </c>
      <c r="S188" s="423"/>
    </row>
    <row r="189" spans="1:19" ht="15" customHeight="1">
      <c r="A189" s="432"/>
      <c r="B189" s="424"/>
      <c r="C189" s="434">
        <f t="shared" si="2"/>
        <v>45170</v>
      </c>
      <c r="D189" s="435">
        <v>45170</v>
      </c>
      <c r="E189" s="770">
        <v>101.8</v>
      </c>
      <c r="F189" s="422">
        <v>111.1</v>
      </c>
      <c r="G189" s="422">
        <v>106.1</v>
      </c>
      <c r="S189" s="423"/>
    </row>
    <row r="190" spans="1:19" ht="15" customHeight="1">
      <c r="A190" s="432"/>
      <c r="B190" s="424"/>
      <c r="C190" s="434">
        <f t="shared" si="2"/>
        <v>45200</v>
      </c>
      <c r="D190" s="435">
        <v>45200</v>
      </c>
      <c r="E190" s="770">
        <v>100.8</v>
      </c>
      <c r="F190" s="422">
        <v>113</v>
      </c>
      <c r="G190" s="422">
        <v>107.1</v>
      </c>
      <c r="S190" s="423"/>
    </row>
    <row r="191" spans="1:19" ht="15" customHeight="1">
      <c r="A191" s="432"/>
      <c r="B191" s="424"/>
      <c r="C191" s="434">
        <f t="shared" si="2"/>
        <v>45231</v>
      </c>
      <c r="D191" s="435">
        <v>45231</v>
      </c>
      <c r="E191" s="770">
        <v>103.2</v>
      </c>
      <c r="F191" s="422">
        <v>114</v>
      </c>
      <c r="G191" s="422">
        <v>108.5</v>
      </c>
      <c r="S191" s="423"/>
    </row>
    <row r="192" spans="1:19" ht="15" customHeight="1">
      <c r="A192" s="432"/>
      <c r="B192" s="424"/>
      <c r="C192" s="434">
        <f t="shared" si="2"/>
        <v>45261</v>
      </c>
      <c r="D192" s="435">
        <v>45261</v>
      </c>
      <c r="E192" s="770">
        <v>97.2</v>
      </c>
      <c r="F192" s="447">
        <v>118</v>
      </c>
      <c r="G192" s="447">
        <v>108.6</v>
      </c>
      <c r="S192" s="423"/>
    </row>
    <row r="193" spans="1:19" ht="15" customHeight="1">
      <c r="C193" s="434">
        <f t="shared" si="2"/>
        <v>45292</v>
      </c>
      <c r="D193" s="435">
        <v>45292</v>
      </c>
      <c r="E193" s="770">
        <v>97.8</v>
      </c>
      <c r="F193" s="447">
        <v>118.4</v>
      </c>
      <c r="G193" s="447">
        <v>109.8</v>
      </c>
      <c r="S193" s="423"/>
    </row>
    <row r="194" spans="1:19" ht="15" customHeight="1">
      <c r="C194" s="434">
        <f t="shared" si="2"/>
        <v>45323</v>
      </c>
      <c r="D194" s="435">
        <v>45323</v>
      </c>
      <c r="E194" s="770">
        <v>96.1</v>
      </c>
      <c r="F194" s="447">
        <v>120.2</v>
      </c>
      <c r="G194" s="447">
        <v>111</v>
      </c>
      <c r="I194" s="46"/>
      <c r="S194" s="423"/>
    </row>
    <row r="195" spans="1:19">
      <c r="C195" s="434">
        <f t="shared" si="2"/>
        <v>45352</v>
      </c>
      <c r="D195" s="435">
        <v>45352</v>
      </c>
      <c r="E195" s="770">
        <v>96.9</v>
      </c>
      <c r="F195" s="447">
        <v>120.9</v>
      </c>
      <c r="G195" s="447">
        <v>111.1</v>
      </c>
      <c r="S195" s="423"/>
    </row>
    <row r="196" spans="1:19">
      <c r="C196" s="434">
        <f t="shared" si="2"/>
        <v>45383</v>
      </c>
      <c r="D196" s="435">
        <v>45383</v>
      </c>
      <c r="E196" s="770">
        <v>96.3</v>
      </c>
      <c r="F196" s="447">
        <v>120.8</v>
      </c>
      <c r="G196" s="447">
        <v>111.3</v>
      </c>
      <c r="S196" s="423"/>
    </row>
    <row r="197" spans="1:19">
      <c r="C197" s="434">
        <f t="shared" si="2"/>
        <v>45413</v>
      </c>
      <c r="D197" s="435">
        <v>45413</v>
      </c>
      <c r="E197" s="770">
        <v>98.6</v>
      </c>
      <c r="F197" s="447">
        <v>123</v>
      </c>
      <c r="G197" s="447">
        <v>112.5</v>
      </c>
      <c r="S197" s="423"/>
    </row>
    <row r="198" spans="1:19">
      <c r="C198" s="434">
        <f t="shared" ref="C198:C208" si="3">+D198</f>
        <v>45444</v>
      </c>
      <c r="D198" s="435">
        <v>45444</v>
      </c>
      <c r="E198" s="770">
        <v>97.5</v>
      </c>
      <c r="F198" s="447">
        <v>123.3</v>
      </c>
      <c r="G198" s="447">
        <v>109.7</v>
      </c>
      <c r="S198" s="423"/>
    </row>
    <row r="199" spans="1:19">
      <c r="A199" s="444" t="s">
        <v>511</v>
      </c>
      <c r="B199" s="445" t="s">
        <v>512</v>
      </c>
      <c r="C199" s="434">
        <f t="shared" si="3"/>
        <v>45474</v>
      </c>
      <c r="D199" s="435">
        <v>45474</v>
      </c>
      <c r="E199" s="770">
        <v>102.6</v>
      </c>
      <c r="F199" s="447">
        <v>126.3</v>
      </c>
      <c r="G199" s="447">
        <v>113.3</v>
      </c>
      <c r="S199" s="423"/>
    </row>
    <row r="200" spans="1:19">
      <c r="C200" s="434">
        <f t="shared" si="3"/>
        <v>45505</v>
      </c>
      <c r="D200" s="435">
        <v>45505</v>
      </c>
      <c r="E200" s="770">
        <v>98.4</v>
      </c>
      <c r="F200" s="447">
        <v>127.8</v>
      </c>
      <c r="G200" s="447">
        <v>112.7</v>
      </c>
      <c r="S200" s="423"/>
    </row>
    <row r="201" spans="1:19">
      <c r="C201" s="434">
        <f t="shared" si="3"/>
        <v>45536</v>
      </c>
      <c r="D201" s="435">
        <v>45536</v>
      </c>
      <c r="E201" s="770">
        <v>102.4</v>
      </c>
      <c r="F201" s="447">
        <v>125.9</v>
      </c>
      <c r="G201" s="447">
        <v>113.8</v>
      </c>
      <c r="S201" s="423"/>
    </row>
    <row r="202" spans="1:19">
      <c r="C202" s="434">
        <f t="shared" si="3"/>
        <v>45566</v>
      </c>
      <c r="D202" s="435">
        <v>45566</v>
      </c>
      <c r="E202" s="770">
        <v>99</v>
      </c>
      <c r="F202" s="447">
        <v>129.30000000000001</v>
      </c>
      <c r="G202" s="447">
        <v>113.9</v>
      </c>
      <c r="S202" s="423"/>
    </row>
    <row r="203" spans="1:19">
      <c r="C203" s="434">
        <f t="shared" si="3"/>
        <v>45597</v>
      </c>
      <c r="D203" s="435">
        <v>45597</v>
      </c>
      <c r="E203" s="770">
        <v>96.6</v>
      </c>
      <c r="F203" s="447">
        <v>129.4</v>
      </c>
      <c r="G203" s="447">
        <v>115.7</v>
      </c>
      <c r="S203" s="423"/>
    </row>
    <row r="204" spans="1:19">
      <c r="C204" s="434">
        <f t="shared" si="3"/>
        <v>45627</v>
      </c>
      <c r="D204" s="435">
        <v>45627</v>
      </c>
      <c r="E204" s="770">
        <v>102.1</v>
      </c>
      <c r="F204" s="447">
        <v>129</v>
      </c>
      <c r="G204" s="447">
        <v>114.9</v>
      </c>
      <c r="S204" s="423"/>
    </row>
    <row r="205" spans="1:19">
      <c r="C205" s="434">
        <f t="shared" si="3"/>
        <v>45658</v>
      </c>
      <c r="D205" s="435">
        <v>45658</v>
      </c>
      <c r="E205" s="770">
        <v>104.7</v>
      </c>
      <c r="F205" s="447">
        <v>132.9</v>
      </c>
      <c r="G205" s="447">
        <v>114.7</v>
      </c>
      <c r="S205" s="423"/>
    </row>
    <row r="206" spans="1:19">
      <c r="C206" s="434">
        <f t="shared" si="3"/>
        <v>45689</v>
      </c>
      <c r="D206" s="435">
        <v>45689</v>
      </c>
      <c r="E206" s="770">
        <v>101.5</v>
      </c>
      <c r="F206" s="447">
        <v>130.5</v>
      </c>
      <c r="G206" s="447">
        <v>114.3</v>
      </c>
      <c r="S206" s="423"/>
    </row>
    <row r="207" spans="1:19">
      <c r="C207" s="434">
        <f t="shared" si="3"/>
        <v>45717</v>
      </c>
      <c r="D207" s="435">
        <v>45717</v>
      </c>
      <c r="E207" s="770">
        <v>100.3</v>
      </c>
      <c r="F207" s="447">
        <v>130.69999999999999</v>
      </c>
      <c r="G207" s="447">
        <v>115.2</v>
      </c>
      <c r="S207" s="423"/>
    </row>
    <row r="208" spans="1:19">
      <c r="C208" s="434">
        <f t="shared" si="3"/>
        <v>45748</v>
      </c>
      <c r="D208" s="435">
        <v>45748</v>
      </c>
      <c r="E208" s="770">
        <v>102.7</v>
      </c>
      <c r="F208" s="447">
        <v>133</v>
      </c>
      <c r="G208" s="447">
        <v>116.3</v>
      </c>
      <c r="S208" s="423"/>
    </row>
    <row r="209" spans="1:19">
      <c r="C209" s="434">
        <f>+D209</f>
        <v>45778</v>
      </c>
      <c r="D209" s="435">
        <v>45778</v>
      </c>
      <c r="E209" s="770">
        <v>100.3</v>
      </c>
      <c r="F209" s="447">
        <v>133.1</v>
      </c>
      <c r="G209" s="447">
        <v>115.5</v>
      </c>
      <c r="S209" s="423"/>
    </row>
    <row r="210" spans="1:19">
      <c r="C210" s="434">
        <f t="shared" ref="C210" si="4">+D210</f>
        <v>45809</v>
      </c>
      <c r="D210" s="435">
        <v>45809</v>
      </c>
      <c r="E210" s="770">
        <v>99.9</v>
      </c>
      <c r="F210" s="447">
        <v>132.9</v>
      </c>
      <c r="G210" s="447">
        <v>117.7</v>
      </c>
      <c r="S210" s="423"/>
    </row>
    <row r="211" spans="1:19">
      <c r="A211" s="444" t="s">
        <v>532</v>
      </c>
      <c r="B211" s="445" t="s">
        <v>533</v>
      </c>
      <c r="C211" s="434">
        <v>228460</v>
      </c>
      <c r="D211" s="455">
        <v>228460</v>
      </c>
      <c r="E211" s="770">
        <v>101.5</v>
      </c>
      <c r="F211" s="447">
        <v>135.1</v>
      </c>
      <c r="G211" s="447">
        <v>115.3</v>
      </c>
      <c r="S211" s="423"/>
    </row>
    <row r="212" spans="1:19">
      <c r="C212" s="434">
        <v>228491</v>
      </c>
      <c r="D212" s="455">
        <v>228491</v>
      </c>
      <c r="E212" s="770">
        <v>101.6</v>
      </c>
      <c r="F212" s="447">
        <v>134.80000000000001</v>
      </c>
      <c r="G212" s="447">
        <v>116.2</v>
      </c>
      <c r="S212" s="423"/>
    </row>
    <row r="213" spans="1:19">
      <c r="C213" s="434">
        <v>228522</v>
      </c>
      <c r="D213" s="455">
        <v>228522</v>
      </c>
      <c r="E213" s="770">
        <v>102.2</v>
      </c>
      <c r="F213" s="447">
        <v>137.1</v>
      </c>
      <c r="G213" s="447">
        <v>117.2</v>
      </c>
      <c r="S213" s="423"/>
    </row>
    <row r="214" spans="1:19">
      <c r="C214" s="434">
        <v>228552</v>
      </c>
      <c r="D214" s="455">
        <v>228552</v>
      </c>
      <c r="E214" s="770">
        <v>104.3</v>
      </c>
      <c r="F214" s="447">
        <v>138.80000000000001</v>
      </c>
      <c r="G214" s="447">
        <v>118.3</v>
      </c>
      <c r="S214" s="423"/>
    </row>
    <row r="215" spans="1:19">
      <c r="C215" s="434">
        <v>228583</v>
      </c>
      <c r="D215" s="455">
        <v>228583</v>
      </c>
      <c r="E215" s="770">
        <v>104.9</v>
      </c>
      <c r="F215" s="447">
        <v>136.19999999999999</v>
      </c>
      <c r="G215" s="447">
        <v>117.6</v>
      </c>
      <c r="S215" s="423"/>
    </row>
    <row r="216" spans="1:19">
      <c r="C216" s="152">
        <v>228613</v>
      </c>
      <c r="D216" s="387">
        <v>228613</v>
      </c>
      <c r="E216" s="770">
        <v>106.2</v>
      </c>
      <c r="F216" s="447"/>
      <c r="G216" s="447">
        <v>119.7</v>
      </c>
      <c r="S216" s="423"/>
    </row>
    <row r="217" spans="1:19">
      <c r="S217" s="423"/>
    </row>
    <row r="218" spans="1:19">
      <c r="S218" s="423"/>
    </row>
    <row r="219" spans="1:19">
      <c r="S219" s="423"/>
    </row>
    <row r="220" spans="1:19">
      <c r="S220" s="423"/>
    </row>
    <row r="221" spans="1:19">
      <c r="S221" s="423"/>
    </row>
    <row r="222" spans="1:19">
      <c r="S222" s="423"/>
    </row>
    <row r="223" spans="1:19">
      <c r="S223" s="423"/>
    </row>
    <row r="224" spans="1:19">
      <c r="C224" s="511"/>
      <c r="D224" s="771"/>
      <c r="S224" s="423"/>
    </row>
    <row r="225" spans="19:19">
      <c r="S225" s="423"/>
    </row>
    <row r="226" spans="19:19">
      <c r="S226" s="423"/>
    </row>
    <row r="227" spans="19:19">
      <c r="S227" s="423"/>
    </row>
    <row r="228" spans="19:19">
      <c r="S228" s="423"/>
    </row>
    <row r="229" spans="19:19">
      <c r="S229" s="423"/>
    </row>
    <row r="230" spans="19:19">
      <c r="S230" s="423"/>
    </row>
    <row r="231" spans="19:19">
      <c r="S231" s="423"/>
    </row>
    <row r="232" spans="19:19">
      <c r="S232" s="423"/>
    </row>
    <row r="233" spans="19:19">
      <c r="S233" s="423"/>
    </row>
    <row r="234" spans="19:19">
      <c r="S234" s="423"/>
    </row>
    <row r="235" spans="19:19">
      <c r="S235" s="423"/>
    </row>
    <row r="236" spans="19:19">
      <c r="S236" s="423"/>
    </row>
    <row r="237" spans="19:19">
      <c r="S237" s="423"/>
    </row>
    <row r="238" spans="19:19">
      <c r="S238" s="423"/>
    </row>
    <row r="239" spans="19:19">
      <c r="S239" s="423"/>
    </row>
    <row r="240" spans="19:19">
      <c r="S240" s="423"/>
    </row>
    <row r="241" spans="19:19">
      <c r="S241" s="423"/>
    </row>
    <row r="242" spans="19:19">
      <c r="S242" s="423"/>
    </row>
    <row r="243" spans="19:19">
      <c r="S243" s="423"/>
    </row>
    <row r="244" spans="19:19">
      <c r="S244" s="423"/>
    </row>
  </sheetData>
  <sheetProtection algorithmName="SHA-512" hashValue="MFkA1hh/x2H7s+bMBnnNcJhZJbPmH8bLTXkDvqcQ6x9+bHf4TjxDJAww2KJm6Mwl4Tw9PcoWFQ+8oC6jBr3/cw==" saltValue="uqYpyF3pyXa2hdEL+HBweQ==" spinCount="100000" sheet="1" objects="1" scenarios="1"/>
  <phoneticPr fontId="62" type="noConversion"/>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D5DC8-A3BA-4ABC-82E8-159826F30755}">
  <sheetPr codeName="List6"/>
  <dimension ref="A2:P265"/>
  <sheetViews>
    <sheetView showGridLines="0" zoomScale="80" zoomScaleNormal="80" workbookViewId="0">
      <pane xSplit="4" ySplit="5" topLeftCell="E9" activePane="bottomRight" state="frozen"/>
      <selection activeCell="E5" sqref="E5:G182"/>
      <selection pane="topRight" activeCell="E5" sqref="E5:G182"/>
      <selection pane="bottomLeft" activeCell="E5" sqref="E5:G182"/>
      <selection pane="bottomRight" activeCell="W19" sqref="W19"/>
    </sheetView>
  </sheetViews>
  <sheetFormatPr defaultRowHeight="11.25" outlineLevelRow="1"/>
  <cols>
    <col min="1" max="1" width="3.7109375" style="449" hidden="1" customWidth="1"/>
    <col min="2" max="2" width="5.7109375" style="425" hidden="1" customWidth="1"/>
    <col min="3" max="3" width="11" style="425" customWidth="1"/>
    <col min="4" max="4" width="11.42578125" style="425" customWidth="1"/>
    <col min="5" max="5" width="15.42578125" style="419" bestFit="1" customWidth="1"/>
    <col min="6" max="8" width="12.5703125" style="419" customWidth="1"/>
    <col min="9" max="9" width="24.5703125" style="425" bestFit="1" customWidth="1"/>
    <col min="10" max="13" width="9.42578125" style="425"/>
    <col min="14" max="15" width="5" style="425" customWidth="1"/>
    <col min="16" max="16" width="5.42578125" style="425" customWidth="1"/>
    <col min="17" max="19" width="5" style="425" customWidth="1"/>
    <col min="20" max="210" width="9.42578125" style="425"/>
    <col min="211" max="212" width="6.42578125" style="425" customWidth="1"/>
    <col min="213" max="216" width="10.42578125" style="425" customWidth="1"/>
    <col min="217" max="217" width="9.42578125" style="425"/>
    <col min="218" max="218" width="11.42578125" style="425" customWidth="1"/>
    <col min="219" max="221" width="10.42578125" style="425" customWidth="1"/>
    <col min="222" max="222" width="4.5703125" style="425" customWidth="1"/>
    <col min="223" max="223" width="4.42578125" style="425" customWidth="1"/>
    <col min="224" max="225" width="6.5703125" style="425" customWidth="1"/>
    <col min="226" max="227" width="9.42578125" style="425"/>
    <col min="228" max="228" width="15.5703125" style="425" customWidth="1"/>
    <col min="229" max="229" width="9.42578125" style="425"/>
    <col min="230" max="231" width="6.5703125" style="425" customWidth="1"/>
    <col min="232" max="233" width="9.42578125" style="425"/>
    <col min="234" max="234" width="11.42578125" style="425" customWidth="1"/>
    <col min="235" max="235" width="9.42578125" style="425"/>
    <col min="236" max="237" width="6.5703125" style="425" customWidth="1"/>
    <col min="238" max="239" width="9.42578125" style="425"/>
    <col min="240" max="240" width="11.42578125" style="425" customWidth="1"/>
    <col min="241" max="241" width="9.42578125" style="425"/>
    <col min="242" max="242" width="6.5703125" style="425" customWidth="1"/>
    <col min="243" max="243" width="4.5703125" style="425" customWidth="1"/>
    <col min="244" max="245" width="9.42578125" style="425"/>
    <col min="246" max="246" width="11.42578125" style="425" customWidth="1"/>
    <col min="247" max="247" width="6.42578125" style="425" customWidth="1"/>
    <col min="248" max="248" width="4.5703125" style="425" customWidth="1"/>
    <col min="249" max="466" width="9.42578125" style="425"/>
    <col min="467" max="468" width="6.42578125" style="425" customWidth="1"/>
    <col min="469" max="472" width="10.42578125" style="425" customWidth="1"/>
    <col min="473" max="473" width="9.42578125" style="425"/>
    <col min="474" max="474" width="11.42578125" style="425" customWidth="1"/>
    <col min="475" max="477" width="10.42578125" style="425" customWidth="1"/>
    <col min="478" max="478" width="4.5703125" style="425" customWidth="1"/>
    <col min="479" max="479" width="4.42578125" style="425" customWidth="1"/>
    <col min="480" max="481" width="6.5703125" style="425" customWidth="1"/>
    <col min="482" max="483" width="9.42578125" style="425"/>
    <col min="484" max="484" width="15.5703125" style="425" customWidth="1"/>
    <col min="485" max="485" width="9.42578125" style="425"/>
    <col min="486" max="487" width="6.5703125" style="425" customWidth="1"/>
    <col min="488" max="489" width="9.42578125" style="425"/>
    <col min="490" max="490" width="11.42578125" style="425" customWidth="1"/>
    <col min="491" max="491" width="9.42578125" style="425"/>
    <col min="492" max="493" width="6.5703125" style="425" customWidth="1"/>
    <col min="494" max="495" width="9.42578125" style="425"/>
    <col min="496" max="496" width="11.42578125" style="425" customWidth="1"/>
    <col min="497" max="497" width="9.42578125" style="425"/>
    <col min="498" max="498" width="6.5703125" style="425" customWidth="1"/>
    <col min="499" max="499" width="4.5703125" style="425" customWidth="1"/>
    <col min="500" max="501" width="9.42578125" style="425"/>
    <col min="502" max="502" width="11.42578125" style="425" customWidth="1"/>
    <col min="503" max="503" width="6.42578125" style="425" customWidth="1"/>
    <col min="504" max="504" width="4.5703125" style="425" customWidth="1"/>
    <col min="505" max="722" width="9.42578125" style="425"/>
    <col min="723" max="724" width="6.42578125" style="425" customWidth="1"/>
    <col min="725" max="728" width="10.42578125" style="425" customWidth="1"/>
    <col min="729" max="729" width="9.42578125" style="425"/>
    <col min="730" max="730" width="11.42578125" style="425" customWidth="1"/>
    <col min="731" max="733" width="10.42578125" style="425" customWidth="1"/>
    <col min="734" max="734" width="4.5703125" style="425" customWidth="1"/>
    <col min="735" max="735" width="4.42578125" style="425" customWidth="1"/>
    <col min="736" max="737" width="6.5703125" style="425" customWidth="1"/>
    <col min="738" max="739" width="9.42578125" style="425"/>
    <col min="740" max="740" width="15.5703125" style="425" customWidth="1"/>
    <col min="741" max="741" width="9.42578125" style="425"/>
    <col min="742" max="743" width="6.5703125" style="425" customWidth="1"/>
    <col min="744" max="745" width="9.42578125" style="425"/>
    <col min="746" max="746" width="11.42578125" style="425" customWidth="1"/>
    <col min="747" max="747" width="9.42578125" style="425"/>
    <col min="748" max="749" width="6.5703125" style="425" customWidth="1"/>
    <col min="750" max="751" width="9.42578125" style="425"/>
    <col min="752" max="752" width="11.42578125" style="425" customWidth="1"/>
    <col min="753" max="753" width="9.42578125" style="425"/>
    <col min="754" max="754" width="6.5703125" style="425" customWidth="1"/>
    <col min="755" max="755" width="4.5703125" style="425" customWidth="1"/>
    <col min="756" max="757" width="9.42578125" style="425"/>
    <col min="758" max="758" width="11.42578125" style="425" customWidth="1"/>
    <col min="759" max="759" width="6.42578125" style="425" customWidth="1"/>
    <col min="760" max="760" width="4.5703125" style="425" customWidth="1"/>
    <col min="761" max="978" width="9.42578125" style="425"/>
    <col min="979" max="980" width="6.42578125" style="425" customWidth="1"/>
    <col min="981" max="984" width="10.42578125" style="425" customWidth="1"/>
    <col min="985" max="985" width="9.42578125" style="425"/>
    <col min="986" max="986" width="11.42578125" style="425" customWidth="1"/>
    <col min="987" max="989" width="10.42578125" style="425" customWidth="1"/>
    <col min="990" max="990" width="4.5703125" style="425" customWidth="1"/>
    <col min="991" max="991" width="4.42578125" style="425" customWidth="1"/>
    <col min="992" max="993" width="6.5703125" style="425" customWidth="1"/>
    <col min="994" max="995" width="9.42578125" style="425"/>
    <col min="996" max="996" width="15.5703125" style="425" customWidth="1"/>
    <col min="997" max="997" width="9.42578125" style="425"/>
    <col min="998" max="999" width="6.5703125" style="425" customWidth="1"/>
    <col min="1000" max="1001" width="9.42578125" style="425"/>
    <col min="1002" max="1002" width="11.42578125" style="425" customWidth="1"/>
    <col min="1003" max="1003" width="9.42578125" style="425"/>
    <col min="1004" max="1005" width="6.5703125" style="425" customWidth="1"/>
    <col min="1006" max="1007" width="9.42578125" style="425"/>
    <col min="1008" max="1008" width="11.42578125" style="425" customWidth="1"/>
    <col min="1009" max="1009" width="9.42578125" style="425"/>
    <col min="1010" max="1010" width="6.5703125" style="425" customWidth="1"/>
    <col min="1011" max="1011" width="4.5703125" style="425" customWidth="1"/>
    <col min="1012" max="1013" width="9.42578125" style="425"/>
    <col min="1014" max="1014" width="11.42578125" style="425" customWidth="1"/>
    <col min="1015" max="1015" width="6.42578125" style="425" customWidth="1"/>
    <col min="1016" max="1016" width="4.5703125" style="425" customWidth="1"/>
    <col min="1017" max="1234" width="9.42578125" style="425"/>
    <col min="1235" max="1236" width="6.42578125" style="425" customWidth="1"/>
    <col min="1237" max="1240" width="10.42578125" style="425" customWidth="1"/>
    <col min="1241" max="1241" width="9.42578125" style="425"/>
    <col min="1242" max="1242" width="11.42578125" style="425" customWidth="1"/>
    <col min="1243" max="1245" width="10.42578125" style="425" customWidth="1"/>
    <col min="1246" max="1246" width="4.5703125" style="425" customWidth="1"/>
    <col min="1247" max="1247" width="4.42578125" style="425" customWidth="1"/>
    <col min="1248" max="1249" width="6.5703125" style="425" customWidth="1"/>
    <col min="1250" max="1251" width="9.42578125" style="425"/>
    <col min="1252" max="1252" width="15.5703125" style="425" customWidth="1"/>
    <col min="1253" max="1253" width="9.42578125" style="425"/>
    <col min="1254" max="1255" width="6.5703125" style="425" customWidth="1"/>
    <col min="1256" max="1257" width="9.42578125" style="425"/>
    <col min="1258" max="1258" width="11.42578125" style="425" customWidth="1"/>
    <col min="1259" max="1259" width="9.42578125" style="425"/>
    <col min="1260" max="1261" width="6.5703125" style="425" customWidth="1"/>
    <col min="1262" max="1263" width="9.42578125" style="425"/>
    <col min="1264" max="1264" width="11.42578125" style="425" customWidth="1"/>
    <col min="1265" max="1265" width="9.42578125" style="425"/>
    <col min="1266" max="1266" width="6.5703125" style="425" customWidth="1"/>
    <col min="1267" max="1267" width="4.5703125" style="425" customWidth="1"/>
    <col min="1268" max="1269" width="9.42578125" style="425"/>
    <col min="1270" max="1270" width="11.42578125" style="425" customWidth="1"/>
    <col min="1271" max="1271" width="6.42578125" style="425" customWidth="1"/>
    <col min="1272" max="1272" width="4.5703125" style="425" customWidth="1"/>
    <col min="1273" max="1490" width="9.42578125" style="425"/>
    <col min="1491" max="1492" width="6.42578125" style="425" customWidth="1"/>
    <col min="1493" max="1496" width="10.42578125" style="425" customWidth="1"/>
    <col min="1497" max="1497" width="9.42578125" style="425"/>
    <col min="1498" max="1498" width="11.42578125" style="425" customWidth="1"/>
    <col min="1499" max="1501" width="10.42578125" style="425" customWidth="1"/>
    <col min="1502" max="1502" width="4.5703125" style="425" customWidth="1"/>
    <col min="1503" max="1503" width="4.42578125" style="425" customWidth="1"/>
    <col min="1504" max="1505" width="6.5703125" style="425" customWidth="1"/>
    <col min="1506" max="1507" width="9.42578125" style="425"/>
    <col min="1508" max="1508" width="15.5703125" style="425" customWidth="1"/>
    <col min="1509" max="1509" width="9.42578125" style="425"/>
    <col min="1510" max="1511" width="6.5703125" style="425" customWidth="1"/>
    <col min="1512" max="1513" width="9.42578125" style="425"/>
    <col min="1514" max="1514" width="11.42578125" style="425" customWidth="1"/>
    <col min="1515" max="1515" width="9.42578125" style="425"/>
    <col min="1516" max="1517" width="6.5703125" style="425" customWidth="1"/>
    <col min="1518" max="1519" width="9.42578125" style="425"/>
    <col min="1520" max="1520" width="11.42578125" style="425" customWidth="1"/>
    <col min="1521" max="1521" width="9.42578125" style="425"/>
    <col min="1522" max="1522" width="6.5703125" style="425" customWidth="1"/>
    <col min="1523" max="1523" width="4.5703125" style="425" customWidth="1"/>
    <col min="1524" max="1525" width="9.42578125" style="425"/>
    <col min="1526" max="1526" width="11.42578125" style="425" customWidth="1"/>
    <col min="1527" max="1527" width="6.42578125" style="425" customWidth="1"/>
    <col min="1528" max="1528" width="4.5703125" style="425" customWidth="1"/>
    <col min="1529" max="1746" width="9.42578125" style="425"/>
    <col min="1747" max="1748" width="6.42578125" style="425" customWidth="1"/>
    <col min="1749" max="1752" width="10.42578125" style="425" customWidth="1"/>
    <col min="1753" max="1753" width="9.42578125" style="425"/>
    <col min="1754" max="1754" width="11.42578125" style="425" customWidth="1"/>
    <col min="1755" max="1757" width="10.42578125" style="425" customWidth="1"/>
    <col min="1758" max="1758" width="4.5703125" style="425" customWidth="1"/>
    <col min="1759" max="1759" width="4.42578125" style="425" customWidth="1"/>
    <col min="1760" max="1761" width="6.5703125" style="425" customWidth="1"/>
    <col min="1762" max="1763" width="9.42578125" style="425"/>
    <col min="1764" max="1764" width="15.5703125" style="425" customWidth="1"/>
    <col min="1765" max="1765" width="9.42578125" style="425"/>
    <col min="1766" max="1767" width="6.5703125" style="425" customWidth="1"/>
    <col min="1768" max="1769" width="9.42578125" style="425"/>
    <col min="1770" max="1770" width="11.42578125" style="425" customWidth="1"/>
    <col min="1771" max="1771" width="9.42578125" style="425"/>
    <col min="1772" max="1773" width="6.5703125" style="425" customWidth="1"/>
    <col min="1774" max="1775" width="9.42578125" style="425"/>
    <col min="1776" max="1776" width="11.42578125" style="425" customWidth="1"/>
    <col min="1777" max="1777" width="9.42578125" style="425"/>
    <col min="1778" max="1778" width="6.5703125" style="425" customWidth="1"/>
    <col min="1779" max="1779" width="4.5703125" style="425" customWidth="1"/>
    <col min="1780" max="1781" width="9.42578125" style="425"/>
    <col min="1782" max="1782" width="11.42578125" style="425" customWidth="1"/>
    <col min="1783" max="1783" width="6.42578125" style="425" customWidth="1"/>
    <col min="1784" max="1784" width="4.5703125" style="425" customWidth="1"/>
    <col min="1785" max="2002" width="9.42578125" style="425"/>
    <col min="2003" max="2004" width="6.42578125" style="425" customWidth="1"/>
    <col min="2005" max="2008" width="10.42578125" style="425" customWidth="1"/>
    <col min="2009" max="2009" width="9.42578125" style="425"/>
    <col min="2010" max="2010" width="11.42578125" style="425" customWidth="1"/>
    <col min="2011" max="2013" width="10.42578125" style="425" customWidth="1"/>
    <col min="2014" max="2014" width="4.5703125" style="425" customWidth="1"/>
    <col min="2015" max="2015" width="4.42578125" style="425" customWidth="1"/>
    <col min="2016" max="2017" width="6.5703125" style="425" customWidth="1"/>
    <col min="2018" max="2019" width="9.42578125" style="425"/>
    <col min="2020" max="2020" width="15.5703125" style="425" customWidth="1"/>
    <col min="2021" max="2021" width="9.42578125" style="425"/>
    <col min="2022" max="2023" width="6.5703125" style="425" customWidth="1"/>
    <col min="2024" max="2025" width="9.42578125" style="425"/>
    <col min="2026" max="2026" width="11.42578125" style="425" customWidth="1"/>
    <col min="2027" max="2027" width="9.42578125" style="425"/>
    <col min="2028" max="2029" width="6.5703125" style="425" customWidth="1"/>
    <col min="2030" max="2031" width="9.42578125" style="425"/>
    <col min="2032" max="2032" width="11.42578125" style="425" customWidth="1"/>
    <col min="2033" max="2033" width="9.42578125" style="425"/>
    <col min="2034" max="2034" width="6.5703125" style="425" customWidth="1"/>
    <col min="2035" max="2035" width="4.5703125" style="425" customWidth="1"/>
    <col min="2036" max="2037" width="9.42578125" style="425"/>
    <col min="2038" max="2038" width="11.42578125" style="425" customWidth="1"/>
    <col min="2039" max="2039" width="6.42578125" style="425" customWidth="1"/>
    <col min="2040" max="2040" width="4.5703125" style="425" customWidth="1"/>
    <col min="2041" max="2258" width="9.42578125" style="425"/>
    <col min="2259" max="2260" width="6.42578125" style="425" customWidth="1"/>
    <col min="2261" max="2264" width="10.42578125" style="425" customWidth="1"/>
    <col min="2265" max="2265" width="9.42578125" style="425"/>
    <col min="2266" max="2266" width="11.42578125" style="425" customWidth="1"/>
    <col min="2267" max="2269" width="10.42578125" style="425" customWidth="1"/>
    <col min="2270" max="2270" width="4.5703125" style="425" customWidth="1"/>
    <col min="2271" max="2271" width="4.42578125" style="425" customWidth="1"/>
    <col min="2272" max="2273" width="6.5703125" style="425" customWidth="1"/>
    <col min="2274" max="2275" width="9.42578125" style="425"/>
    <col min="2276" max="2276" width="15.5703125" style="425" customWidth="1"/>
    <col min="2277" max="2277" width="9.42578125" style="425"/>
    <col min="2278" max="2279" width="6.5703125" style="425" customWidth="1"/>
    <col min="2280" max="2281" width="9.42578125" style="425"/>
    <col min="2282" max="2282" width="11.42578125" style="425" customWidth="1"/>
    <col min="2283" max="2283" width="9.42578125" style="425"/>
    <col min="2284" max="2285" width="6.5703125" style="425" customWidth="1"/>
    <col min="2286" max="2287" width="9.42578125" style="425"/>
    <col min="2288" max="2288" width="11.42578125" style="425" customWidth="1"/>
    <col min="2289" max="2289" width="9.42578125" style="425"/>
    <col min="2290" max="2290" width="6.5703125" style="425" customWidth="1"/>
    <col min="2291" max="2291" width="4.5703125" style="425" customWidth="1"/>
    <col min="2292" max="2293" width="9.42578125" style="425"/>
    <col min="2294" max="2294" width="11.42578125" style="425" customWidth="1"/>
    <col min="2295" max="2295" width="6.42578125" style="425" customWidth="1"/>
    <col min="2296" max="2296" width="4.5703125" style="425" customWidth="1"/>
    <col min="2297" max="2514" width="9.42578125" style="425"/>
    <col min="2515" max="2516" width="6.42578125" style="425" customWidth="1"/>
    <col min="2517" max="2520" width="10.42578125" style="425" customWidth="1"/>
    <col min="2521" max="2521" width="9.42578125" style="425"/>
    <col min="2522" max="2522" width="11.42578125" style="425" customWidth="1"/>
    <col min="2523" max="2525" width="10.42578125" style="425" customWidth="1"/>
    <col min="2526" max="2526" width="4.5703125" style="425" customWidth="1"/>
    <col min="2527" max="2527" width="4.42578125" style="425" customWidth="1"/>
    <col min="2528" max="2529" width="6.5703125" style="425" customWidth="1"/>
    <col min="2530" max="2531" width="9.42578125" style="425"/>
    <col min="2532" max="2532" width="15.5703125" style="425" customWidth="1"/>
    <col min="2533" max="2533" width="9.42578125" style="425"/>
    <col min="2534" max="2535" width="6.5703125" style="425" customWidth="1"/>
    <col min="2536" max="2537" width="9.42578125" style="425"/>
    <col min="2538" max="2538" width="11.42578125" style="425" customWidth="1"/>
    <col min="2539" max="2539" width="9.42578125" style="425"/>
    <col min="2540" max="2541" width="6.5703125" style="425" customWidth="1"/>
    <col min="2542" max="2543" width="9.42578125" style="425"/>
    <col min="2544" max="2544" width="11.42578125" style="425" customWidth="1"/>
    <col min="2545" max="2545" width="9.42578125" style="425"/>
    <col min="2546" max="2546" width="6.5703125" style="425" customWidth="1"/>
    <col min="2547" max="2547" width="4.5703125" style="425" customWidth="1"/>
    <col min="2548" max="2549" width="9.42578125" style="425"/>
    <col min="2550" max="2550" width="11.42578125" style="425" customWidth="1"/>
    <col min="2551" max="2551" width="6.42578125" style="425" customWidth="1"/>
    <col min="2552" max="2552" width="4.5703125" style="425" customWidth="1"/>
    <col min="2553" max="2770" width="9.42578125" style="425"/>
    <col min="2771" max="2772" width="6.42578125" style="425" customWidth="1"/>
    <col min="2773" max="2776" width="10.42578125" style="425" customWidth="1"/>
    <col min="2777" max="2777" width="9.42578125" style="425"/>
    <col min="2778" max="2778" width="11.42578125" style="425" customWidth="1"/>
    <col min="2779" max="2781" width="10.42578125" style="425" customWidth="1"/>
    <col min="2782" max="2782" width="4.5703125" style="425" customWidth="1"/>
    <col min="2783" max="2783" width="4.42578125" style="425" customWidth="1"/>
    <col min="2784" max="2785" width="6.5703125" style="425" customWidth="1"/>
    <col min="2786" max="2787" width="9.42578125" style="425"/>
    <col min="2788" max="2788" width="15.5703125" style="425" customWidth="1"/>
    <col min="2789" max="2789" width="9.42578125" style="425"/>
    <col min="2790" max="2791" width="6.5703125" style="425" customWidth="1"/>
    <col min="2792" max="2793" width="9.42578125" style="425"/>
    <col min="2794" max="2794" width="11.42578125" style="425" customWidth="1"/>
    <col min="2795" max="2795" width="9.42578125" style="425"/>
    <col min="2796" max="2797" width="6.5703125" style="425" customWidth="1"/>
    <col min="2798" max="2799" width="9.42578125" style="425"/>
    <col min="2800" max="2800" width="11.42578125" style="425" customWidth="1"/>
    <col min="2801" max="2801" width="9.42578125" style="425"/>
    <col min="2802" max="2802" width="6.5703125" style="425" customWidth="1"/>
    <col min="2803" max="2803" width="4.5703125" style="425" customWidth="1"/>
    <col min="2804" max="2805" width="9.42578125" style="425"/>
    <col min="2806" max="2806" width="11.42578125" style="425" customWidth="1"/>
    <col min="2807" max="2807" width="6.42578125" style="425" customWidth="1"/>
    <col min="2808" max="2808" width="4.5703125" style="425" customWidth="1"/>
    <col min="2809" max="3026" width="9.42578125" style="425"/>
    <col min="3027" max="3028" width="6.42578125" style="425" customWidth="1"/>
    <col min="3029" max="3032" width="10.42578125" style="425" customWidth="1"/>
    <col min="3033" max="3033" width="9.42578125" style="425"/>
    <col min="3034" max="3034" width="11.42578125" style="425" customWidth="1"/>
    <col min="3035" max="3037" width="10.42578125" style="425" customWidth="1"/>
    <col min="3038" max="3038" width="4.5703125" style="425" customWidth="1"/>
    <col min="3039" max="3039" width="4.42578125" style="425" customWidth="1"/>
    <col min="3040" max="3041" width="6.5703125" style="425" customWidth="1"/>
    <col min="3042" max="3043" width="9.42578125" style="425"/>
    <col min="3044" max="3044" width="15.5703125" style="425" customWidth="1"/>
    <col min="3045" max="3045" width="9.42578125" style="425"/>
    <col min="3046" max="3047" width="6.5703125" style="425" customWidth="1"/>
    <col min="3048" max="3049" width="9.42578125" style="425"/>
    <col min="3050" max="3050" width="11.42578125" style="425" customWidth="1"/>
    <col min="3051" max="3051" width="9.42578125" style="425"/>
    <col min="3052" max="3053" width="6.5703125" style="425" customWidth="1"/>
    <col min="3054" max="3055" width="9.42578125" style="425"/>
    <col min="3056" max="3056" width="11.42578125" style="425" customWidth="1"/>
    <col min="3057" max="3057" width="9.42578125" style="425"/>
    <col min="3058" max="3058" width="6.5703125" style="425" customWidth="1"/>
    <col min="3059" max="3059" width="4.5703125" style="425" customWidth="1"/>
    <col min="3060" max="3061" width="9.42578125" style="425"/>
    <col min="3062" max="3062" width="11.42578125" style="425" customWidth="1"/>
    <col min="3063" max="3063" width="6.42578125" style="425" customWidth="1"/>
    <col min="3064" max="3064" width="4.5703125" style="425" customWidth="1"/>
    <col min="3065" max="3282" width="9.42578125" style="425"/>
    <col min="3283" max="3284" width="6.42578125" style="425" customWidth="1"/>
    <col min="3285" max="3288" width="10.42578125" style="425" customWidth="1"/>
    <col min="3289" max="3289" width="9.42578125" style="425"/>
    <col min="3290" max="3290" width="11.42578125" style="425" customWidth="1"/>
    <col min="3291" max="3293" width="10.42578125" style="425" customWidth="1"/>
    <col min="3294" max="3294" width="4.5703125" style="425" customWidth="1"/>
    <col min="3295" max="3295" width="4.42578125" style="425" customWidth="1"/>
    <col min="3296" max="3297" width="6.5703125" style="425" customWidth="1"/>
    <col min="3298" max="3299" width="9.42578125" style="425"/>
    <col min="3300" max="3300" width="15.5703125" style="425" customWidth="1"/>
    <col min="3301" max="3301" width="9.42578125" style="425"/>
    <col min="3302" max="3303" width="6.5703125" style="425" customWidth="1"/>
    <col min="3304" max="3305" width="9.42578125" style="425"/>
    <col min="3306" max="3306" width="11.42578125" style="425" customWidth="1"/>
    <col min="3307" max="3307" width="9.42578125" style="425"/>
    <col min="3308" max="3309" width="6.5703125" style="425" customWidth="1"/>
    <col min="3310" max="3311" width="9.42578125" style="425"/>
    <col min="3312" max="3312" width="11.42578125" style="425" customWidth="1"/>
    <col min="3313" max="3313" width="9.42578125" style="425"/>
    <col min="3314" max="3314" width="6.5703125" style="425" customWidth="1"/>
    <col min="3315" max="3315" width="4.5703125" style="425" customWidth="1"/>
    <col min="3316" max="3317" width="9.42578125" style="425"/>
    <col min="3318" max="3318" width="11.42578125" style="425" customWidth="1"/>
    <col min="3319" max="3319" width="6.42578125" style="425" customWidth="1"/>
    <col min="3320" max="3320" width="4.5703125" style="425" customWidth="1"/>
    <col min="3321" max="3538" width="9.42578125" style="425"/>
    <col min="3539" max="3540" width="6.42578125" style="425" customWidth="1"/>
    <col min="3541" max="3544" width="10.42578125" style="425" customWidth="1"/>
    <col min="3545" max="3545" width="9.42578125" style="425"/>
    <col min="3546" max="3546" width="11.42578125" style="425" customWidth="1"/>
    <col min="3547" max="3549" width="10.42578125" style="425" customWidth="1"/>
    <col min="3550" max="3550" width="4.5703125" style="425" customWidth="1"/>
    <col min="3551" max="3551" width="4.42578125" style="425" customWidth="1"/>
    <col min="3552" max="3553" width="6.5703125" style="425" customWidth="1"/>
    <col min="3554" max="3555" width="9.42578125" style="425"/>
    <col min="3556" max="3556" width="15.5703125" style="425" customWidth="1"/>
    <col min="3557" max="3557" width="9.42578125" style="425"/>
    <col min="3558" max="3559" width="6.5703125" style="425" customWidth="1"/>
    <col min="3560" max="3561" width="9.42578125" style="425"/>
    <col min="3562" max="3562" width="11.42578125" style="425" customWidth="1"/>
    <col min="3563" max="3563" width="9.42578125" style="425"/>
    <col min="3564" max="3565" width="6.5703125" style="425" customWidth="1"/>
    <col min="3566" max="3567" width="9.42578125" style="425"/>
    <col min="3568" max="3568" width="11.42578125" style="425" customWidth="1"/>
    <col min="3569" max="3569" width="9.42578125" style="425"/>
    <col min="3570" max="3570" width="6.5703125" style="425" customWidth="1"/>
    <col min="3571" max="3571" width="4.5703125" style="425" customWidth="1"/>
    <col min="3572" max="3573" width="9.42578125" style="425"/>
    <col min="3574" max="3574" width="11.42578125" style="425" customWidth="1"/>
    <col min="3575" max="3575" width="6.42578125" style="425" customWidth="1"/>
    <col min="3576" max="3576" width="4.5703125" style="425" customWidth="1"/>
    <col min="3577" max="3794" width="9.42578125" style="425"/>
    <col min="3795" max="3796" width="6.42578125" style="425" customWidth="1"/>
    <col min="3797" max="3800" width="10.42578125" style="425" customWidth="1"/>
    <col min="3801" max="3801" width="9.42578125" style="425"/>
    <col min="3802" max="3802" width="11.42578125" style="425" customWidth="1"/>
    <col min="3803" max="3805" width="10.42578125" style="425" customWidth="1"/>
    <col min="3806" max="3806" width="4.5703125" style="425" customWidth="1"/>
    <col min="3807" max="3807" width="4.42578125" style="425" customWidth="1"/>
    <col min="3808" max="3809" width="6.5703125" style="425" customWidth="1"/>
    <col min="3810" max="3811" width="9.42578125" style="425"/>
    <col min="3812" max="3812" width="15.5703125" style="425" customWidth="1"/>
    <col min="3813" max="3813" width="9.42578125" style="425"/>
    <col min="3814" max="3815" width="6.5703125" style="425" customWidth="1"/>
    <col min="3816" max="3817" width="9.42578125" style="425"/>
    <col min="3818" max="3818" width="11.42578125" style="425" customWidth="1"/>
    <col min="3819" max="3819" width="9.42578125" style="425"/>
    <col min="3820" max="3821" width="6.5703125" style="425" customWidth="1"/>
    <col min="3822" max="3823" width="9.42578125" style="425"/>
    <col min="3824" max="3824" width="11.42578125" style="425" customWidth="1"/>
    <col min="3825" max="3825" width="9.42578125" style="425"/>
    <col min="3826" max="3826" width="6.5703125" style="425" customWidth="1"/>
    <col min="3827" max="3827" width="4.5703125" style="425" customWidth="1"/>
    <col min="3828" max="3829" width="9.42578125" style="425"/>
    <col min="3830" max="3830" width="11.42578125" style="425" customWidth="1"/>
    <col min="3831" max="3831" width="6.42578125" style="425" customWidth="1"/>
    <col min="3832" max="3832" width="4.5703125" style="425" customWidth="1"/>
    <col min="3833" max="4050" width="9.42578125" style="425"/>
    <col min="4051" max="4052" width="6.42578125" style="425" customWidth="1"/>
    <col min="4053" max="4056" width="10.42578125" style="425" customWidth="1"/>
    <col min="4057" max="4057" width="9.42578125" style="425"/>
    <col min="4058" max="4058" width="11.42578125" style="425" customWidth="1"/>
    <col min="4059" max="4061" width="10.42578125" style="425" customWidth="1"/>
    <col min="4062" max="4062" width="4.5703125" style="425" customWidth="1"/>
    <col min="4063" max="4063" width="4.42578125" style="425" customWidth="1"/>
    <col min="4064" max="4065" width="6.5703125" style="425" customWidth="1"/>
    <col min="4066" max="4067" width="9.42578125" style="425"/>
    <col min="4068" max="4068" width="15.5703125" style="425" customWidth="1"/>
    <col min="4069" max="4069" width="9.42578125" style="425"/>
    <col min="4070" max="4071" width="6.5703125" style="425" customWidth="1"/>
    <col min="4072" max="4073" width="9.42578125" style="425"/>
    <col min="4074" max="4074" width="11.42578125" style="425" customWidth="1"/>
    <col min="4075" max="4075" width="9.42578125" style="425"/>
    <col min="4076" max="4077" width="6.5703125" style="425" customWidth="1"/>
    <col min="4078" max="4079" width="9.42578125" style="425"/>
    <col min="4080" max="4080" width="11.42578125" style="425" customWidth="1"/>
    <col min="4081" max="4081" width="9.42578125" style="425"/>
    <col min="4082" max="4082" width="6.5703125" style="425" customWidth="1"/>
    <col min="4083" max="4083" width="4.5703125" style="425" customWidth="1"/>
    <col min="4084" max="4085" width="9.42578125" style="425"/>
    <col min="4086" max="4086" width="11.42578125" style="425" customWidth="1"/>
    <col min="4087" max="4087" width="6.42578125" style="425" customWidth="1"/>
    <col min="4088" max="4088" width="4.5703125" style="425" customWidth="1"/>
    <col min="4089" max="4306" width="9.42578125" style="425"/>
    <col min="4307" max="4308" width="6.42578125" style="425" customWidth="1"/>
    <col min="4309" max="4312" width="10.42578125" style="425" customWidth="1"/>
    <col min="4313" max="4313" width="9.42578125" style="425"/>
    <col min="4314" max="4314" width="11.42578125" style="425" customWidth="1"/>
    <col min="4315" max="4317" width="10.42578125" style="425" customWidth="1"/>
    <col min="4318" max="4318" width="4.5703125" style="425" customWidth="1"/>
    <col min="4319" max="4319" width="4.42578125" style="425" customWidth="1"/>
    <col min="4320" max="4321" width="6.5703125" style="425" customWidth="1"/>
    <col min="4322" max="4323" width="9.42578125" style="425"/>
    <col min="4324" max="4324" width="15.5703125" style="425" customWidth="1"/>
    <col min="4325" max="4325" width="9.42578125" style="425"/>
    <col min="4326" max="4327" width="6.5703125" style="425" customWidth="1"/>
    <col min="4328" max="4329" width="9.42578125" style="425"/>
    <col min="4330" max="4330" width="11.42578125" style="425" customWidth="1"/>
    <col min="4331" max="4331" width="9.42578125" style="425"/>
    <col min="4332" max="4333" width="6.5703125" style="425" customWidth="1"/>
    <col min="4334" max="4335" width="9.42578125" style="425"/>
    <col min="4336" max="4336" width="11.42578125" style="425" customWidth="1"/>
    <col min="4337" max="4337" width="9.42578125" style="425"/>
    <col min="4338" max="4338" width="6.5703125" style="425" customWidth="1"/>
    <col min="4339" max="4339" width="4.5703125" style="425" customWidth="1"/>
    <col min="4340" max="4341" width="9.42578125" style="425"/>
    <col min="4342" max="4342" width="11.42578125" style="425" customWidth="1"/>
    <col min="4343" max="4343" width="6.42578125" style="425" customWidth="1"/>
    <col min="4344" max="4344" width="4.5703125" style="425" customWidth="1"/>
    <col min="4345" max="4562" width="9.42578125" style="425"/>
    <col min="4563" max="4564" width="6.42578125" style="425" customWidth="1"/>
    <col min="4565" max="4568" width="10.42578125" style="425" customWidth="1"/>
    <col min="4569" max="4569" width="9.42578125" style="425"/>
    <col min="4570" max="4570" width="11.42578125" style="425" customWidth="1"/>
    <col min="4571" max="4573" width="10.42578125" style="425" customWidth="1"/>
    <col min="4574" max="4574" width="4.5703125" style="425" customWidth="1"/>
    <col min="4575" max="4575" width="4.42578125" style="425" customWidth="1"/>
    <col min="4576" max="4577" width="6.5703125" style="425" customWidth="1"/>
    <col min="4578" max="4579" width="9.42578125" style="425"/>
    <col min="4580" max="4580" width="15.5703125" style="425" customWidth="1"/>
    <col min="4581" max="4581" width="9.42578125" style="425"/>
    <col min="4582" max="4583" width="6.5703125" style="425" customWidth="1"/>
    <col min="4584" max="4585" width="9.42578125" style="425"/>
    <col min="4586" max="4586" width="11.42578125" style="425" customWidth="1"/>
    <col min="4587" max="4587" width="9.42578125" style="425"/>
    <col min="4588" max="4589" width="6.5703125" style="425" customWidth="1"/>
    <col min="4590" max="4591" width="9.42578125" style="425"/>
    <col min="4592" max="4592" width="11.42578125" style="425" customWidth="1"/>
    <col min="4593" max="4593" width="9.42578125" style="425"/>
    <col min="4594" max="4594" width="6.5703125" style="425" customWidth="1"/>
    <col min="4595" max="4595" width="4.5703125" style="425" customWidth="1"/>
    <col min="4596" max="4597" width="9.42578125" style="425"/>
    <col min="4598" max="4598" width="11.42578125" style="425" customWidth="1"/>
    <col min="4599" max="4599" width="6.42578125" style="425" customWidth="1"/>
    <col min="4600" max="4600" width="4.5703125" style="425" customWidth="1"/>
    <col min="4601" max="4818" width="9.42578125" style="425"/>
    <col min="4819" max="4820" width="6.42578125" style="425" customWidth="1"/>
    <col min="4821" max="4824" width="10.42578125" style="425" customWidth="1"/>
    <col min="4825" max="4825" width="9.42578125" style="425"/>
    <col min="4826" max="4826" width="11.42578125" style="425" customWidth="1"/>
    <col min="4827" max="4829" width="10.42578125" style="425" customWidth="1"/>
    <col min="4830" max="4830" width="4.5703125" style="425" customWidth="1"/>
    <col min="4831" max="4831" width="4.42578125" style="425" customWidth="1"/>
    <col min="4832" max="4833" width="6.5703125" style="425" customWidth="1"/>
    <col min="4834" max="4835" width="9.42578125" style="425"/>
    <col min="4836" max="4836" width="15.5703125" style="425" customWidth="1"/>
    <col min="4837" max="4837" width="9.42578125" style="425"/>
    <col min="4838" max="4839" width="6.5703125" style="425" customWidth="1"/>
    <col min="4840" max="4841" width="9.42578125" style="425"/>
    <col min="4842" max="4842" width="11.42578125" style="425" customWidth="1"/>
    <col min="4843" max="4843" width="9.42578125" style="425"/>
    <col min="4844" max="4845" width="6.5703125" style="425" customWidth="1"/>
    <col min="4846" max="4847" width="9.42578125" style="425"/>
    <col min="4848" max="4848" width="11.42578125" style="425" customWidth="1"/>
    <col min="4849" max="4849" width="9.42578125" style="425"/>
    <col min="4850" max="4850" width="6.5703125" style="425" customWidth="1"/>
    <col min="4851" max="4851" width="4.5703125" style="425" customWidth="1"/>
    <col min="4852" max="4853" width="9.42578125" style="425"/>
    <col min="4854" max="4854" width="11.42578125" style="425" customWidth="1"/>
    <col min="4855" max="4855" width="6.42578125" style="425" customWidth="1"/>
    <col min="4856" max="4856" width="4.5703125" style="425" customWidth="1"/>
    <col min="4857" max="5074" width="9.42578125" style="425"/>
    <col min="5075" max="5076" width="6.42578125" style="425" customWidth="1"/>
    <col min="5077" max="5080" width="10.42578125" style="425" customWidth="1"/>
    <col min="5081" max="5081" width="9.42578125" style="425"/>
    <col min="5082" max="5082" width="11.42578125" style="425" customWidth="1"/>
    <col min="5083" max="5085" width="10.42578125" style="425" customWidth="1"/>
    <col min="5086" max="5086" width="4.5703125" style="425" customWidth="1"/>
    <col min="5087" max="5087" width="4.42578125" style="425" customWidth="1"/>
    <col min="5088" max="5089" width="6.5703125" style="425" customWidth="1"/>
    <col min="5090" max="5091" width="9.42578125" style="425"/>
    <col min="5092" max="5092" width="15.5703125" style="425" customWidth="1"/>
    <col min="5093" max="5093" width="9.42578125" style="425"/>
    <col min="5094" max="5095" width="6.5703125" style="425" customWidth="1"/>
    <col min="5096" max="5097" width="9.42578125" style="425"/>
    <col min="5098" max="5098" width="11.42578125" style="425" customWidth="1"/>
    <col min="5099" max="5099" width="9.42578125" style="425"/>
    <col min="5100" max="5101" width="6.5703125" style="425" customWidth="1"/>
    <col min="5102" max="5103" width="9.42578125" style="425"/>
    <col min="5104" max="5104" width="11.42578125" style="425" customWidth="1"/>
    <col min="5105" max="5105" width="9.42578125" style="425"/>
    <col min="5106" max="5106" width="6.5703125" style="425" customWidth="1"/>
    <col min="5107" max="5107" width="4.5703125" style="425" customWidth="1"/>
    <col min="5108" max="5109" width="9.42578125" style="425"/>
    <col min="5110" max="5110" width="11.42578125" style="425" customWidth="1"/>
    <col min="5111" max="5111" width="6.42578125" style="425" customWidth="1"/>
    <col min="5112" max="5112" width="4.5703125" style="425" customWidth="1"/>
    <col min="5113" max="5330" width="9.42578125" style="425"/>
    <col min="5331" max="5332" width="6.42578125" style="425" customWidth="1"/>
    <col min="5333" max="5336" width="10.42578125" style="425" customWidth="1"/>
    <col min="5337" max="5337" width="9.42578125" style="425"/>
    <col min="5338" max="5338" width="11.42578125" style="425" customWidth="1"/>
    <col min="5339" max="5341" width="10.42578125" style="425" customWidth="1"/>
    <col min="5342" max="5342" width="4.5703125" style="425" customWidth="1"/>
    <col min="5343" max="5343" width="4.42578125" style="425" customWidth="1"/>
    <col min="5344" max="5345" width="6.5703125" style="425" customWidth="1"/>
    <col min="5346" max="5347" width="9.42578125" style="425"/>
    <col min="5348" max="5348" width="15.5703125" style="425" customWidth="1"/>
    <col min="5349" max="5349" width="9.42578125" style="425"/>
    <col min="5350" max="5351" width="6.5703125" style="425" customWidth="1"/>
    <col min="5352" max="5353" width="9.42578125" style="425"/>
    <col min="5354" max="5354" width="11.42578125" style="425" customWidth="1"/>
    <col min="5355" max="5355" width="9.42578125" style="425"/>
    <col min="5356" max="5357" width="6.5703125" style="425" customWidth="1"/>
    <col min="5358" max="5359" width="9.42578125" style="425"/>
    <col min="5360" max="5360" width="11.42578125" style="425" customWidth="1"/>
    <col min="5361" max="5361" width="9.42578125" style="425"/>
    <col min="5362" max="5362" width="6.5703125" style="425" customWidth="1"/>
    <col min="5363" max="5363" width="4.5703125" style="425" customWidth="1"/>
    <col min="5364" max="5365" width="9.42578125" style="425"/>
    <col min="5366" max="5366" width="11.42578125" style="425" customWidth="1"/>
    <col min="5367" max="5367" width="6.42578125" style="425" customWidth="1"/>
    <col min="5368" max="5368" width="4.5703125" style="425" customWidth="1"/>
    <col min="5369" max="5586" width="9.42578125" style="425"/>
    <col min="5587" max="5588" width="6.42578125" style="425" customWidth="1"/>
    <col min="5589" max="5592" width="10.42578125" style="425" customWidth="1"/>
    <col min="5593" max="5593" width="9.42578125" style="425"/>
    <col min="5594" max="5594" width="11.42578125" style="425" customWidth="1"/>
    <col min="5595" max="5597" width="10.42578125" style="425" customWidth="1"/>
    <col min="5598" max="5598" width="4.5703125" style="425" customWidth="1"/>
    <col min="5599" max="5599" width="4.42578125" style="425" customWidth="1"/>
    <col min="5600" max="5601" width="6.5703125" style="425" customWidth="1"/>
    <col min="5602" max="5603" width="9.42578125" style="425"/>
    <col min="5604" max="5604" width="15.5703125" style="425" customWidth="1"/>
    <col min="5605" max="5605" width="9.42578125" style="425"/>
    <col min="5606" max="5607" width="6.5703125" style="425" customWidth="1"/>
    <col min="5608" max="5609" width="9.42578125" style="425"/>
    <col min="5610" max="5610" width="11.42578125" style="425" customWidth="1"/>
    <col min="5611" max="5611" width="9.42578125" style="425"/>
    <col min="5612" max="5613" width="6.5703125" style="425" customWidth="1"/>
    <col min="5614" max="5615" width="9.42578125" style="425"/>
    <col min="5616" max="5616" width="11.42578125" style="425" customWidth="1"/>
    <col min="5617" max="5617" width="9.42578125" style="425"/>
    <col min="5618" max="5618" width="6.5703125" style="425" customWidth="1"/>
    <col min="5619" max="5619" width="4.5703125" style="425" customWidth="1"/>
    <col min="5620" max="5621" width="9.42578125" style="425"/>
    <col min="5622" max="5622" width="11.42578125" style="425" customWidth="1"/>
    <col min="5623" max="5623" width="6.42578125" style="425" customWidth="1"/>
    <col min="5624" max="5624" width="4.5703125" style="425" customWidth="1"/>
    <col min="5625" max="5842" width="9.42578125" style="425"/>
    <col min="5843" max="5844" width="6.42578125" style="425" customWidth="1"/>
    <col min="5845" max="5848" width="10.42578125" style="425" customWidth="1"/>
    <col min="5849" max="5849" width="9.42578125" style="425"/>
    <col min="5850" max="5850" width="11.42578125" style="425" customWidth="1"/>
    <col min="5851" max="5853" width="10.42578125" style="425" customWidth="1"/>
    <col min="5854" max="5854" width="4.5703125" style="425" customWidth="1"/>
    <col min="5855" max="5855" width="4.42578125" style="425" customWidth="1"/>
    <col min="5856" max="5857" width="6.5703125" style="425" customWidth="1"/>
    <col min="5858" max="5859" width="9.42578125" style="425"/>
    <col min="5860" max="5860" width="15.5703125" style="425" customWidth="1"/>
    <col min="5861" max="5861" width="9.42578125" style="425"/>
    <col min="5862" max="5863" width="6.5703125" style="425" customWidth="1"/>
    <col min="5864" max="5865" width="9.42578125" style="425"/>
    <col min="5866" max="5866" width="11.42578125" style="425" customWidth="1"/>
    <col min="5867" max="5867" width="9.42578125" style="425"/>
    <col min="5868" max="5869" width="6.5703125" style="425" customWidth="1"/>
    <col min="5870" max="5871" width="9.42578125" style="425"/>
    <col min="5872" max="5872" width="11.42578125" style="425" customWidth="1"/>
    <col min="5873" max="5873" width="9.42578125" style="425"/>
    <col min="5874" max="5874" width="6.5703125" style="425" customWidth="1"/>
    <col min="5875" max="5875" width="4.5703125" style="425" customWidth="1"/>
    <col min="5876" max="5877" width="9.42578125" style="425"/>
    <col min="5878" max="5878" width="11.42578125" style="425" customWidth="1"/>
    <col min="5879" max="5879" width="6.42578125" style="425" customWidth="1"/>
    <col min="5880" max="5880" width="4.5703125" style="425" customWidth="1"/>
    <col min="5881" max="6098" width="9.42578125" style="425"/>
    <col min="6099" max="6100" width="6.42578125" style="425" customWidth="1"/>
    <col min="6101" max="6104" width="10.42578125" style="425" customWidth="1"/>
    <col min="6105" max="6105" width="9.42578125" style="425"/>
    <col min="6106" max="6106" width="11.42578125" style="425" customWidth="1"/>
    <col min="6107" max="6109" width="10.42578125" style="425" customWidth="1"/>
    <col min="6110" max="6110" width="4.5703125" style="425" customWidth="1"/>
    <col min="6111" max="6111" width="4.42578125" style="425" customWidth="1"/>
    <col min="6112" max="6113" width="6.5703125" style="425" customWidth="1"/>
    <col min="6114" max="6115" width="9.42578125" style="425"/>
    <col min="6116" max="6116" width="15.5703125" style="425" customWidth="1"/>
    <col min="6117" max="6117" width="9.42578125" style="425"/>
    <col min="6118" max="6119" width="6.5703125" style="425" customWidth="1"/>
    <col min="6120" max="6121" width="9.42578125" style="425"/>
    <col min="6122" max="6122" width="11.42578125" style="425" customWidth="1"/>
    <col min="6123" max="6123" width="9.42578125" style="425"/>
    <col min="6124" max="6125" width="6.5703125" style="425" customWidth="1"/>
    <col min="6126" max="6127" width="9.42578125" style="425"/>
    <col min="6128" max="6128" width="11.42578125" style="425" customWidth="1"/>
    <col min="6129" max="6129" width="9.42578125" style="425"/>
    <col min="6130" max="6130" width="6.5703125" style="425" customWidth="1"/>
    <col min="6131" max="6131" width="4.5703125" style="425" customWidth="1"/>
    <col min="6132" max="6133" width="9.42578125" style="425"/>
    <col min="6134" max="6134" width="11.42578125" style="425" customWidth="1"/>
    <col min="6135" max="6135" width="6.42578125" style="425" customWidth="1"/>
    <col min="6136" max="6136" width="4.5703125" style="425" customWidth="1"/>
    <col min="6137" max="6354" width="9.42578125" style="425"/>
    <col min="6355" max="6356" width="6.42578125" style="425" customWidth="1"/>
    <col min="6357" max="6360" width="10.42578125" style="425" customWidth="1"/>
    <col min="6361" max="6361" width="9.42578125" style="425"/>
    <col min="6362" max="6362" width="11.42578125" style="425" customWidth="1"/>
    <col min="6363" max="6365" width="10.42578125" style="425" customWidth="1"/>
    <col min="6366" max="6366" width="4.5703125" style="425" customWidth="1"/>
    <col min="6367" max="6367" width="4.42578125" style="425" customWidth="1"/>
    <col min="6368" max="6369" width="6.5703125" style="425" customWidth="1"/>
    <col min="6370" max="6371" width="9.42578125" style="425"/>
    <col min="6372" max="6372" width="15.5703125" style="425" customWidth="1"/>
    <col min="6373" max="6373" width="9.42578125" style="425"/>
    <col min="6374" max="6375" width="6.5703125" style="425" customWidth="1"/>
    <col min="6376" max="6377" width="9.42578125" style="425"/>
    <col min="6378" max="6378" width="11.42578125" style="425" customWidth="1"/>
    <col min="6379" max="6379" width="9.42578125" style="425"/>
    <col min="6380" max="6381" width="6.5703125" style="425" customWidth="1"/>
    <col min="6382" max="6383" width="9.42578125" style="425"/>
    <col min="6384" max="6384" width="11.42578125" style="425" customWidth="1"/>
    <col min="6385" max="6385" width="9.42578125" style="425"/>
    <col min="6386" max="6386" width="6.5703125" style="425" customWidth="1"/>
    <col min="6387" max="6387" width="4.5703125" style="425" customWidth="1"/>
    <col min="6388" max="6389" width="9.42578125" style="425"/>
    <col min="6390" max="6390" width="11.42578125" style="425" customWidth="1"/>
    <col min="6391" max="6391" width="6.42578125" style="425" customWidth="1"/>
    <col min="6392" max="6392" width="4.5703125" style="425" customWidth="1"/>
    <col min="6393" max="6610" width="9.42578125" style="425"/>
    <col min="6611" max="6612" width="6.42578125" style="425" customWidth="1"/>
    <col min="6613" max="6616" width="10.42578125" style="425" customWidth="1"/>
    <col min="6617" max="6617" width="9.42578125" style="425"/>
    <col min="6618" max="6618" width="11.42578125" style="425" customWidth="1"/>
    <col min="6619" max="6621" width="10.42578125" style="425" customWidth="1"/>
    <col min="6622" max="6622" width="4.5703125" style="425" customWidth="1"/>
    <col min="6623" max="6623" width="4.42578125" style="425" customWidth="1"/>
    <col min="6624" max="6625" width="6.5703125" style="425" customWidth="1"/>
    <col min="6626" max="6627" width="9.42578125" style="425"/>
    <col min="6628" max="6628" width="15.5703125" style="425" customWidth="1"/>
    <col min="6629" max="6629" width="9.42578125" style="425"/>
    <col min="6630" max="6631" width="6.5703125" style="425" customWidth="1"/>
    <col min="6632" max="6633" width="9.42578125" style="425"/>
    <col min="6634" max="6634" width="11.42578125" style="425" customWidth="1"/>
    <col min="6635" max="6635" width="9.42578125" style="425"/>
    <col min="6636" max="6637" width="6.5703125" style="425" customWidth="1"/>
    <col min="6638" max="6639" width="9.42578125" style="425"/>
    <col min="6640" max="6640" width="11.42578125" style="425" customWidth="1"/>
    <col min="6641" max="6641" width="9.42578125" style="425"/>
    <col min="6642" max="6642" width="6.5703125" style="425" customWidth="1"/>
    <col min="6643" max="6643" width="4.5703125" style="425" customWidth="1"/>
    <col min="6644" max="6645" width="9.42578125" style="425"/>
    <col min="6646" max="6646" width="11.42578125" style="425" customWidth="1"/>
    <col min="6647" max="6647" width="6.42578125" style="425" customWidth="1"/>
    <col min="6648" max="6648" width="4.5703125" style="425" customWidth="1"/>
    <col min="6649" max="6866" width="9.42578125" style="425"/>
    <col min="6867" max="6868" width="6.42578125" style="425" customWidth="1"/>
    <col min="6869" max="6872" width="10.42578125" style="425" customWidth="1"/>
    <col min="6873" max="6873" width="9.42578125" style="425"/>
    <col min="6874" max="6874" width="11.42578125" style="425" customWidth="1"/>
    <col min="6875" max="6877" width="10.42578125" style="425" customWidth="1"/>
    <col min="6878" max="6878" width="4.5703125" style="425" customWidth="1"/>
    <col min="6879" max="6879" width="4.42578125" style="425" customWidth="1"/>
    <col min="6880" max="6881" width="6.5703125" style="425" customWidth="1"/>
    <col min="6882" max="6883" width="9.42578125" style="425"/>
    <col min="6884" max="6884" width="15.5703125" style="425" customWidth="1"/>
    <col min="6885" max="6885" width="9.42578125" style="425"/>
    <col min="6886" max="6887" width="6.5703125" style="425" customWidth="1"/>
    <col min="6888" max="6889" width="9.42578125" style="425"/>
    <col min="6890" max="6890" width="11.42578125" style="425" customWidth="1"/>
    <col min="6891" max="6891" width="9.42578125" style="425"/>
    <col min="6892" max="6893" width="6.5703125" style="425" customWidth="1"/>
    <col min="6894" max="6895" width="9.42578125" style="425"/>
    <col min="6896" max="6896" width="11.42578125" style="425" customWidth="1"/>
    <col min="6897" max="6897" width="9.42578125" style="425"/>
    <col min="6898" max="6898" width="6.5703125" style="425" customWidth="1"/>
    <col min="6899" max="6899" width="4.5703125" style="425" customWidth="1"/>
    <col min="6900" max="6901" width="9.42578125" style="425"/>
    <col min="6902" max="6902" width="11.42578125" style="425" customWidth="1"/>
    <col min="6903" max="6903" width="6.42578125" style="425" customWidth="1"/>
    <col min="6904" max="6904" width="4.5703125" style="425" customWidth="1"/>
    <col min="6905" max="7122" width="9.42578125" style="425"/>
    <col min="7123" max="7124" width="6.42578125" style="425" customWidth="1"/>
    <col min="7125" max="7128" width="10.42578125" style="425" customWidth="1"/>
    <col min="7129" max="7129" width="9.42578125" style="425"/>
    <col min="7130" max="7130" width="11.42578125" style="425" customWidth="1"/>
    <col min="7131" max="7133" width="10.42578125" style="425" customWidth="1"/>
    <col min="7134" max="7134" width="4.5703125" style="425" customWidth="1"/>
    <col min="7135" max="7135" width="4.42578125" style="425" customWidth="1"/>
    <col min="7136" max="7137" width="6.5703125" style="425" customWidth="1"/>
    <col min="7138" max="7139" width="9.42578125" style="425"/>
    <col min="7140" max="7140" width="15.5703125" style="425" customWidth="1"/>
    <col min="7141" max="7141" width="9.42578125" style="425"/>
    <col min="7142" max="7143" width="6.5703125" style="425" customWidth="1"/>
    <col min="7144" max="7145" width="9.42578125" style="425"/>
    <col min="7146" max="7146" width="11.42578125" style="425" customWidth="1"/>
    <col min="7147" max="7147" width="9.42578125" style="425"/>
    <col min="7148" max="7149" width="6.5703125" style="425" customWidth="1"/>
    <col min="7150" max="7151" width="9.42578125" style="425"/>
    <col min="7152" max="7152" width="11.42578125" style="425" customWidth="1"/>
    <col min="7153" max="7153" width="9.42578125" style="425"/>
    <col min="7154" max="7154" width="6.5703125" style="425" customWidth="1"/>
    <col min="7155" max="7155" width="4.5703125" style="425" customWidth="1"/>
    <col min="7156" max="7157" width="9.42578125" style="425"/>
    <col min="7158" max="7158" width="11.42578125" style="425" customWidth="1"/>
    <col min="7159" max="7159" width="6.42578125" style="425" customWidth="1"/>
    <col min="7160" max="7160" width="4.5703125" style="425" customWidth="1"/>
    <col min="7161" max="7378" width="9.42578125" style="425"/>
    <col min="7379" max="7380" width="6.42578125" style="425" customWidth="1"/>
    <col min="7381" max="7384" width="10.42578125" style="425" customWidth="1"/>
    <col min="7385" max="7385" width="9.42578125" style="425"/>
    <col min="7386" max="7386" width="11.42578125" style="425" customWidth="1"/>
    <col min="7387" max="7389" width="10.42578125" style="425" customWidth="1"/>
    <col min="7390" max="7390" width="4.5703125" style="425" customWidth="1"/>
    <col min="7391" max="7391" width="4.42578125" style="425" customWidth="1"/>
    <col min="7392" max="7393" width="6.5703125" style="425" customWidth="1"/>
    <col min="7394" max="7395" width="9.42578125" style="425"/>
    <col min="7396" max="7396" width="15.5703125" style="425" customWidth="1"/>
    <col min="7397" max="7397" width="9.42578125" style="425"/>
    <col min="7398" max="7399" width="6.5703125" style="425" customWidth="1"/>
    <col min="7400" max="7401" width="9.42578125" style="425"/>
    <col min="7402" max="7402" width="11.42578125" style="425" customWidth="1"/>
    <col min="7403" max="7403" width="9.42578125" style="425"/>
    <col min="7404" max="7405" width="6.5703125" style="425" customWidth="1"/>
    <col min="7406" max="7407" width="9.42578125" style="425"/>
    <col min="7408" max="7408" width="11.42578125" style="425" customWidth="1"/>
    <col min="7409" max="7409" width="9.42578125" style="425"/>
    <col min="7410" max="7410" width="6.5703125" style="425" customWidth="1"/>
    <col min="7411" max="7411" width="4.5703125" style="425" customWidth="1"/>
    <col min="7412" max="7413" width="9.42578125" style="425"/>
    <col min="7414" max="7414" width="11.42578125" style="425" customWidth="1"/>
    <col min="7415" max="7415" width="6.42578125" style="425" customWidth="1"/>
    <col min="7416" max="7416" width="4.5703125" style="425" customWidth="1"/>
    <col min="7417" max="7634" width="9.42578125" style="425"/>
    <col min="7635" max="7636" width="6.42578125" style="425" customWidth="1"/>
    <col min="7637" max="7640" width="10.42578125" style="425" customWidth="1"/>
    <col min="7641" max="7641" width="9.42578125" style="425"/>
    <col min="7642" max="7642" width="11.42578125" style="425" customWidth="1"/>
    <col min="7643" max="7645" width="10.42578125" style="425" customWidth="1"/>
    <col min="7646" max="7646" width="4.5703125" style="425" customWidth="1"/>
    <col min="7647" max="7647" width="4.42578125" style="425" customWidth="1"/>
    <col min="7648" max="7649" width="6.5703125" style="425" customWidth="1"/>
    <col min="7650" max="7651" width="9.42578125" style="425"/>
    <col min="7652" max="7652" width="15.5703125" style="425" customWidth="1"/>
    <col min="7653" max="7653" width="9.42578125" style="425"/>
    <col min="7654" max="7655" width="6.5703125" style="425" customWidth="1"/>
    <col min="7656" max="7657" width="9.42578125" style="425"/>
    <col min="7658" max="7658" width="11.42578125" style="425" customWidth="1"/>
    <col min="7659" max="7659" width="9.42578125" style="425"/>
    <col min="7660" max="7661" width="6.5703125" style="425" customWidth="1"/>
    <col min="7662" max="7663" width="9.42578125" style="425"/>
    <col min="7664" max="7664" width="11.42578125" style="425" customWidth="1"/>
    <col min="7665" max="7665" width="9.42578125" style="425"/>
    <col min="7666" max="7666" width="6.5703125" style="425" customWidth="1"/>
    <col min="7667" max="7667" width="4.5703125" style="425" customWidth="1"/>
    <col min="7668" max="7669" width="9.42578125" style="425"/>
    <col min="7670" max="7670" width="11.42578125" style="425" customWidth="1"/>
    <col min="7671" max="7671" width="6.42578125" style="425" customWidth="1"/>
    <col min="7672" max="7672" width="4.5703125" style="425" customWidth="1"/>
    <col min="7673" max="7890" width="9.42578125" style="425"/>
    <col min="7891" max="7892" width="6.42578125" style="425" customWidth="1"/>
    <col min="7893" max="7896" width="10.42578125" style="425" customWidth="1"/>
    <col min="7897" max="7897" width="9.42578125" style="425"/>
    <col min="7898" max="7898" width="11.42578125" style="425" customWidth="1"/>
    <col min="7899" max="7901" width="10.42578125" style="425" customWidth="1"/>
    <col min="7902" max="7902" width="4.5703125" style="425" customWidth="1"/>
    <col min="7903" max="7903" width="4.42578125" style="425" customWidth="1"/>
    <col min="7904" max="7905" width="6.5703125" style="425" customWidth="1"/>
    <col min="7906" max="7907" width="9.42578125" style="425"/>
    <col min="7908" max="7908" width="15.5703125" style="425" customWidth="1"/>
    <col min="7909" max="7909" width="9.42578125" style="425"/>
    <col min="7910" max="7911" width="6.5703125" style="425" customWidth="1"/>
    <col min="7912" max="7913" width="9.42578125" style="425"/>
    <col min="7914" max="7914" width="11.42578125" style="425" customWidth="1"/>
    <col min="7915" max="7915" width="9.42578125" style="425"/>
    <col min="7916" max="7917" width="6.5703125" style="425" customWidth="1"/>
    <col min="7918" max="7919" width="9.42578125" style="425"/>
    <col min="7920" max="7920" width="11.42578125" style="425" customWidth="1"/>
    <col min="7921" max="7921" width="9.42578125" style="425"/>
    <col min="7922" max="7922" width="6.5703125" style="425" customWidth="1"/>
    <col min="7923" max="7923" width="4.5703125" style="425" customWidth="1"/>
    <col min="7924" max="7925" width="9.42578125" style="425"/>
    <col min="7926" max="7926" width="11.42578125" style="425" customWidth="1"/>
    <col min="7927" max="7927" width="6.42578125" style="425" customWidth="1"/>
    <col min="7928" max="7928" width="4.5703125" style="425" customWidth="1"/>
    <col min="7929" max="8146" width="9.42578125" style="425"/>
    <col min="8147" max="8148" width="6.42578125" style="425" customWidth="1"/>
    <col min="8149" max="8152" width="10.42578125" style="425" customWidth="1"/>
    <col min="8153" max="8153" width="9.42578125" style="425"/>
    <col min="8154" max="8154" width="11.42578125" style="425" customWidth="1"/>
    <col min="8155" max="8157" width="10.42578125" style="425" customWidth="1"/>
    <col min="8158" max="8158" width="4.5703125" style="425" customWidth="1"/>
    <col min="8159" max="8159" width="4.42578125" style="425" customWidth="1"/>
    <col min="8160" max="8161" width="6.5703125" style="425" customWidth="1"/>
    <col min="8162" max="8163" width="9.42578125" style="425"/>
    <col min="8164" max="8164" width="15.5703125" style="425" customWidth="1"/>
    <col min="8165" max="8165" width="9.42578125" style="425"/>
    <col min="8166" max="8167" width="6.5703125" style="425" customWidth="1"/>
    <col min="8168" max="8169" width="9.42578125" style="425"/>
    <col min="8170" max="8170" width="11.42578125" style="425" customWidth="1"/>
    <col min="8171" max="8171" width="9.42578125" style="425"/>
    <col min="8172" max="8173" width="6.5703125" style="425" customWidth="1"/>
    <col min="8174" max="8175" width="9.42578125" style="425"/>
    <col min="8176" max="8176" width="11.42578125" style="425" customWidth="1"/>
    <col min="8177" max="8177" width="9.42578125" style="425"/>
    <col min="8178" max="8178" width="6.5703125" style="425" customWidth="1"/>
    <col min="8179" max="8179" width="4.5703125" style="425" customWidth="1"/>
    <col min="8180" max="8181" width="9.42578125" style="425"/>
    <col min="8182" max="8182" width="11.42578125" style="425" customWidth="1"/>
    <col min="8183" max="8183" width="6.42578125" style="425" customWidth="1"/>
    <col min="8184" max="8184" width="4.5703125" style="425" customWidth="1"/>
    <col min="8185" max="8402" width="9.42578125" style="425"/>
    <col min="8403" max="8404" width="6.42578125" style="425" customWidth="1"/>
    <col min="8405" max="8408" width="10.42578125" style="425" customWidth="1"/>
    <col min="8409" max="8409" width="9.42578125" style="425"/>
    <col min="8410" max="8410" width="11.42578125" style="425" customWidth="1"/>
    <col min="8411" max="8413" width="10.42578125" style="425" customWidth="1"/>
    <col min="8414" max="8414" width="4.5703125" style="425" customWidth="1"/>
    <col min="8415" max="8415" width="4.42578125" style="425" customWidth="1"/>
    <col min="8416" max="8417" width="6.5703125" style="425" customWidth="1"/>
    <col min="8418" max="8419" width="9.42578125" style="425"/>
    <col min="8420" max="8420" width="15.5703125" style="425" customWidth="1"/>
    <col min="8421" max="8421" width="9.42578125" style="425"/>
    <col min="8422" max="8423" width="6.5703125" style="425" customWidth="1"/>
    <col min="8424" max="8425" width="9.42578125" style="425"/>
    <col min="8426" max="8426" width="11.42578125" style="425" customWidth="1"/>
    <col min="8427" max="8427" width="9.42578125" style="425"/>
    <col min="8428" max="8429" width="6.5703125" style="425" customWidth="1"/>
    <col min="8430" max="8431" width="9.42578125" style="425"/>
    <col min="8432" max="8432" width="11.42578125" style="425" customWidth="1"/>
    <col min="8433" max="8433" width="9.42578125" style="425"/>
    <col min="8434" max="8434" width="6.5703125" style="425" customWidth="1"/>
    <col min="8435" max="8435" width="4.5703125" style="425" customWidth="1"/>
    <col min="8436" max="8437" width="9.42578125" style="425"/>
    <col min="8438" max="8438" width="11.42578125" style="425" customWidth="1"/>
    <col min="8439" max="8439" width="6.42578125" style="425" customWidth="1"/>
    <col min="8440" max="8440" width="4.5703125" style="425" customWidth="1"/>
    <col min="8441" max="8658" width="9.42578125" style="425"/>
    <col min="8659" max="8660" width="6.42578125" style="425" customWidth="1"/>
    <col min="8661" max="8664" width="10.42578125" style="425" customWidth="1"/>
    <col min="8665" max="8665" width="9.42578125" style="425"/>
    <col min="8666" max="8666" width="11.42578125" style="425" customWidth="1"/>
    <col min="8667" max="8669" width="10.42578125" style="425" customWidth="1"/>
    <col min="8670" max="8670" width="4.5703125" style="425" customWidth="1"/>
    <col min="8671" max="8671" width="4.42578125" style="425" customWidth="1"/>
    <col min="8672" max="8673" width="6.5703125" style="425" customWidth="1"/>
    <col min="8674" max="8675" width="9.42578125" style="425"/>
    <col min="8676" max="8676" width="15.5703125" style="425" customWidth="1"/>
    <col min="8677" max="8677" width="9.42578125" style="425"/>
    <col min="8678" max="8679" width="6.5703125" style="425" customWidth="1"/>
    <col min="8680" max="8681" width="9.42578125" style="425"/>
    <col min="8682" max="8682" width="11.42578125" style="425" customWidth="1"/>
    <col min="8683" max="8683" width="9.42578125" style="425"/>
    <col min="8684" max="8685" width="6.5703125" style="425" customWidth="1"/>
    <col min="8686" max="8687" width="9.42578125" style="425"/>
    <col min="8688" max="8688" width="11.42578125" style="425" customWidth="1"/>
    <col min="8689" max="8689" width="9.42578125" style="425"/>
    <col min="8690" max="8690" width="6.5703125" style="425" customWidth="1"/>
    <col min="8691" max="8691" width="4.5703125" style="425" customWidth="1"/>
    <col min="8692" max="8693" width="9.42578125" style="425"/>
    <col min="8694" max="8694" width="11.42578125" style="425" customWidth="1"/>
    <col min="8695" max="8695" width="6.42578125" style="425" customWidth="1"/>
    <col min="8696" max="8696" width="4.5703125" style="425" customWidth="1"/>
    <col min="8697" max="8914" width="9.42578125" style="425"/>
    <col min="8915" max="8916" width="6.42578125" style="425" customWidth="1"/>
    <col min="8917" max="8920" width="10.42578125" style="425" customWidth="1"/>
    <col min="8921" max="8921" width="9.42578125" style="425"/>
    <col min="8922" max="8922" width="11.42578125" style="425" customWidth="1"/>
    <col min="8923" max="8925" width="10.42578125" style="425" customWidth="1"/>
    <col min="8926" max="8926" width="4.5703125" style="425" customWidth="1"/>
    <col min="8927" max="8927" width="4.42578125" style="425" customWidth="1"/>
    <col min="8928" max="8929" width="6.5703125" style="425" customWidth="1"/>
    <col min="8930" max="8931" width="9.42578125" style="425"/>
    <col min="8932" max="8932" width="15.5703125" style="425" customWidth="1"/>
    <col min="8933" max="8933" width="9.42578125" style="425"/>
    <col min="8934" max="8935" width="6.5703125" style="425" customWidth="1"/>
    <col min="8936" max="8937" width="9.42578125" style="425"/>
    <col min="8938" max="8938" width="11.42578125" style="425" customWidth="1"/>
    <col min="8939" max="8939" width="9.42578125" style="425"/>
    <col min="8940" max="8941" width="6.5703125" style="425" customWidth="1"/>
    <col min="8942" max="8943" width="9.42578125" style="425"/>
    <col min="8944" max="8944" width="11.42578125" style="425" customWidth="1"/>
    <col min="8945" max="8945" width="9.42578125" style="425"/>
    <col min="8946" max="8946" width="6.5703125" style="425" customWidth="1"/>
    <col min="8947" max="8947" width="4.5703125" style="425" customWidth="1"/>
    <col min="8948" max="8949" width="9.42578125" style="425"/>
    <col min="8950" max="8950" width="11.42578125" style="425" customWidth="1"/>
    <col min="8951" max="8951" width="6.42578125" style="425" customWidth="1"/>
    <col min="8952" max="8952" width="4.5703125" style="425" customWidth="1"/>
    <col min="8953" max="9170" width="9.42578125" style="425"/>
    <col min="9171" max="9172" width="6.42578125" style="425" customWidth="1"/>
    <col min="9173" max="9176" width="10.42578125" style="425" customWidth="1"/>
    <col min="9177" max="9177" width="9.42578125" style="425"/>
    <col min="9178" max="9178" width="11.42578125" style="425" customWidth="1"/>
    <col min="9179" max="9181" width="10.42578125" style="425" customWidth="1"/>
    <col min="9182" max="9182" width="4.5703125" style="425" customWidth="1"/>
    <col min="9183" max="9183" width="4.42578125" style="425" customWidth="1"/>
    <col min="9184" max="9185" width="6.5703125" style="425" customWidth="1"/>
    <col min="9186" max="9187" width="9.42578125" style="425"/>
    <col min="9188" max="9188" width="15.5703125" style="425" customWidth="1"/>
    <col min="9189" max="9189" width="9.42578125" style="425"/>
    <col min="9190" max="9191" width="6.5703125" style="425" customWidth="1"/>
    <col min="9192" max="9193" width="9.42578125" style="425"/>
    <col min="9194" max="9194" width="11.42578125" style="425" customWidth="1"/>
    <col min="9195" max="9195" width="9.42578125" style="425"/>
    <col min="9196" max="9197" width="6.5703125" style="425" customWidth="1"/>
    <col min="9198" max="9199" width="9.42578125" style="425"/>
    <col min="9200" max="9200" width="11.42578125" style="425" customWidth="1"/>
    <col min="9201" max="9201" width="9.42578125" style="425"/>
    <col min="9202" max="9202" width="6.5703125" style="425" customWidth="1"/>
    <col min="9203" max="9203" width="4.5703125" style="425" customWidth="1"/>
    <col min="9204" max="9205" width="9.42578125" style="425"/>
    <col min="9206" max="9206" width="11.42578125" style="425" customWidth="1"/>
    <col min="9207" max="9207" width="6.42578125" style="425" customWidth="1"/>
    <col min="9208" max="9208" width="4.5703125" style="425" customWidth="1"/>
    <col min="9209" max="9426" width="9.42578125" style="425"/>
    <col min="9427" max="9428" width="6.42578125" style="425" customWidth="1"/>
    <col min="9429" max="9432" width="10.42578125" style="425" customWidth="1"/>
    <col min="9433" max="9433" width="9.42578125" style="425"/>
    <col min="9434" max="9434" width="11.42578125" style="425" customWidth="1"/>
    <col min="9435" max="9437" width="10.42578125" style="425" customWidth="1"/>
    <col min="9438" max="9438" width="4.5703125" style="425" customWidth="1"/>
    <col min="9439" max="9439" width="4.42578125" style="425" customWidth="1"/>
    <col min="9440" max="9441" width="6.5703125" style="425" customWidth="1"/>
    <col min="9442" max="9443" width="9.42578125" style="425"/>
    <col min="9444" max="9444" width="15.5703125" style="425" customWidth="1"/>
    <col min="9445" max="9445" width="9.42578125" style="425"/>
    <col min="9446" max="9447" width="6.5703125" style="425" customWidth="1"/>
    <col min="9448" max="9449" width="9.42578125" style="425"/>
    <col min="9450" max="9450" width="11.42578125" style="425" customWidth="1"/>
    <col min="9451" max="9451" width="9.42578125" style="425"/>
    <col min="9452" max="9453" width="6.5703125" style="425" customWidth="1"/>
    <col min="9454" max="9455" width="9.42578125" style="425"/>
    <col min="9456" max="9456" width="11.42578125" style="425" customWidth="1"/>
    <col min="9457" max="9457" width="9.42578125" style="425"/>
    <col min="9458" max="9458" width="6.5703125" style="425" customWidth="1"/>
    <col min="9459" max="9459" width="4.5703125" style="425" customWidth="1"/>
    <col min="9460" max="9461" width="9.42578125" style="425"/>
    <col min="9462" max="9462" width="11.42578125" style="425" customWidth="1"/>
    <col min="9463" max="9463" width="6.42578125" style="425" customWidth="1"/>
    <col min="9464" max="9464" width="4.5703125" style="425" customWidth="1"/>
    <col min="9465" max="9682" width="9.42578125" style="425"/>
    <col min="9683" max="9684" width="6.42578125" style="425" customWidth="1"/>
    <col min="9685" max="9688" width="10.42578125" style="425" customWidth="1"/>
    <col min="9689" max="9689" width="9.42578125" style="425"/>
    <col min="9690" max="9690" width="11.42578125" style="425" customWidth="1"/>
    <col min="9691" max="9693" width="10.42578125" style="425" customWidth="1"/>
    <col min="9694" max="9694" width="4.5703125" style="425" customWidth="1"/>
    <col min="9695" max="9695" width="4.42578125" style="425" customWidth="1"/>
    <col min="9696" max="9697" width="6.5703125" style="425" customWidth="1"/>
    <col min="9698" max="9699" width="9.42578125" style="425"/>
    <col min="9700" max="9700" width="15.5703125" style="425" customWidth="1"/>
    <col min="9701" max="9701" width="9.42578125" style="425"/>
    <col min="9702" max="9703" width="6.5703125" style="425" customWidth="1"/>
    <col min="9704" max="9705" width="9.42578125" style="425"/>
    <col min="9706" max="9706" width="11.42578125" style="425" customWidth="1"/>
    <col min="9707" max="9707" width="9.42578125" style="425"/>
    <col min="9708" max="9709" width="6.5703125" style="425" customWidth="1"/>
    <col min="9710" max="9711" width="9.42578125" style="425"/>
    <col min="9712" max="9712" width="11.42578125" style="425" customWidth="1"/>
    <col min="9713" max="9713" width="9.42578125" style="425"/>
    <col min="9714" max="9714" width="6.5703125" style="425" customWidth="1"/>
    <col min="9715" max="9715" width="4.5703125" style="425" customWidth="1"/>
    <col min="9716" max="9717" width="9.42578125" style="425"/>
    <col min="9718" max="9718" width="11.42578125" style="425" customWidth="1"/>
    <col min="9719" max="9719" width="6.42578125" style="425" customWidth="1"/>
    <col min="9720" max="9720" width="4.5703125" style="425" customWidth="1"/>
    <col min="9721" max="9938" width="9.42578125" style="425"/>
    <col min="9939" max="9940" width="6.42578125" style="425" customWidth="1"/>
    <col min="9941" max="9944" width="10.42578125" style="425" customWidth="1"/>
    <col min="9945" max="9945" width="9.42578125" style="425"/>
    <col min="9946" max="9946" width="11.42578125" style="425" customWidth="1"/>
    <col min="9947" max="9949" width="10.42578125" style="425" customWidth="1"/>
    <col min="9950" max="9950" width="4.5703125" style="425" customWidth="1"/>
    <col min="9951" max="9951" width="4.42578125" style="425" customWidth="1"/>
    <col min="9952" max="9953" width="6.5703125" style="425" customWidth="1"/>
    <col min="9954" max="9955" width="9.42578125" style="425"/>
    <col min="9956" max="9956" width="15.5703125" style="425" customWidth="1"/>
    <col min="9957" max="9957" width="9.42578125" style="425"/>
    <col min="9958" max="9959" width="6.5703125" style="425" customWidth="1"/>
    <col min="9960" max="9961" width="9.42578125" style="425"/>
    <col min="9962" max="9962" width="11.42578125" style="425" customWidth="1"/>
    <col min="9963" max="9963" width="9.42578125" style="425"/>
    <col min="9964" max="9965" width="6.5703125" style="425" customWidth="1"/>
    <col min="9966" max="9967" width="9.42578125" style="425"/>
    <col min="9968" max="9968" width="11.42578125" style="425" customWidth="1"/>
    <col min="9969" max="9969" width="9.42578125" style="425"/>
    <col min="9970" max="9970" width="6.5703125" style="425" customWidth="1"/>
    <col min="9971" max="9971" width="4.5703125" style="425" customWidth="1"/>
    <col min="9972" max="9973" width="9.42578125" style="425"/>
    <col min="9974" max="9974" width="11.42578125" style="425" customWidth="1"/>
    <col min="9975" max="9975" width="6.42578125" style="425" customWidth="1"/>
    <col min="9976" max="9976" width="4.5703125" style="425" customWidth="1"/>
    <col min="9977" max="10194" width="9.42578125" style="425"/>
    <col min="10195" max="10196" width="6.42578125" style="425" customWidth="1"/>
    <col min="10197" max="10200" width="10.42578125" style="425" customWidth="1"/>
    <col min="10201" max="10201" width="9.42578125" style="425"/>
    <col min="10202" max="10202" width="11.42578125" style="425" customWidth="1"/>
    <col min="10203" max="10205" width="10.42578125" style="425" customWidth="1"/>
    <col min="10206" max="10206" width="4.5703125" style="425" customWidth="1"/>
    <col min="10207" max="10207" width="4.42578125" style="425" customWidth="1"/>
    <col min="10208" max="10209" width="6.5703125" style="425" customWidth="1"/>
    <col min="10210" max="10211" width="9.42578125" style="425"/>
    <col min="10212" max="10212" width="15.5703125" style="425" customWidth="1"/>
    <col min="10213" max="10213" width="9.42578125" style="425"/>
    <col min="10214" max="10215" width="6.5703125" style="425" customWidth="1"/>
    <col min="10216" max="10217" width="9.42578125" style="425"/>
    <col min="10218" max="10218" width="11.42578125" style="425" customWidth="1"/>
    <col min="10219" max="10219" width="9.42578125" style="425"/>
    <col min="10220" max="10221" width="6.5703125" style="425" customWidth="1"/>
    <col min="10222" max="10223" width="9.42578125" style="425"/>
    <col min="10224" max="10224" width="11.42578125" style="425" customWidth="1"/>
    <col min="10225" max="10225" width="9.42578125" style="425"/>
    <col min="10226" max="10226" width="6.5703125" style="425" customWidth="1"/>
    <col min="10227" max="10227" width="4.5703125" style="425" customWidth="1"/>
    <col min="10228" max="10229" width="9.42578125" style="425"/>
    <col min="10230" max="10230" width="11.42578125" style="425" customWidth="1"/>
    <col min="10231" max="10231" width="6.42578125" style="425" customWidth="1"/>
    <col min="10232" max="10232" width="4.5703125" style="425" customWidth="1"/>
    <col min="10233" max="10450" width="9.42578125" style="425"/>
    <col min="10451" max="10452" width="6.42578125" style="425" customWidth="1"/>
    <col min="10453" max="10456" width="10.42578125" style="425" customWidth="1"/>
    <col min="10457" max="10457" width="9.42578125" style="425"/>
    <col min="10458" max="10458" width="11.42578125" style="425" customWidth="1"/>
    <col min="10459" max="10461" width="10.42578125" style="425" customWidth="1"/>
    <col min="10462" max="10462" width="4.5703125" style="425" customWidth="1"/>
    <col min="10463" max="10463" width="4.42578125" style="425" customWidth="1"/>
    <col min="10464" max="10465" width="6.5703125" style="425" customWidth="1"/>
    <col min="10466" max="10467" width="9.42578125" style="425"/>
    <col min="10468" max="10468" width="15.5703125" style="425" customWidth="1"/>
    <col min="10469" max="10469" width="9.42578125" style="425"/>
    <col min="10470" max="10471" width="6.5703125" style="425" customWidth="1"/>
    <col min="10472" max="10473" width="9.42578125" style="425"/>
    <col min="10474" max="10474" width="11.42578125" style="425" customWidth="1"/>
    <col min="10475" max="10475" width="9.42578125" style="425"/>
    <col min="10476" max="10477" width="6.5703125" style="425" customWidth="1"/>
    <col min="10478" max="10479" width="9.42578125" style="425"/>
    <col min="10480" max="10480" width="11.42578125" style="425" customWidth="1"/>
    <col min="10481" max="10481" width="9.42578125" style="425"/>
    <col min="10482" max="10482" width="6.5703125" style="425" customWidth="1"/>
    <col min="10483" max="10483" width="4.5703125" style="425" customWidth="1"/>
    <col min="10484" max="10485" width="9.42578125" style="425"/>
    <col min="10486" max="10486" width="11.42578125" style="425" customWidth="1"/>
    <col min="10487" max="10487" width="6.42578125" style="425" customWidth="1"/>
    <col min="10488" max="10488" width="4.5703125" style="425" customWidth="1"/>
    <col min="10489" max="10706" width="9.42578125" style="425"/>
    <col min="10707" max="10708" width="6.42578125" style="425" customWidth="1"/>
    <col min="10709" max="10712" width="10.42578125" style="425" customWidth="1"/>
    <col min="10713" max="10713" width="9.42578125" style="425"/>
    <col min="10714" max="10714" width="11.42578125" style="425" customWidth="1"/>
    <col min="10715" max="10717" width="10.42578125" style="425" customWidth="1"/>
    <col min="10718" max="10718" width="4.5703125" style="425" customWidth="1"/>
    <col min="10719" max="10719" width="4.42578125" style="425" customWidth="1"/>
    <col min="10720" max="10721" width="6.5703125" style="425" customWidth="1"/>
    <col min="10722" max="10723" width="9.42578125" style="425"/>
    <col min="10724" max="10724" width="15.5703125" style="425" customWidth="1"/>
    <col min="10725" max="10725" width="9.42578125" style="425"/>
    <col min="10726" max="10727" width="6.5703125" style="425" customWidth="1"/>
    <col min="10728" max="10729" width="9.42578125" style="425"/>
    <col min="10730" max="10730" width="11.42578125" style="425" customWidth="1"/>
    <col min="10731" max="10731" width="9.42578125" style="425"/>
    <col min="10732" max="10733" width="6.5703125" style="425" customWidth="1"/>
    <col min="10734" max="10735" width="9.42578125" style="425"/>
    <col min="10736" max="10736" width="11.42578125" style="425" customWidth="1"/>
    <col min="10737" max="10737" width="9.42578125" style="425"/>
    <col min="10738" max="10738" width="6.5703125" style="425" customWidth="1"/>
    <col min="10739" max="10739" width="4.5703125" style="425" customWidth="1"/>
    <col min="10740" max="10741" width="9.42578125" style="425"/>
    <col min="10742" max="10742" width="11.42578125" style="425" customWidth="1"/>
    <col min="10743" max="10743" width="6.42578125" style="425" customWidth="1"/>
    <col min="10744" max="10744" width="4.5703125" style="425" customWidth="1"/>
    <col min="10745" max="10962" width="9.42578125" style="425"/>
    <col min="10963" max="10964" width="6.42578125" style="425" customWidth="1"/>
    <col min="10965" max="10968" width="10.42578125" style="425" customWidth="1"/>
    <col min="10969" max="10969" width="9.42578125" style="425"/>
    <col min="10970" max="10970" width="11.42578125" style="425" customWidth="1"/>
    <col min="10971" max="10973" width="10.42578125" style="425" customWidth="1"/>
    <col min="10974" max="10974" width="4.5703125" style="425" customWidth="1"/>
    <col min="10975" max="10975" width="4.42578125" style="425" customWidth="1"/>
    <col min="10976" max="10977" width="6.5703125" style="425" customWidth="1"/>
    <col min="10978" max="10979" width="9.42578125" style="425"/>
    <col min="10980" max="10980" width="15.5703125" style="425" customWidth="1"/>
    <col min="10981" max="10981" width="9.42578125" style="425"/>
    <col min="10982" max="10983" width="6.5703125" style="425" customWidth="1"/>
    <col min="10984" max="10985" width="9.42578125" style="425"/>
    <col min="10986" max="10986" width="11.42578125" style="425" customWidth="1"/>
    <col min="10987" max="10987" width="9.42578125" style="425"/>
    <col min="10988" max="10989" width="6.5703125" style="425" customWidth="1"/>
    <col min="10990" max="10991" width="9.42578125" style="425"/>
    <col min="10992" max="10992" width="11.42578125" style="425" customWidth="1"/>
    <col min="10993" max="10993" width="9.42578125" style="425"/>
    <col min="10994" max="10994" width="6.5703125" style="425" customWidth="1"/>
    <col min="10995" max="10995" width="4.5703125" style="425" customWidth="1"/>
    <col min="10996" max="10997" width="9.42578125" style="425"/>
    <col min="10998" max="10998" width="11.42578125" style="425" customWidth="1"/>
    <col min="10999" max="10999" width="6.42578125" style="425" customWidth="1"/>
    <col min="11000" max="11000" width="4.5703125" style="425" customWidth="1"/>
    <col min="11001" max="11218" width="9.42578125" style="425"/>
    <col min="11219" max="11220" width="6.42578125" style="425" customWidth="1"/>
    <col min="11221" max="11224" width="10.42578125" style="425" customWidth="1"/>
    <col min="11225" max="11225" width="9.42578125" style="425"/>
    <col min="11226" max="11226" width="11.42578125" style="425" customWidth="1"/>
    <col min="11227" max="11229" width="10.42578125" style="425" customWidth="1"/>
    <col min="11230" max="11230" width="4.5703125" style="425" customWidth="1"/>
    <col min="11231" max="11231" width="4.42578125" style="425" customWidth="1"/>
    <col min="11232" max="11233" width="6.5703125" style="425" customWidth="1"/>
    <col min="11234" max="11235" width="9.42578125" style="425"/>
    <col min="11236" max="11236" width="15.5703125" style="425" customWidth="1"/>
    <col min="11237" max="11237" width="9.42578125" style="425"/>
    <col min="11238" max="11239" width="6.5703125" style="425" customWidth="1"/>
    <col min="11240" max="11241" width="9.42578125" style="425"/>
    <col min="11242" max="11242" width="11.42578125" style="425" customWidth="1"/>
    <col min="11243" max="11243" width="9.42578125" style="425"/>
    <col min="11244" max="11245" width="6.5703125" style="425" customWidth="1"/>
    <col min="11246" max="11247" width="9.42578125" style="425"/>
    <col min="11248" max="11248" width="11.42578125" style="425" customWidth="1"/>
    <col min="11249" max="11249" width="9.42578125" style="425"/>
    <col min="11250" max="11250" width="6.5703125" style="425" customWidth="1"/>
    <col min="11251" max="11251" width="4.5703125" style="425" customWidth="1"/>
    <col min="11252" max="11253" width="9.42578125" style="425"/>
    <col min="11254" max="11254" width="11.42578125" style="425" customWidth="1"/>
    <col min="11255" max="11255" width="6.42578125" style="425" customWidth="1"/>
    <col min="11256" max="11256" width="4.5703125" style="425" customWidth="1"/>
    <col min="11257" max="11474" width="9.42578125" style="425"/>
    <col min="11475" max="11476" width="6.42578125" style="425" customWidth="1"/>
    <col min="11477" max="11480" width="10.42578125" style="425" customWidth="1"/>
    <col min="11481" max="11481" width="9.42578125" style="425"/>
    <col min="11482" max="11482" width="11.42578125" style="425" customWidth="1"/>
    <col min="11483" max="11485" width="10.42578125" style="425" customWidth="1"/>
    <col min="11486" max="11486" width="4.5703125" style="425" customWidth="1"/>
    <col min="11487" max="11487" width="4.42578125" style="425" customWidth="1"/>
    <col min="11488" max="11489" width="6.5703125" style="425" customWidth="1"/>
    <col min="11490" max="11491" width="9.42578125" style="425"/>
    <col min="11492" max="11492" width="15.5703125" style="425" customWidth="1"/>
    <col min="11493" max="11493" width="9.42578125" style="425"/>
    <col min="11494" max="11495" width="6.5703125" style="425" customWidth="1"/>
    <col min="11496" max="11497" width="9.42578125" style="425"/>
    <col min="11498" max="11498" width="11.42578125" style="425" customWidth="1"/>
    <col min="11499" max="11499" width="9.42578125" style="425"/>
    <col min="11500" max="11501" width="6.5703125" style="425" customWidth="1"/>
    <col min="11502" max="11503" width="9.42578125" style="425"/>
    <col min="11504" max="11504" width="11.42578125" style="425" customWidth="1"/>
    <col min="11505" max="11505" width="9.42578125" style="425"/>
    <col min="11506" max="11506" width="6.5703125" style="425" customWidth="1"/>
    <col min="11507" max="11507" width="4.5703125" style="425" customWidth="1"/>
    <col min="11508" max="11509" width="9.42578125" style="425"/>
    <col min="11510" max="11510" width="11.42578125" style="425" customWidth="1"/>
    <col min="11511" max="11511" width="6.42578125" style="425" customWidth="1"/>
    <col min="11512" max="11512" width="4.5703125" style="425" customWidth="1"/>
    <col min="11513" max="11730" width="9.42578125" style="425"/>
    <col min="11731" max="11732" width="6.42578125" style="425" customWidth="1"/>
    <col min="11733" max="11736" width="10.42578125" style="425" customWidth="1"/>
    <col min="11737" max="11737" width="9.42578125" style="425"/>
    <col min="11738" max="11738" width="11.42578125" style="425" customWidth="1"/>
    <col min="11739" max="11741" width="10.42578125" style="425" customWidth="1"/>
    <col min="11742" max="11742" width="4.5703125" style="425" customWidth="1"/>
    <col min="11743" max="11743" width="4.42578125" style="425" customWidth="1"/>
    <col min="11744" max="11745" width="6.5703125" style="425" customWidth="1"/>
    <col min="11746" max="11747" width="9.42578125" style="425"/>
    <col min="11748" max="11748" width="15.5703125" style="425" customWidth="1"/>
    <col min="11749" max="11749" width="9.42578125" style="425"/>
    <col min="11750" max="11751" width="6.5703125" style="425" customWidth="1"/>
    <col min="11752" max="11753" width="9.42578125" style="425"/>
    <col min="11754" max="11754" width="11.42578125" style="425" customWidth="1"/>
    <col min="11755" max="11755" width="9.42578125" style="425"/>
    <col min="11756" max="11757" width="6.5703125" style="425" customWidth="1"/>
    <col min="11758" max="11759" width="9.42578125" style="425"/>
    <col min="11760" max="11760" width="11.42578125" style="425" customWidth="1"/>
    <col min="11761" max="11761" width="9.42578125" style="425"/>
    <col min="11762" max="11762" width="6.5703125" style="425" customWidth="1"/>
    <col min="11763" max="11763" width="4.5703125" style="425" customWidth="1"/>
    <col min="11764" max="11765" width="9.42578125" style="425"/>
    <col min="11766" max="11766" width="11.42578125" style="425" customWidth="1"/>
    <col min="11767" max="11767" width="6.42578125" style="425" customWidth="1"/>
    <col min="11768" max="11768" width="4.5703125" style="425" customWidth="1"/>
    <col min="11769" max="11986" width="9.42578125" style="425"/>
    <col min="11987" max="11988" width="6.42578125" style="425" customWidth="1"/>
    <col min="11989" max="11992" width="10.42578125" style="425" customWidth="1"/>
    <col min="11993" max="11993" width="9.42578125" style="425"/>
    <col min="11994" max="11994" width="11.42578125" style="425" customWidth="1"/>
    <col min="11995" max="11997" width="10.42578125" style="425" customWidth="1"/>
    <col min="11998" max="11998" width="4.5703125" style="425" customWidth="1"/>
    <col min="11999" max="11999" width="4.42578125" style="425" customWidth="1"/>
    <col min="12000" max="12001" width="6.5703125" style="425" customWidth="1"/>
    <col min="12002" max="12003" width="9.42578125" style="425"/>
    <col min="12004" max="12004" width="15.5703125" style="425" customWidth="1"/>
    <col min="12005" max="12005" width="9.42578125" style="425"/>
    <col min="12006" max="12007" width="6.5703125" style="425" customWidth="1"/>
    <col min="12008" max="12009" width="9.42578125" style="425"/>
    <col min="12010" max="12010" width="11.42578125" style="425" customWidth="1"/>
    <col min="12011" max="12011" width="9.42578125" style="425"/>
    <col min="12012" max="12013" width="6.5703125" style="425" customWidth="1"/>
    <col min="12014" max="12015" width="9.42578125" style="425"/>
    <col min="12016" max="12016" width="11.42578125" style="425" customWidth="1"/>
    <col min="12017" max="12017" width="9.42578125" style="425"/>
    <col min="12018" max="12018" width="6.5703125" style="425" customWidth="1"/>
    <col min="12019" max="12019" width="4.5703125" style="425" customWidth="1"/>
    <col min="12020" max="12021" width="9.42578125" style="425"/>
    <col min="12022" max="12022" width="11.42578125" style="425" customWidth="1"/>
    <col min="12023" max="12023" width="6.42578125" style="425" customWidth="1"/>
    <col min="12024" max="12024" width="4.5703125" style="425" customWidth="1"/>
    <col min="12025" max="12242" width="9.42578125" style="425"/>
    <col min="12243" max="12244" width="6.42578125" style="425" customWidth="1"/>
    <col min="12245" max="12248" width="10.42578125" style="425" customWidth="1"/>
    <col min="12249" max="12249" width="9.42578125" style="425"/>
    <col min="12250" max="12250" width="11.42578125" style="425" customWidth="1"/>
    <col min="12251" max="12253" width="10.42578125" style="425" customWidth="1"/>
    <col min="12254" max="12254" width="4.5703125" style="425" customWidth="1"/>
    <col min="12255" max="12255" width="4.42578125" style="425" customWidth="1"/>
    <col min="12256" max="12257" width="6.5703125" style="425" customWidth="1"/>
    <col min="12258" max="12259" width="9.42578125" style="425"/>
    <col min="12260" max="12260" width="15.5703125" style="425" customWidth="1"/>
    <col min="12261" max="12261" width="9.42578125" style="425"/>
    <col min="12262" max="12263" width="6.5703125" style="425" customWidth="1"/>
    <col min="12264" max="12265" width="9.42578125" style="425"/>
    <col min="12266" max="12266" width="11.42578125" style="425" customWidth="1"/>
    <col min="12267" max="12267" width="9.42578125" style="425"/>
    <col min="12268" max="12269" width="6.5703125" style="425" customWidth="1"/>
    <col min="12270" max="12271" width="9.42578125" style="425"/>
    <col min="12272" max="12272" width="11.42578125" style="425" customWidth="1"/>
    <col min="12273" max="12273" width="9.42578125" style="425"/>
    <col min="12274" max="12274" width="6.5703125" style="425" customWidth="1"/>
    <col min="12275" max="12275" width="4.5703125" style="425" customWidth="1"/>
    <col min="12276" max="12277" width="9.42578125" style="425"/>
    <col min="12278" max="12278" width="11.42578125" style="425" customWidth="1"/>
    <col min="12279" max="12279" width="6.42578125" style="425" customWidth="1"/>
    <col min="12280" max="12280" width="4.5703125" style="425" customWidth="1"/>
    <col min="12281" max="12498" width="9.42578125" style="425"/>
    <col min="12499" max="12500" width="6.42578125" style="425" customWidth="1"/>
    <col min="12501" max="12504" width="10.42578125" style="425" customWidth="1"/>
    <col min="12505" max="12505" width="9.42578125" style="425"/>
    <col min="12506" max="12506" width="11.42578125" style="425" customWidth="1"/>
    <col min="12507" max="12509" width="10.42578125" style="425" customWidth="1"/>
    <col min="12510" max="12510" width="4.5703125" style="425" customWidth="1"/>
    <col min="12511" max="12511" width="4.42578125" style="425" customWidth="1"/>
    <col min="12512" max="12513" width="6.5703125" style="425" customWidth="1"/>
    <col min="12514" max="12515" width="9.42578125" style="425"/>
    <col min="12516" max="12516" width="15.5703125" style="425" customWidth="1"/>
    <col min="12517" max="12517" width="9.42578125" style="425"/>
    <col min="12518" max="12519" width="6.5703125" style="425" customWidth="1"/>
    <col min="12520" max="12521" width="9.42578125" style="425"/>
    <col min="12522" max="12522" width="11.42578125" style="425" customWidth="1"/>
    <col min="12523" max="12523" width="9.42578125" style="425"/>
    <col min="12524" max="12525" width="6.5703125" style="425" customWidth="1"/>
    <col min="12526" max="12527" width="9.42578125" style="425"/>
    <col min="12528" max="12528" width="11.42578125" style="425" customWidth="1"/>
    <col min="12529" max="12529" width="9.42578125" style="425"/>
    <col min="12530" max="12530" width="6.5703125" style="425" customWidth="1"/>
    <col min="12531" max="12531" width="4.5703125" style="425" customWidth="1"/>
    <col min="12532" max="12533" width="9.42578125" style="425"/>
    <col min="12534" max="12534" width="11.42578125" style="425" customWidth="1"/>
    <col min="12535" max="12535" width="6.42578125" style="425" customWidth="1"/>
    <col min="12536" max="12536" width="4.5703125" style="425" customWidth="1"/>
    <col min="12537" max="12754" width="9.42578125" style="425"/>
    <col min="12755" max="12756" width="6.42578125" style="425" customWidth="1"/>
    <col min="12757" max="12760" width="10.42578125" style="425" customWidth="1"/>
    <col min="12761" max="12761" width="9.42578125" style="425"/>
    <col min="12762" max="12762" width="11.42578125" style="425" customWidth="1"/>
    <col min="12763" max="12765" width="10.42578125" style="425" customWidth="1"/>
    <col min="12766" max="12766" width="4.5703125" style="425" customWidth="1"/>
    <col min="12767" max="12767" width="4.42578125" style="425" customWidth="1"/>
    <col min="12768" max="12769" width="6.5703125" style="425" customWidth="1"/>
    <col min="12770" max="12771" width="9.42578125" style="425"/>
    <col min="12772" max="12772" width="15.5703125" style="425" customWidth="1"/>
    <col min="12773" max="12773" width="9.42578125" style="425"/>
    <col min="12774" max="12775" width="6.5703125" style="425" customWidth="1"/>
    <col min="12776" max="12777" width="9.42578125" style="425"/>
    <col min="12778" max="12778" width="11.42578125" style="425" customWidth="1"/>
    <col min="12779" max="12779" width="9.42578125" style="425"/>
    <col min="12780" max="12781" width="6.5703125" style="425" customWidth="1"/>
    <col min="12782" max="12783" width="9.42578125" style="425"/>
    <col min="12784" max="12784" width="11.42578125" style="425" customWidth="1"/>
    <col min="12785" max="12785" width="9.42578125" style="425"/>
    <col min="12786" max="12786" width="6.5703125" style="425" customWidth="1"/>
    <col min="12787" max="12787" width="4.5703125" style="425" customWidth="1"/>
    <col min="12788" max="12789" width="9.42578125" style="425"/>
    <col min="12790" max="12790" width="11.42578125" style="425" customWidth="1"/>
    <col min="12791" max="12791" width="6.42578125" style="425" customWidth="1"/>
    <col min="12792" max="12792" width="4.5703125" style="425" customWidth="1"/>
    <col min="12793" max="13010" width="9.42578125" style="425"/>
    <col min="13011" max="13012" width="6.42578125" style="425" customWidth="1"/>
    <col min="13013" max="13016" width="10.42578125" style="425" customWidth="1"/>
    <col min="13017" max="13017" width="9.42578125" style="425"/>
    <col min="13018" max="13018" width="11.42578125" style="425" customWidth="1"/>
    <col min="13019" max="13021" width="10.42578125" style="425" customWidth="1"/>
    <col min="13022" max="13022" width="4.5703125" style="425" customWidth="1"/>
    <col min="13023" max="13023" width="4.42578125" style="425" customWidth="1"/>
    <col min="13024" max="13025" width="6.5703125" style="425" customWidth="1"/>
    <col min="13026" max="13027" width="9.42578125" style="425"/>
    <col min="13028" max="13028" width="15.5703125" style="425" customWidth="1"/>
    <col min="13029" max="13029" width="9.42578125" style="425"/>
    <col min="13030" max="13031" width="6.5703125" style="425" customWidth="1"/>
    <col min="13032" max="13033" width="9.42578125" style="425"/>
    <col min="13034" max="13034" width="11.42578125" style="425" customWidth="1"/>
    <col min="13035" max="13035" width="9.42578125" style="425"/>
    <col min="13036" max="13037" width="6.5703125" style="425" customWidth="1"/>
    <col min="13038" max="13039" width="9.42578125" style="425"/>
    <col min="13040" max="13040" width="11.42578125" style="425" customWidth="1"/>
    <col min="13041" max="13041" width="9.42578125" style="425"/>
    <col min="13042" max="13042" width="6.5703125" style="425" customWidth="1"/>
    <col min="13043" max="13043" width="4.5703125" style="425" customWidth="1"/>
    <col min="13044" max="13045" width="9.42578125" style="425"/>
    <col min="13046" max="13046" width="11.42578125" style="425" customWidth="1"/>
    <col min="13047" max="13047" width="6.42578125" style="425" customWidth="1"/>
    <col min="13048" max="13048" width="4.5703125" style="425" customWidth="1"/>
    <col min="13049" max="13266" width="9.42578125" style="425"/>
    <col min="13267" max="13268" width="6.42578125" style="425" customWidth="1"/>
    <col min="13269" max="13272" width="10.42578125" style="425" customWidth="1"/>
    <col min="13273" max="13273" width="9.42578125" style="425"/>
    <col min="13274" max="13274" width="11.42578125" style="425" customWidth="1"/>
    <col min="13275" max="13277" width="10.42578125" style="425" customWidth="1"/>
    <col min="13278" max="13278" width="4.5703125" style="425" customWidth="1"/>
    <col min="13279" max="13279" width="4.42578125" style="425" customWidth="1"/>
    <col min="13280" max="13281" width="6.5703125" style="425" customWidth="1"/>
    <col min="13282" max="13283" width="9.42578125" style="425"/>
    <col min="13284" max="13284" width="15.5703125" style="425" customWidth="1"/>
    <col min="13285" max="13285" width="9.42578125" style="425"/>
    <col min="13286" max="13287" width="6.5703125" style="425" customWidth="1"/>
    <col min="13288" max="13289" width="9.42578125" style="425"/>
    <col min="13290" max="13290" width="11.42578125" style="425" customWidth="1"/>
    <col min="13291" max="13291" width="9.42578125" style="425"/>
    <col min="13292" max="13293" width="6.5703125" style="425" customWidth="1"/>
    <col min="13294" max="13295" width="9.42578125" style="425"/>
    <col min="13296" max="13296" width="11.42578125" style="425" customWidth="1"/>
    <col min="13297" max="13297" width="9.42578125" style="425"/>
    <col min="13298" max="13298" width="6.5703125" style="425" customWidth="1"/>
    <col min="13299" max="13299" width="4.5703125" style="425" customWidth="1"/>
    <col min="13300" max="13301" width="9.42578125" style="425"/>
    <col min="13302" max="13302" width="11.42578125" style="425" customWidth="1"/>
    <col min="13303" max="13303" width="6.42578125" style="425" customWidth="1"/>
    <col min="13304" max="13304" width="4.5703125" style="425" customWidth="1"/>
    <col min="13305" max="13522" width="9.42578125" style="425"/>
    <col min="13523" max="13524" width="6.42578125" style="425" customWidth="1"/>
    <col min="13525" max="13528" width="10.42578125" style="425" customWidth="1"/>
    <col min="13529" max="13529" width="9.42578125" style="425"/>
    <col min="13530" max="13530" width="11.42578125" style="425" customWidth="1"/>
    <col min="13531" max="13533" width="10.42578125" style="425" customWidth="1"/>
    <col min="13534" max="13534" width="4.5703125" style="425" customWidth="1"/>
    <col min="13535" max="13535" width="4.42578125" style="425" customWidth="1"/>
    <col min="13536" max="13537" width="6.5703125" style="425" customWidth="1"/>
    <col min="13538" max="13539" width="9.42578125" style="425"/>
    <col min="13540" max="13540" width="15.5703125" style="425" customWidth="1"/>
    <col min="13541" max="13541" width="9.42578125" style="425"/>
    <col min="13542" max="13543" width="6.5703125" style="425" customWidth="1"/>
    <col min="13544" max="13545" width="9.42578125" style="425"/>
    <col min="13546" max="13546" width="11.42578125" style="425" customWidth="1"/>
    <col min="13547" max="13547" width="9.42578125" style="425"/>
    <col min="13548" max="13549" width="6.5703125" style="425" customWidth="1"/>
    <col min="13550" max="13551" width="9.42578125" style="425"/>
    <col min="13552" max="13552" width="11.42578125" style="425" customWidth="1"/>
    <col min="13553" max="13553" width="9.42578125" style="425"/>
    <col min="13554" max="13554" width="6.5703125" style="425" customWidth="1"/>
    <col min="13555" max="13555" width="4.5703125" style="425" customWidth="1"/>
    <col min="13556" max="13557" width="9.42578125" style="425"/>
    <col min="13558" max="13558" width="11.42578125" style="425" customWidth="1"/>
    <col min="13559" max="13559" width="6.42578125" style="425" customWidth="1"/>
    <col min="13560" max="13560" width="4.5703125" style="425" customWidth="1"/>
    <col min="13561" max="13778" width="9.42578125" style="425"/>
    <col min="13779" max="13780" width="6.42578125" style="425" customWidth="1"/>
    <col min="13781" max="13784" width="10.42578125" style="425" customWidth="1"/>
    <col min="13785" max="13785" width="9.42578125" style="425"/>
    <col min="13786" max="13786" width="11.42578125" style="425" customWidth="1"/>
    <col min="13787" max="13789" width="10.42578125" style="425" customWidth="1"/>
    <col min="13790" max="13790" width="4.5703125" style="425" customWidth="1"/>
    <col min="13791" max="13791" width="4.42578125" style="425" customWidth="1"/>
    <col min="13792" max="13793" width="6.5703125" style="425" customWidth="1"/>
    <col min="13794" max="13795" width="9.42578125" style="425"/>
    <col min="13796" max="13796" width="15.5703125" style="425" customWidth="1"/>
    <col min="13797" max="13797" width="9.42578125" style="425"/>
    <col min="13798" max="13799" width="6.5703125" style="425" customWidth="1"/>
    <col min="13800" max="13801" width="9.42578125" style="425"/>
    <col min="13802" max="13802" width="11.42578125" style="425" customWidth="1"/>
    <col min="13803" max="13803" width="9.42578125" style="425"/>
    <col min="13804" max="13805" width="6.5703125" style="425" customWidth="1"/>
    <col min="13806" max="13807" width="9.42578125" style="425"/>
    <col min="13808" max="13808" width="11.42578125" style="425" customWidth="1"/>
    <col min="13809" max="13809" width="9.42578125" style="425"/>
    <col min="13810" max="13810" width="6.5703125" style="425" customWidth="1"/>
    <col min="13811" max="13811" width="4.5703125" style="425" customWidth="1"/>
    <col min="13812" max="13813" width="9.42578125" style="425"/>
    <col min="13814" max="13814" width="11.42578125" style="425" customWidth="1"/>
    <col min="13815" max="13815" width="6.42578125" style="425" customWidth="1"/>
    <col min="13816" max="13816" width="4.5703125" style="425" customWidth="1"/>
    <col min="13817" max="14034" width="9.42578125" style="425"/>
    <col min="14035" max="14036" width="6.42578125" style="425" customWidth="1"/>
    <col min="14037" max="14040" width="10.42578125" style="425" customWidth="1"/>
    <col min="14041" max="14041" width="9.42578125" style="425"/>
    <col min="14042" max="14042" width="11.42578125" style="425" customWidth="1"/>
    <col min="14043" max="14045" width="10.42578125" style="425" customWidth="1"/>
    <col min="14046" max="14046" width="4.5703125" style="425" customWidth="1"/>
    <col min="14047" max="14047" width="4.42578125" style="425" customWidth="1"/>
    <col min="14048" max="14049" width="6.5703125" style="425" customWidth="1"/>
    <col min="14050" max="14051" width="9.42578125" style="425"/>
    <col min="14052" max="14052" width="15.5703125" style="425" customWidth="1"/>
    <col min="14053" max="14053" width="9.42578125" style="425"/>
    <col min="14054" max="14055" width="6.5703125" style="425" customWidth="1"/>
    <col min="14056" max="14057" width="9.42578125" style="425"/>
    <col min="14058" max="14058" width="11.42578125" style="425" customWidth="1"/>
    <col min="14059" max="14059" width="9.42578125" style="425"/>
    <col min="14060" max="14061" width="6.5703125" style="425" customWidth="1"/>
    <col min="14062" max="14063" width="9.42578125" style="425"/>
    <col min="14064" max="14064" width="11.42578125" style="425" customWidth="1"/>
    <col min="14065" max="14065" width="9.42578125" style="425"/>
    <col min="14066" max="14066" width="6.5703125" style="425" customWidth="1"/>
    <col min="14067" max="14067" width="4.5703125" style="425" customWidth="1"/>
    <col min="14068" max="14069" width="9.42578125" style="425"/>
    <col min="14070" max="14070" width="11.42578125" style="425" customWidth="1"/>
    <col min="14071" max="14071" width="6.42578125" style="425" customWidth="1"/>
    <col min="14072" max="14072" width="4.5703125" style="425" customWidth="1"/>
    <col min="14073" max="14290" width="9.42578125" style="425"/>
    <col min="14291" max="14292" width="6.42578125" style="425" customWidth="1"/>
    <col min="14293" max="14296" width="10.42578125" style="425" customWidth="1"/>
    <col min="14297" max="14297" width="9.42578125" style="425"/>
    <col min="14298" max="14298" width="11.42578125" style="425" customWidth="1"/>
    <col min="14299" max="14301" width="10.42578125" style="425" customWidth="1"/>
    <col min="14302" max="14302" width="4.5703125" style="425" customWidth="1"/>
    <col min="14303" max="14303" width="4.42578125" style="425" customWidth="1"/>
    <col min="14304" max="14305" width="6.5703125" style="425" customWidth="1"/>
    <col min="14306" max="14307" width="9.42578125" style="425"/>
    <col min="14308" max="14308" width="15.5703125" style="425" customWidth="1"/>
    <col min="14309" max="14309" width="9.42578125" style="425"/>
    <col min="14310" max="14311" width="6.5703125" style="425" customWidth="1"/>
    <col min="14312" max="14313" width="9.42578125" style="425"/>
    <col min="14314" max="14314" width="11.42578125" style="425" customWidth="1"/>
    <col min="14315" max="14315" width="9.42578125" style="425"/>
    <col min="14316" max="14317" width="6.5703125" style="425" customWidth="1"/>
    <col min="14318" max="14319" width="9.42578125" style="425"/>
    <col min="14320" max="14320" width="11.42578125" style="425" customWidth="1"/>
    <col min="14321" max="14321" width="9.42578125" style="425"/>
    <col min="14322" max="14322" width="6.5703125" style="425" customWidth="1"/>
    <col min="14323" max="14323" width="4.5703125" style="425" customWidth="1"/>
    <col min="14324" max="14325" width="9.42578125" style="425"/>
    <col min="14326" max="14326" width="11.42578125" style="425" customWidth="1"/>
    <col min="14327" max="14327" width="6.42578125" style="425" customWidth="1"/>
    <col min="14328" max="14328" width="4.5703125" style="425" customWidth="1"/>
    <col min="14329" max="14546" width="9.42578125" style="425"/>
    <col min="14547" max="14548" width="6.42578125" style="425" customWidth="1"/>
    <col min="14549" max="14552" width="10.42578125" style="425" customWidth="1"/>
    <col min="14553" max="14553" width="9.42578125" style="425"/>
    <col min="14554" max="14554" width="11.42578125" style="425" customWidth="1"/>
    <col min="14555" max="14557" width="10.42578125" style="425" customWidth="1"/>
    <col min="14558" max="14558" width="4.5703125" style="425" customWidth="1"/>
    <col min="14559" max="14559" width="4.42578125" style="425" customWidth="1"/>
    <col min="14560" max="14561" width="6.5703125" style="425" customWidth="1"/>
    <col min="14562" max="14563" width="9.42578125" style="425"/>
    <col min="14564" max="14564" width="15.5703125" style="425" customWidth="1"/>
    <col min="14565" max="14565" width="9.42578125" style="425"/>
    <col min="14566" max="14567" width="6.5703125" style="425" customWidth="1"/>
    <col min="14568" max="14569" width="9.42578125" style="425"/>
    <col min="14570" max="14570" width="11.42578125" style="425" customWidth="1"/>
    <col min="14571" max="14571" width="9.42578125" style="425"/>
    <col min="14572" max="14573" width="6.5703125" style="425" customWidth="1"/>
    <col min="14574" max="14575" width="9.42578125" style="425"/>
    <col min="14576" max="14576" width="11.42578125" style="425" customWidth="1"/>
    <col min="14577" max="14577" width="9.42578125" style="425"/>
    <col min="14578" max="14578" width="6.5703125" style="425" customWidth="1"/>
    <col min="14579" max="14579" width="4.5703125" style="425" customWidth="1"/>
    <col min="14580" max="14581" width="9.42578125" style="425"/>
    <col min="14582" max="14582" width="11.42578125" style="425" customWidth="1"/>
    <col min="14583" max="14583" width="6.42578125" style="425" customWidth="1"/>
    <col min="14584" max="14584" width="4.5703125" style="425" customWidth="1"/>
    <col min="14585" max="14802" width="9.42578125" style="425"/>
    <col min="14803" max="14804" width="6.42578125" style="425" customWidth="1"/>
    <col min="14805" max="14808" width="10.42578125" style="425" customWidth="1"/>
    <col min="14809" max="14809" width="9.42578125" style="425"/>
    <col min="14810" max="14810" width="11.42578125" style="425" customWidth="1"/>
    <col min="14811" max="14813" width="10.42578125" style="425" customWidth="1"/>
    <col min="14814" max="14814" width="4.5703125" style="425" customWidth="1"/>
    <col min="14815" max="14815" width="4.42578125" style="425" customWidth="1"/>
    <col min="14816" max="14817" width="6.5703125" style="425" customWidth="1"/>
    <col min="14818" max="14819" width="9.42578125" style="425"/>
    <col min="14820" max="14820" width="15.5703125" style="425" customWidth="1"/>
    <col min="14821" max="14821" width="9.42578125" style="425"/>
    <col min="14822" max="14823" width="6.5703125" style="425" customWidth="1"/>
    <col min="14824" max="14825" width="9.42578125" style="425"/>
    <col min="14826" max="14826" width="11.42578125" style="425" customWidth="1"/>
    <col min="14827" max="14827" width="9.42578125" style="425"/>
    <col min="14828" max="14829" width="6.5703125" style="425" customWidth="1"/>
    <col min="14830" max="14831" width="9.42578125" style="425"/>
    <col min="14832" max="14832" width="11.42578125" style="425" customWidth="1"/>
    <col min="14833" max="14833" width="9.42578125" style="425"/>
    <col min="14834" max="14834" width="6.5703125" style="425" customWidth="1"/>
    <col min="14835" max="14835" width="4.5703125" style="425" customWidth="1"/>
    <col min="14836" max="14837" width="9.42578125" style="425"/>
    <col min="14838" max="14838" width="11.42578125" style="425" customWidth="1"/>
    <col min="14839" max="14839" width="6.42578125" style="425" customWidth="1"/>
    <col min="14840" max="14840" width="4.5703125" style="425" customWidth="1"/>
    <col min="14841" max="15058" width="9.42578125" style="425"/>
    <col min="15059" max="15060" width="6.42578125" style="425" customWidth="1"/>
    <col min="15061" max="15064" width="10.42578125" style="425" customWidth="1"/>
    <col min="15065" max="15065" width="9.42578125" style="425"/>
    <col min="15066" max="15066" width="11.42578125" style="425" customWidth="1"/>
    <col min="15067" max="15069" width="10.42578125" style="425" customWidth="1"/>
    <col min="15070" max="15070" width="4.5703125" style="425" customWidth="1"/>
    <col min="15071" max="15071" width="4.42578125" style="425" customWidth="1"/>
    <col min="15072" max="15073" width="6.5703125" style="425" customWidth="1"/>
    <col min="15074" max="15075" width="9.42578125" style="425"/>
    <col min="15076" max="15076" width="15.5703125" style="425" customWidth="1"/>
    <col min="15077" max="15077" width="9.42578125" style="425"/>
    <col min="15078" max="15079" width="6.5703125" style="425" customWidth="1"/>
    <col min="15080" max="15081" width="9.42578125" style="425"/>
    <col min="15082" max="15082" width="11.42578125" style="425" customWidth="1"/>
    <col min="15083" max="15083" width="9.42578125" style="425"/>
    <col min="15084" max="15085" width="6.5703125" style="425" customWidth="1"/>
    <col min="15086" max="15087" width="9.42578125" style="425"/>
    <col min="15088" max="15088" width="11.42578125" style="425" customWidth="1"/>
    <col min="15089" max="15089" width="9.42578125" style="425"/>
    <col min="15090" max="15090" width="6.5703125" style="425" customWidth="1"/>
    <col min="15091" max="15091" width="4.5703125" style="425" customWidth="1"/>
    <col min="15092" max="15093" width="9.42578125" style="425"/>
    <col min="15094" max="15094" width="11.42578125" style="425" customWidth="1"/>
    <col min="15095" max="15095" width="6.42578125" style="425" customWidth="1"/>
    <col min="15096" max="15096" width="4.5703125" style="425" customWidth="1"/>
    <col min="15097" max="15314" width="9.42578125" style="425"/>
    <col min="15315" max="15316" width="6.42578125" style="425" customWidth="1"/>
    <col min="15317" max="15320" width="10.42578125" style="425" customWidth="1"/>
    <col min="15321" max="15321" width="9.42578125" style="425"/>
    <col min="15322" max="15322" width="11.42578125" style="425" customWidth="1"/>
    <col min="15323" max="15325" width="10.42578125" style="425" customWidth="1"/>
    <col min="15326" max="15326" width="4.5703125" style="425" customWidth="1"/>
    <col min="15327" max="15327" width="4.42578125" style="425" customWidth="1"/>
    <col min="15328" max="15329" width="6.5703125" style="425" customWidth="1"/>
    <col min="15330" max="15331" width="9.42578125" style="425"/>
    <col min="15332" max="15332" width="15.5703125" style="425" customWidth="1"/>
    <col min="15333" max="15333" width="9.42578125" style="425"/>
    <col min="15334" max="15335" width="6.5703125" style="425" customWidth="1"/>
    <col min="15336" max="15337" width="9.42578125" style="425"/>
    <col min="15338" max="15338" width="11.42578125" style="425" customWidth="1"/>
    <col min="15339" max="15339" width="9.42578125" style="425"/>
    <col min="15340" max="15341" width="6.5703125" style="425" customWidth="1"/>
    <col min="15342" max="15343" width="9.42578125" style="425"/>
    <col min="15344" max="15344" width="11.42578125" style="425" customWidth="1"/>
    <col min="15345" max="15345" width="9.42578125" style="425"/>
    <col min="15346" max="15346" width="6.5703125" style="425" customWidth="1"/>
    <col min="15347" max="15347" width="4.5703125" style="425" customWidth="1"/>
    <col min="15348" max="15349" width="9.42578125" style="425"/>
    <col min="15350" max="15350" width="11.42578125" style="425" customWidth="1"/>
    <col min="15351" max="15351" width="6.42578125" style="425" customWidth="1"/>
    <col min="15352" max="15352" width="4.5703125" style="425" customWidth="1"/>
    <col min="15353" max="15570" width="9.42578125" style="425"/>
    <col min="15571" max="15572" width="6.42578125" style="425" customWidth="1"/>
    <col min="15573" max="15576" width="10.42578125" style="425" customWidth="1"/>
    <col min="15577" max="15577" width="9.42578125" style="425"/>
    <col min="15578" max="15578" width="11.42578125" style="425" customWidth="1"/>
    <col min="15579" max="15581" width="10.42578125" style="425" customWidth="1"/>
    <col min="15582" max="15582" width="4.5703125" style="425" customWidth="1"/>
    <col min="15583" max="15583" width="4.42578125" style="425" customWidth="1"/>
    <col min="15584" max="15585" width="6.5703125" style="425" customWidth="1"/>
    <col min="15586" max="15587" width="9.42578125" style="425"/>
    <col min="15588" max="15588" width="15.5703125" style="425" customWidth="1"/>
    <col min="15589" max="15589" width="9.42578125" style="425"/>
    <col min="15590" max="15591" width="6.5703125" style="425" customWidth="1"/>
    <col min="15592" max="15593" width="9.42578125" style="425"/>
    <col min="15594" max="15594" width="11.42578125" style="425" customWidth="1"/>
    <col min="15595" max="15595" width="9.42578125" style="425"/>
    <col min="15596" max="15597" width="6.5703125" style="425" customWidth="1"/>
    <col min="15598" max="15599" width="9.42578125" style="425"/>
    <col min="15600" max="15600" width="11.42578125" style="425" customWidth="1"/>
    <col min="15601" max="15601" width="9.42578125" style="425"/>
    <col min="15602" max="15602" width="6.5703125" style="425" customWidth="1"/>
    <col min="15603" max="15603" width="4.5703125" style="425" customWidth="1"/>
    <col min="15604" max="15605" width="9.42578125" style="425"/>
    <col min="15606" max="15606" width="11.42578125" style="425" customWidth="1"/>
    <col min="15607" max="15607" width="6.42578125" style="425" customWidth="1"/>
    <col min="15608" max="15608" width="4.5703125" style="425" customWidth="1"/>
    <col min="15609" max="15826" width="9.42578125" style="425"/>
    <col min="15827" max="15828" width="6.42578125" style="425" customWidth="1"/>
    <col min="15829" max="15832" width="10.42578125" style="425" customWidth="1"/>
    <col min="15833" max="15833" width="9.42578125" style="425"/>
    <col min="15834" max="15834" width="11.42578125" style="425" customWidth="1"/>
    <col min="15835" max="15837" width="10.42578125" style="425" customWidth="1"/>
    <col min="15838" max="15838" width="4.5703125" style="425" customWidth="1"/>
    <col min="15839" max="15839" width="4.42578125" style="425" customWidth="1"/>
    <col min="15840" max="15841" width="6.5703125" style="425" customWidth="1"/>
    <col min="15842" max="15843" width="9.42578125" style="425"/>
    <col min="15844" max="15844" width="15.5703125" style="425" customWidth="1"/>
    <col min="15845" max="15845" width="9.42578125" style="425"/>
    <col min="15846" max="15847" width="6.5703125" style="425" customWidth="1"/>
    <col min="15848" max="15849" width="9.42578125" style="425"/>
    <col min="15850" max="15850" width="11.42578125" style="425" customWidth="1"/>
    <col min="15851" max="15851" width="9.42578125" style="425"/>
    <col min="15852" max="15853" width="6.5703125" style="425" customWidth="1"/>
    <col min="15854" max="15855" width="9.42578125" style="425"/>
    <col min="15856" max="15856" width="11.42578125" style="425" customWidth="1"/>
    <col min="15857" max="15857" width="9.42578125" style="425"/>
    <col min="15858" max="15858" width="6.5703125" style="425" customWidth="1"/>
    <col min="15859" max="15859" width="4.5703125" style="425" customWidth="1"/>
    <col min="15860" max="15861" width="9.42578125" style="425"/>
    <col min="15862" max="15862" width="11.42578125" style="425" customWidth="1"/>
    <col min="15863" max="15863" width="6.42578125" style="425" customWidth="1"/>
    <col min="15864" max="15864" width="4.5703125" style="425" customWidth="1"/>
    <col min="15865" max="16082" width="9.42578125" style="425"/>
    <col min="16083" max="16084" width="6.42578125" style="425" customWidth="1"/>
    <col min="16085" max="16088" width="10.42578125" style="425" customWidth="1"/>
    <col min="16089" max="16089" width="9.42578125" style="425"/>
    <col min="16090" max="16090" width="11.42578125" style="425" customWidth="1"/>
    <col min="16091" max="16093" width="10.42578125" style="425" customWidth="1"/>
    <col min="16094" max="16094" width="4.5703125" style="425" customWidth="1"/>
    <col min="16095" max="16095" width="4.42578125" style="425" customWidth="1"/>
    <col min="16096" max="16097" width="6.5703125" style="425" customWidth="1"/>
    <col min="16098" max="16099" width="9.42578125" style="425"/>
    <col min="16100" max="16100" width="15.5703125" style="425" customWidth="1"/>
    <col min="16101" max="16101" width="9.42578125" style="425"/>
    <col min="16102" max="16103" width="6.5703125" style="425" customWidth="1"/>
    <col min="16104" max="16105" width="9.42578125" style="425"/>
    <col min="16106" max="16106" width="11.42578125" style="425" customWidth="1"/>
    <col min="16107" max="16107" width="9.42578125" style="425"/>
    <col min="16108" max="16109" width="6.5703125" style="425" customWidth="1"/>
    <col min="16110" max="16111" width="9.42578125" style="425"/>
    <col min="16112" max="16112" width="11.42578125" style="425" customWidth="1"/>
    <col min="16113" max="16113" width="9.42578125" style="425"/>
    <col min="16114" max="16114" width="6.5703125" style="425" customWidth="1"/>
    <col min="16115" max="16115" width="4.5703125" style="425" customWidth="1"/>
    <col min="16116" max="16117" width="9.42578125" style="425"/>
    <col min="16118" max="16118" width="11.42578125" style="425" customWidth="1"/>
    <col min="16119" max="16119" width="6.42578125" style="425" customWidth="1"/>
    <col min="16120" max="16120" width="4.5703125" style="425" customWidth="1"/>
    <col min="16121" max="16351" width="9.42578125" style="425"/>
    <col min="16352" max="16384" width="8.42578125" style="425" customWidth="1"/>
  </cols>
  <sheetData>
    <row r="2" spans="3:12" ht="15" customHeight="1"/>
    <row r="3" spans="3:12" ht="15" customHeight="1">
      <c r="C3" s="144"/>
      <c r="D3" s="145"/>
      <c r="E3" s="427" t="s">
        <v>368</v>
      </c>
      <c r="F3" s="427" t="s">
        <v>369</v>
      </c>
      <c r="G3" s="427" t="s">
        <v>370</v>
      </c>
      <c r="H3" s="427" t="s">
        <v>371</v>
      </c>
      <c r="I3" s="450" t="s">
        <v>372</v>
      </c>
    </row>
    <row r="4" spans="3:12" ht="15" customHeight="1" outlineLevel="1">
      <c r="C4" s="146" t="s">
        <v>473</v>
      </c>
      <c r="D4" s="147" t="s">
        <v>474</v>
      </c>
      <c r="E4" s="451" t="s">
        <v>460</v>
      </c>
      <c r="F4" s="451" t="s">
        <v>459</v>
      </c>
      <c r="G4" s="451" t="s">
        <v>461</v>
      </c>
      <c r="H4" s="451" t="s">
        <v>464</v>
      </c>
      <c r="I4" s="452" t="s">
        <v>465</v>
      </c>
    </row>
    <row r="5" spans="3:12" ht="15" customHeight="1" outlineLevel="1">
      <c r="C5" s="424"/>
      <c r="D5" s="424"/>
      <c r="E5" s="453"/>
      <c r="F5" s="453"/>
      <c r="G5" s="453"/>
      <c r="H5" s="453"/>
    </row>
    <row r="6" spans="3:12" ht="15" customHeight="1" outlineLevel="1">
      <c r="C6" s="454">
        <v>38473</v>
      </c>
      <c r="D6" s="455">
        <f>+C6</f>
        <v>38473</v>
      </c>
      <c r="E6" s="453"/>
      <c r="F6" s="453"/>
      <c r="G6" s="453"/>
      <c r="H6" s="453"/>
      <c r="I6" s="446">
        <v>100.73994713697958</v>
      </c>
      <c r="L6" s="439" t="s">
        <v>458</v>
      </c>
    </row>
    <row r="7" spans="3:12" ht="15" customHeight="1" outlineLevel="1">
      <c r="C7" s="454">
        <v>38504</v>
      </c>
      <c r="D7" s="455">
        <f t="shared" ref="D7:D70" si="0">+C7</f>
        <v>38504</v>
      </c>
      <c r="E7" s="453"/>
      <c r="F7" s="453"/>
      <c r="G7" s="453"/>
      <c r="H7" s="453"/>
      <c r="I7" s="446">
        <v>101.02724832328703</v>
      </c>
    </row>
    <row r="8" spans="3:12" ht="15" customHeight="1" outlineLevel="1">
      <c r="C8" s="454">
        <v>38534</v>
      </c>
      <c r="D8" s="455">
        <f t="shared" si="0"/>
        <v>38534</v>
      </c>
      <c r="E8" s="453"/>
      <c r="F8" s="453"/>
      <c r="G8" s="453"/>
      <c r="H8" s="453"/>
      <c r="I8" s="446">
        <v>100.06957770226219</v>
      </c>
    </row>
    <row r="9" spans="3:12" ht="15" customHeight="1" outlineLevel="1">
      <c r="C9" s="454">
        <v>38566</v>
      </c>
      <c r="D9" s="455">
        <f t="shared" si="0"/>
        <v>38566</v>
      </c>
      <c r="E9" s="453"/>
      <c r="F9" s="453"/>
      <c r="G9" s="453"/>
      <c r="H9" s="453"/>
      <c r="I9" s="446">
        <v>101.88915188220936</v>
      </c>
    </row>
    <row r="10" spans="3:12" ht="15" customHeight="1" outlineLevel="1">
      <c r="C10" s="454">
        <v>38598</v>
      </c>
      <c r="D10" s="455">
        <f t="shared" si="0"/>
        <v>38598</v>
      </c>
      <c r="E10" s="453"/>
      <c r="F10" s="453"/>
      <c r="G10" s="453"/>
      <c r="H10" s="453"/>
      <c r="I10" s="446">
        <v>100.16534476436468</v>
      </c>
    </row>
    <row r="11" spans="3:12" ht="15" customHeight="1" outlineLevel="1">
      <c r="C11" s="454">
        <v>38630</v>
      </c>
      <c r="D11" s="455">
        <f t="shared" si="0"/>
        <v>38630</v>
      </c>
      <c r="E11" s="453"/>
      <c r="F11" s="453"/>
      <c r="G11" s="453"/>
      <c r="H11" s="453"/>
      <c r="I11" s="446">
        <v>103.61295900005406</v>
      </c>
    </row>
    <row r="12" spans="3:12" ht="15" customHeight="1" outlineLevel="1">
      <c r="C12" s="454">
        <v>38657</v>
      </c>
      <c r="D12" s="455">
        <f t="shared" si="0"/>
        <v>38657</v>
      </c>
      <c r="E12" s="453"/>
      <c r="F12" s="453"/>
      <c r="G12" s="453"/>
      <c r="H12" s="453"/>
      <c r="I12" s="446">
        <v>104.28332843477143</v>
      </c>
    </row>
    <row r="13" spans="3:12" ht="15" customHeight="1" outlineLevel="1">
      <c r="C13" s="454">
        <v>38687</v>
      </c>
      <c r="D13" s="455">
        <f t="shared" si="0"/>
        <v>38687</v>
      </c>
      <c r="E13" s="453"/>
      <c r="F13" s="453"/>
      <c r="G13" s="453"/>
      <c r="H13" s="453"/>
      <c r="I13" s="446">
        <v>102.08068600641434</v>
      </c>
    </row>
    <row r="14" spans="3:12" ht="15" customHeight="1" outlineLevel="1">
      <c r="C14" s="454">
        <v>38718</v>
      </c>
      <c r="D14" s="455">
        <f t="shared" si="0"/>
        <v>38718</v>
      </c>
      <c r="E14" s="453"/>
      <c r="F14" s="453"/>
      <c r="G14" s="453"/>
      <c r="H14" s="453"/>
      <c r="I14" s="446">
        <v>103.51719193795157</v>
      </c>
    </row>
    <row r="15" spans="3:12" ht="15" customHeight="1" outlineLevel="1">
      <c r="C15" s="454">
        <v>38749</v>
      </c>
      <c r="D15" s="455">
        <f t="shared" si="0"/>
        <v>38749</v>
      </c>
      <c r="E15" s="453"/>
      <c r="F15" s="453"/>
      <c r="G15" s="453"/>
      <c r="H15" s="453"/>
      <c r="I15" s="446">
        <v>101.41031657169695</v>
      </c>
    </row>
    <row r="16" spans="3:12" ht="15" customHeight="1" outlineLevel="1">
      <c r="C16" s="454">
        <v>38777</v>
      </c>
      <c r="D16" s="455">
        <f t="shared" si="0"/>
        <v>38777</v>
      </c>
      <c r="E16" s="453"/>
      <c r="F16" s="453"/>
      <c r="G16" s="453"/>
      <c r="H16" s="453"/>
      <c r="I16" s="446">
        <v>102.65528837902923</v>
      </c>
    </row>
    <row r="17" spans="3:12" ht="15" customHeight="1" outlineLevel="1">
      <c r="C17" s="454">
        <v>38808</v>
      </c>
      <c r="D17" s="455">
        <f t="shared" si="0"/>
        <v>38808</v>
      </c>
      <c r="E17" s="453"/>
      <c r="F17" s="453"/>
      <c r="G17" s="453"/>
      <c r="H17" s="453"/>
      <c r="I17" s="446">
        <v>102.36798719272178</v>
      </c>
    </row>
    <row r="18" spans="3:12" ht="15" customHeight="1" outlineLevel="1">
      <c r="C18" s="454">
        <v>38838</v>
      </c>
      <c r="D18" s="455">
        <f t="shared" si="0"/>
        <v>38838</v>
      </c>
      <c r="E18" s="453"/>
      <c r="F18" s="453"/>
      <c r="G18" s="453"/>
      <c r="H18" s="453"/>
      <c r="I18" s="446">
        <v>102.08068600641434</v>
      </c>
    </row>
    <row r="19" spans="3:12" ht="15" customHeight="1" outlineLevel="1">
      <c r="C19" s="454">
        <v>38869</v>
      </c>
      <c r="D19" s="455">
        <f t="shared" si="0"/>
        <v>38869</v>
      </c>
      <c r="E19" s="453"/>
      <c r="F19" s="453"/>
      <c r="G19" s="453"/>
      <c r="H19" s="453"/>
      <c r="I19" s="446">
        <v>105.71983436630867</v>
      </c>
    </row>
    <row r="20" spans="3:12" ht="15" customHeight="1" outlineLevel="1">
      <c r="C20" s="454">
        <v>38899</v>
      </c>
      <c r="D20" s="455">
        <f t="shared" si="0"/>
        <v>38899</v>
      </c>
      <c r="E20" s="453"/>
      <c r="F20" s="453"/>
      <c r="G20" s="453"/>
      <c r="H20" s="453"/>
      <c r="I20" s="446">
        <v>106.19866967682108</v>
      </c>
    </row>
    <row r="21" spans="3:12" ht="15" customHeight="1" outlineLevel="1">
      <c r="C21" s="454">
        <v>38931</v>
      </c>
      <c r="D21" s="455">
        <f t="shared" si="0"/>
        <v>38931</v>
      </c>
      <c r="E21" s="453"/>
      <c r="F21" s="453"/>
      <c r="G21" s="453"/>
      <c r="H21" s="453"/>
      <c r="I21" s="446">
        <v>104.66639668318136</v>
      </c>
    </row>
    <row r="22" spans="3:12" ht="15" customHeight="1" outlineLevel="1">
      <c r="C22" s="454">
        <v>38963</v>
      </c>
      <c r="D22" s="455">
        <f t="shared" si="0"/>
        <v>38963</v>
      </c>
      <c r="E22" s="453"/>
      <c r="F22" s="453"/>
      <c r="G22" s="453"/>
      <c r="H22" s="453"/>
      <c r="I22" s="446">
        <v>104.95369786948881</v>
      </c>
    </row>
    <row r="23" spans="3:12" ht="15" customHeight="1" outlineLevel="1">
      <c r="C23" s="454">
        <v>38995</v>
      </c>
      <c r="D23" s="455">
        <f t="shared" si="0"/>
        <v>38995</v>
      </c>
      <c r="E23" s="453"/>
      <c r="F23" s="453"/>
      <c r="G23" s="453"/>
      <c r="H23" s="453"/>
      <c r="I23" s="446">
        <v>107.15634029784592</v>
      </c>
    </row>
    <row r="24" spans="3:12" ht="15" customHeight="1" outlineLevel="1">
      <c r="C24" s="454">
        <v>39027</v>
      </c>
      <c r="D24" s="455">
        <f t="shared" si="0"/>
        <v>39027</v>
      </c>
      <c r="E24" s="453"/>
      <c r="F24" s="453"/>
      <c r="G24" s="453"/>
      <c r="H24" s="453"/>
      <c r="I24" s="446">
        <v>105.43253318000123</v>
      </c>
      <c r="K24" s="442"/>
    </row>
    <row r="25" spans="3:12" ht="15" customHeight="1" outlineLevel="1">
      <c r="C25" s="454">
        <v>39052</v>
      </c>
      <c r="D25" s="455">
        <f t="shared" si="0"/>
        <v>39052</v>
      </c>
      <c r="E25" s="453"/>
      <c r="F25" s="453"/>
      <c r="G25" s="453"/>
      <c r="H25" s="453"/>
      <c r="I25" s="446">
        <v>108.20977798097323</v>
      </c>
    </row>
    <row r="26" spans="3:12" ht="15" customHeight="1" outlineLevel="1">
      <c r="C26" s="454">
        <v>39083</v>
      </c>
      <c r="D26" s="455">
        <f t="shared" si="0"/>
        <v>39083</v>
      </c>
      <c r="E26" s="453"/>
      <c r="F26" s="453"/>
      <c r="G26" s="453"/>
      <c r="H26" s="453"/>
      <c r="I26" s="446">
        <v>109.74205097461295</v>
      </c>
      <c r="L26" s="456" t="s">
        <v>467</v>
      </c>
    </row>
    <row r="27" spans="3:12" ht="15" customHeight="1" outlineLevel="1">
      <c r="C27" s="454">
        <v>39114</v>
      </c>
      <c r="D27" s="455">
        <f t="shared" si="0"/>
        <v>39114</v>
      </c>
      <c r="E27" s="453"/>
      <c r="F27" s="453"/>
      <c r="G27" s="453"/>
      <c r="H27" s="453"/>
      <c r="I27" s="446">
        <v>108.01824385676827</v>
      </c>
      <c r="K27" s="442"/>
    </row>
    <row r="28" spans="3:12" ht="15" customHeight="1" outlineLevel="1">
      <c r="C28" s="454">
        <v>39142</v>
      </c>
      <c r="D28" s="455">
        <f t="shared" si="0"/>
        <v>39142</v>
      </c>
      <c r="E28" s="453"/>
      <c r="F28" s="453"/>
      <c r="G28" s="453"/>
      <c r="H28" s="453"/>
      <c r="I28" s="446">
        <v>107.2521073599484</v>
      </c>
    </row>
    <row r="29" spans="3:12" ht="15" customHeight="1" outlineLevel="1">
      <c r="C29" s="454">
        <v>39173</v>
      </c>
      <c r="D29" s="455">
        <f t="shared" si="0"/>
        <v>39173</v>
      </c>
      <c r="E29" s="453"/>
      <c r="F29" s="453"/>
      <c r="G29" s="453"/>
      <c r="H29" s="453"/>
      <c r="I29" s="446">
        <v>109.45474978830551</v>
      </c>
      <c r="L29" s="439" t="s">
        <v>463</v>
      </c>
    </row>
    <row r="30" spans="3:12" ht="15" customHeight="1" outlineLevel="1">
      <c r="C30" s="454">
        <v>39203</v>
      </c>
      <c r="D30" s="455">
        <f t="shared" si="0"/>
        <v>39203</v>
      </c>
      <c r="E30" s="453"/>
      <c r="F30" s="453"/>
      <c r="G30" s="453"/>
      <c r="H30" s="453"/>
      <c r="I30" s="446">
        <v>108.40131210517819</v>
      </c>
      <c r="K30" s="442"/>
    </row>
    <row r="31" spans="3:12" ht="15" customHeight="1" outlineLevel="1">
      <c r="C31" s="454">
        <v>39234</v>
      </c>
      <c r="D31" s="455">
        <f t="shared" si="0"/>
        <v>39234</v>
      </c>
      <c r="E31" s="453"/>
      <c r="F31" s="453"/>
      <c r="G31" s="453"/>
      <c r="H31" s="453"/>
      <c r="I31" s="446">
        <v>108.97591447779308</v>
      </c>
    </row>
    <row r="32" spans="3:12" ht="15" customHeight="1" outlineLevel="1">
      <c r="C32" s="454">
        <v>39264</v>
      </c>
      <c r="D32" s="455">
        <f t="shared" si="0"/>
        <v>39264</v>
      </c>
      <c r="E32" s="453"/>
      <c r="F32" s="453"/>
      <c r="G32" s="453"/>
      <c r="H32" s="453"/>
      <c r="I32" s="446">
        <v>110.0293521609204</v>
      </c>
    </row>
    <row r="33" spans="1:12" ht="15" customHeight="1" outlineLevel="1">
      <c r="C33" s="454">
        <v>39295</v>
      </c>
      <c r="D33" s="455">
        <f t="shared" si="0"/>
        <v>39295</v>
      </c>
      <c r="E33" s="453"/>
      <c r="F33" s="453"/>
      <c r="G33" s="453"/>
      <c r="H33" s="453"/>
      <c r="I33" s="446">
        <v>109.07168153989556</v>
      </c>
      <c r="K33" s="442"/>
    </row>
    <row r="34" spans="1:12" ht="15" customHeight="1" outlineLevel="1">
      <c r="C34" s="454">
        <v>39326</v>
      </c>
      <c r="D34" s="455">
        <f t="shared" si="0"/>
        <v>39326</v>
      </c>
      <c r="E34" s="453"/>
      <c r="F34" s="453"/>
      <c r="G34" s="453"/>
      <c r="H34" s="453"/>
      <c r="I34" s="446">
        <v>107.34787442205088</v>
      </c>
    </row>
    <row r="35" spans="1:12" ht="15" customHeight="1" outlineLevel="1">
      <c r="C35" s="454">
        <v>39356</v>
      </c>
      <c r="D35" s="455">
        <f t="shared" si="0"/>
        <v>39356</v>
      </c>
      <c r="E35" s="453"/>
      <c r="F35" s="453"/>
      <c r="G35" s="453"/>
      <c r="H35" s="453"/>
      <c r="I35" s="446">
        <v>109.07168153989556</v>
      </c>
    </row>
    <row r="36" spans="1:12" ht="15" customHeight="1" outlineLevel="1">
      <c r="C36" s="454">
        <v>39387</v>
      </c>
      <c r="D36" s="455">
        <f t="shared" si="0"/>
        <v>39387</v>
      </c>
      <c r="E36" s="453"/>
      <c r="F36" s="453"/>
      <c r="G36" s="453"/>
      <c r="H36" s="453"/>
      <c r="I36" s="446">
        <v>108.20977798097323</v>
      </c>
      <c r="K36" s="442"/>
    </row>
    <row r="37" spans="1:12" ht="15" customHeight="1" outlineLevel="1">
      <c r="C37" s="454">
        <v>39417</v>
      </c>
      <c r="D37" s="455">
        <f t="shared" si="0"/>
        <v>39417</v>
      </c>
      <c r="E37" s="453"/>
      <c r="F37" s="453"/>
      <c r="G37" s="453"/>
      <c r="H37" s="453"/>
      <c r="I37" s="446">
        <v>100.6441800748771</v>
      </c>
    </row>
    <row r="38" spans="1:12" ht="15" customHeight="1" outlineLevel="1">
      <c r="C38" s="454">
        <v>39448</v>
      </c>
      <c r="D38" s="455">
        <f t="shared" si="0"/>
        <v>39448</v>
      </c>
      <c r="I38" s="446">
        <v>102.65528837902923</v>
      </c>
    </row>
    <row r="39" spans="1:12" ht="15" customHeight="1" outlineLevel="1">
      <c r="C39" s="454">
        <v>39480</v>
      </c>
      <c r="D39" s="455">
        <f t="shared" si="0"/>
        <v>39480</v>
      </c>
      <c r="I39" s="446">
        <v>99.590742391749785</v>
      </c>
      <c r="K39" s="442"/>
    </row>
    <row r="40" spans="1:12" ht="15" customHeight="1" outlineLevel="1">
      <c r="C40" s="454">
        <v>39512</v>
      </c>
      <c r="D40" s="455">
        <f t="shared" si="0"/>
        <v>39512</v>
      </c>
      <c r="I40" s="446">
        <v>99.87804357805723</v>
      </c>
    </row>
    <row r="41" spans="1:12" ht="15" customHeight="1">
      <c r="C41" s="454">
        <v>39544</v>
      </c>
      <c r="D41" s="455">
        <f t="shared" si="0"/>
        <v>39544</v>
      </c>
      <c r="E41" s="457"/>
      <c r="F41" s="457"/>
      <c r="G41" s="457"/>
      <c r="H41" s="457"/>
      <c r="I41" s="446">
        <v>101.21878244749199</v>
      </c>
    </row>
    <row r="42" spans="1:12" ht="15" customHeight="1">
      <c r="A42" s="458"/>
      <c r="B42" s="459"/>
      <c r="C42" s="454">
        <v>39576</v>
      </c>
      <c r="D42" s="455">
        <f t="shared" si="0"/>
        <v>39576</v>
      </c>
      <c r="E42" s="457">
        <v>109.69671927191348</v>
      </c>
      <c r="F42" s="457">
        <v>102.67470310968454</v>
      </c>
      <c r="G42" s="457">
        <v>98.284631164932989</v>
      </c>
      <c r="H42" s="457">
        <v>107.96705834600449</v>
      </c>
      <c r="I42" s="446">
        <v>96.838929065066765</v>
      </c>
      <c r="K42" s="442"/>
    </row>
    <row r="43" spans="1:12" ht="15" customHeight="1">
      <c r="A43" s="460"/>
      <c r="B43" s="461"/>
      <c r="C43" s="454">
        <v>39608</v>
      </c>
      <c r="D43" s="455">
        <f t="shared" si="0"/>
        <v>39608</v>
      </c>
      <c r="E43" s="457">
        <v>108.53883224051695</v>
      </c>
      <c r="F43" s="457">
        <v>103.2319824664846</v>
      </c>
      <c r="G43" s="457">
        <v>97.536920294610894</v>
      </c>
      <c r="H43" s="457">
        <v>98.88369167308808</v>
      </c>
      <c r="I43" s="446">
        <v>88.417605499564459</v>
      </c>
    </row>
    <row r="44" spans="1:12" ht="15" customHeight="1">
      <c r="A44" s="458">
        <v>2008</v>
      </c>
      <c r="B44" s="459" t="s">
        <v>171</v>
      </c>
      <c r="C44" s="454">
        <v>39640</v>
      </c>
      <c r="D44" s="455">
        <f t="shared" si="0"/>
        <v>39640</v>
      </c>
      <c r="E44" s="457">
        <v>108.94035544789159</v>
      </c>
      <c r="F44" s="457">
        <v>103.62031424297743</v>
      </c>
      <c r="G44" s="457">
        <v>100.1718430260278</v>
      </c>
      <c r="H44" s="457">
        <v>106.8768615507539</v>
      </c>
      <c r="I44" s="446">
        <v>91.479904977928939</v>
      </c>
    </row>
    <row r="45" spans="1:12" ht="15" customHeight="1">
      <c r="A45" s="458"/>
      <c r="B45" s="459"/>
      <c r="C45" s="454">
        <v>39672</v>
      </c>
      <c r="D45" s="455">
        <f t="shared" si="0"/>
        <v>39672</v>
      </c>
      <c r="E45" s="457">
        <v>108.2231976619514</v>
      </c>
      <c r="F45" s="457">
        <v>104.4407024821611</v>
      </c>
      <c r="G45" s="457">
        <v>99.951050213381492</v>
      </c>
      <c r="H45" s="457">
        <v>100.10750847684788</v>
      </c>
      <c r="I45" s="446">
        <v>93.202448434508952</v>
      </c>
      <c r="K45" s="442"/>
    </row>
    <row r="46" spans="1:12" ht="15" customHeight="1">
      <c r="A46" s="458"/>
      <c r="B46" s="459"/>
      <c r="C46" s="454">
        <v>39704</v>
      </c>
      <c r="D46" s="455">
        <f t="shared" si="0"/>
        <v>39704</v>
      </c>
      <c r="E46" s="457">
        <v>108.21189860094762</v>
      </c>
      <c r="F46" s="457">
        <v>102.15561562925865</v>
      </c>
      <c r="G46" s="457">
        <v>104.64131309219282</v>
      </c>
      <c r="H46" s="457">
        <v>101.16503990118802</v>
      </c>
      <c r="I46" s="446">
        <v>92.723964141014505</v>
      </c>
    </row>
    <row r="47" spans="1:12" ht="15" customHeight="1">
      <c r="A47" s="458"/>
      <c r="B47" s="459"/>
      <c r="C47" s="454">
        <v>39736</v>
      </c>
      <c r="D47" s="455">
        <f t="shared" si="0"/>
        <v>39736</v>
      </c>
      <c r="E47" s="457">
        <v>106.98191268815143</v>
      </c>
      <c r="F47" s="457">
        <v>102.07312994165402</v>
      </c>
      <c r="G47" s="457">
        <v>95.314400675139623</v>
      </c>
      <c r="H47" s="457">
        <v>100.46962425650617</v>
      </c>
      <c r="I47" s="446">
        <v>95.020688749787865</v>
      </c>
      <c r="L47" s="456" t="s">
        <v>466</v>
      </c>
    </row>
    <row r="48" spans="1:12" ht="15" customHeight="1">
      <c r="A48" s="458"/>
      <c r="B48" s="459"/>
      <c r="C48" s="454">
        <v>39768</v>
      </c>
      <c r="D48" s="455">
        <f t="shared" si="0"/>
        <v>39768</v>
      </c>
      <c r="E48" s="457">
        <v>103.35925552409867</v>
      </c>
      <c r="F48" s="457">
        <v>83.869052956084559</v>
      </c>
      <c r="G48" s="457">
        <v>91.241555169261787</v>
      </c>
      <c r="H48" s="457">
        <v>93.279302550073382</v>
      </c>
      <c r="I48" s="446">
        <v>94.255113880196745</v>
      </c>
      <c r="K48" s="442"/>
    </row>
    <row r="49" spans="1:11" ht="15" customHeight="1">
      <c r="A49" s="458"/>
      <c r="B49" s="459"/>
      <c r="C49" s="454">
        <v>39800</v>
      </c>
      <c r="D49" s="455">
        <f t="shared" si="0"/>
        <v>39800</v>
      </c>
      <c r="E49" s="457">
        <v>99.050571409054967</v>
      </c>
      <c r="F49" s="457">
        <v>87.177012238934779</v>
      </c>
      <c r="G49" s="457">
        <v>90.359536694950762</v>
      </c>
      <c r="H49" s="457">
        <v>90.042443901937816</v>
      </c>
      <c r="I49" s="446">
        <v>86.120880890791113</v>
      </c>
    </row>
    <row r="50" spans="1:11" ht="15" customHeight="1">
      <c r="A50" s="458"/>
      <c r="B50" s="459"/>
      <c r="C50" s="454">
        <v>39814</v>
      </c>
      <c r="D50" s="455">
        <f t="shared" si="0"/>
        <v>39814</v>
      </c>
      <c r="E50" s="457">
        <v>98.601633956135132</v>
      </c>
      <c r="F50" s="457">
        <v>80.742460810968652</v>
      </c>
      <c r="G50" s="457">
        <v>90.557717558640078</v>
      </c>
      <c r="H50" s="457">
        <v>87.811887273680469</v>
      </c>
      <c r="I50" s="446">
        <v>88.417605499564459</v>
      </c>
    </row>
    <row r="51" spans="1:11" ht="15" customHeight="1">
      <c r="A51" s="458"/>
      <c r="B51" s="459"/>
      <c r="C51" s="454">
        <v>39845</v>
      </c>
      <c r="D51" s="455">
        <f t="shared" si="0"/>
        <v>39845</v>
      </c>
      <c r="E51" s="457">
        <v>94.877520233992001</v>
      </c>
      <c r="F51" s="457">
        <v>78.863197345994166</v>
      </c>
      <c r="G51" s="457">
        <v>86.89600098378294</v>
      </c>
      <c r="H51" s="457">
        <v>84.256026763733828</v>
      </c>
      <c r="I51" s="446">
        <v>86.886455760382219</v>
      </c>
      <c r="K51" s="442"/>
    </row>
    <row r="52" spans="1:11" ht="15" customHeight="1">
      <c r="A52" s="458"/>
      <c r="B52" s="459"/>
      <c r="C52" s="454">
        <v>39873</v>
      </c>
      <c r="D52" s="455">
        <f t="shared" si="0"/>
        <v>39873</v>
      </c>
      <c r="E52" s="457">
        <v>98.633050439883704</v>
      </c>
      <c r="F52" s="457">
        <v>77.543451419722501</v>
      </c>
      <c r="G52" s="457">
        <v>86.867417073512996</v>
      </c>
      <c r="H52" s="457">
        <v>81.590466198044084</v>
      </c>
      <c r="I52" s="446">
        <v>86.312274608188886</v>
      </c>
    </row>
    <row r="53" spans="1:11" ht="15" customHeight="1">
      <c r="A53" s="458"/>
      <c r="B53" s="459"/>
      <c r="C53" s="454">
        <v>39904</v>
      </c>
      <c r="D53" s="455">
        <f t="shared" si="0"/>
        <v>39904</v>
      </c>
      <c r="E53" s="457">
        <v>92.981152892305715</v>
      </c>
      <c r="F53" s="457">
        <v>74.528801856134805</v>
      </c>
      <c r="G53" s="457">
        <v>85.211627330282681</v>
      </c>
      <c r="H53" s="457">
        <v>80.982771032614764</v>
      </c>
      <c r="I53" s="446">
        <v>84.589731151608873</v>
      </c>
    </row>
    <row r="54" spans="1:11" ht="15" customHeight="1">
      <c r="A54" s="458"/>
      <c r="B54" s="459"/>
      <c r="C54" s="454">
        <v>39934</v>
      </c>
      <c r="D54" s="455">
        <f t="shared" si="0"/>
        <v>39934</v>
      </c>
      <c r="E54" s="457">
        <v>92.326336667317705</v>
      </c>
      <c r="F54" s="457">
        <v>76.472164634688369</v>
      </c>
      <c r="G54" s="457">
        <v>82.280621719391917</v>
      </c>
      <c r="H54" s="457">
        <v>81.200247658253545</v>
      </c>
      <c r="I54" s="446">
        <v>89.183180369155579</v>
      </c>
      <c r="K54" s="442"/>
    </row>
    <row r="55" spans="1:11" ht="15" customHeight="1">
      <c r="C55" s="454">
        <v>39965</v>
      </c>
      <c r="D55" s="455">
        <f t="shared" si="0"/>
        <v>39965</v>
      </c>
      <c r="E55" s="457">
        <v>90.629933906152672</v>
      </c>
      <c r="F55" s="457">
        <v>73.655506536319919</v>
      </c>
      <c r="G55" s="457">
        <v>83.471037649968849</v>
      </c>
      <c r="H55" s="457">
        <v>79.970903217688132</v>
      </c>
      <c r="I55" s="446">
        <v>85.738093455995539</v>
      </c>
    </row>
    <row r="56" spans="1:11" ht="15" customHeight="1">
      <c r="A56" s="458">
        <v>2009</v>
      </c>
      <c r="B56" s="459" t="s">
        <v>173</v>
      </c>
      <c r="C56" s="454">
        <v>39995</v>
      </c>
      <c r="D56" s="455">
        <f t="shared" si="0"/>
        <v>39995</v>
      </c>
      <c r="E56" s="457">
        <v>86.692456836179105</v>
      </c>
      <c r="F56" s="457">
        <v>74.750385101307586</v>
      </c>
      <c r="G56" s="457">
        <v>80.168422024359074</v>
      </c>
      <c r="H56" s="457">
        <v>77.079371940987158</v>
      </c>
      <c r="I56" s="446">
        <v>80.283372510158813</v>
      </c>
    </row>
    <row r="57" spans="1:11" ht="15" customHeight="1">
      <c r="A57" s="458"/>
      <c r="B57" s="459"/>
      <c r="C57" s="454">
        <v>40026</v>
      </c>
      <c r="D57" s="455">
        <f t="shared" si="0"/>
        <v>40026</v>
      </c>
      <c r="E57" s="457">
        <v>84.355616905136571</v>
      </c>
      <c r="F57" s="457">
        <v>76.394954768529018</v>
      </c>
      <c r="G57" s="457">
        <v>78.121717289796194</v>
      </c>
      <c r="H57" s="457">
        <v>78.222808641824145</v>
      </c>
      <c r="I57" s="446">
        <v>77.221073031794347</v>
      </c>
      <c r="K57" s="442"/>
    </row>
    <row r="58" spans="1:11" ht="15" customHeight="1">
      <c r="A58" s="458"/>
      <c r="B58" s="459"/>
      <c r="C58" s="454">
        <v>40058</v>
      </c>
      <c r="D58" s="455">
        <f t="shared" si="0"/>
        <v>40058</v>
      </c>
      <c r="E58" s="457">
        <v>83.450378361036059</v>
      </c>
      <c r="F58" s="457">
        <v>79.847736675618819</v>
      </c>
      <c r="G58" s="457">
        <v>83.434847488301997</v>
      </c>
      <c r="H58" s="457">
        <v>83.312926835141525</v>
      </c>
      <c r="I58" s="446">
        <v>86.790758901683333</v>
      </c>
    </row>
    <row r="59" spans="1:11" ht="15" customHeight="1">
      <c r="A59" s="458"/>
      <c r="B59" s="459"/>
      <c r="C59" s="454">
        <v>40087</v>
      </c>
      <c r="D59" s="455">
        <f t="shared" si="0"/>
        <v>40087</v>
      </c>
      <c r="E59" s="457">
        <v>83.071824063877699</v>
      </c>
      <c r="F59" s="457">
        <v>82.174118556970427</v>
      </c>
      <c r="G59" s="457">
        <v>86.237680122363372</v>
      </c>
      <c r="H59" s="457">
        <v>87.19625571233054</v>
      </c>
      <c r="I59" s="446">
        <v>87.652030629973339</v>
      </c>
    </row>
    <row r="60" spans="1:11" ht="15" customHeight="1">
      <c r="A60" s="458"/>
      <c r="B60" s="459"/>
      <c r="C60" s="454">
        <v>40147</v>
      </c>
      <c r="D60" s="455">
        <f t="shared" si="0"/>
        <v>40147</v>
      </c>
      <c r="E60" s="457">
        <v>83.707444914671143</v>
      </c>
      <c r="F60" s="457">
        <v>81.59533946118141</v>
      </c>
      <c r="G60" s="457">
        <v>87.64312363612936</v>
      </c>
      <c r="H60" s="457">
        <v>85.769423460094004</v>
      </c>
      <c r="I60" s="446">
        <v>88.800392934360019</v>
      </c>
      <c r="K60" s="442"/>
    </row>
    <row r="61" spans="1:11" ht="15" customHeight="1">
      <c r="A61" s="458"/>
      <c r="B61" s="459"/>
      <c r="C61" s="454">
        <v>40148</v>
      </c>
      <c r="D61" s="455">
        <f t="shared" si="0"/>
        <v>40148</v>
      </c>
      <c r="E61" s="457">
        <v>80.941739406215504</v>
      </c>
      <c r="F61" s="457">
        <v>83.713057727096142</v>
      </c>
      <c r="G61" s="457">
        <v>86.243722994080898</v>
      </c>
      <c r="H61" s="457">
        <v>87.103395877640892</v>
      </c>
      <c r="I61" s="446">
        <v>83.632762564619966</v>
      </c>
    </row>
    <row r="62" spans="1:11" ht="15" customHeight="1">
      <c r="A62" s="458"/>
      <c r="B62" s="459"/>
      <c r="C62" s="454">
        <v>40180</v>
      </c>
      <c r="D62" s="455">
        <f t="shared" si="0"/>
        <v>40180</v>
      </c>
      <c r="E62" s="457">
        <v>82.563802962029996</v>
      </c>
      <c r="F62" s="457">
        <v>82.032284820586597</v>
      </c>
      <c r="G62" s="457">
        <v>81.198443263504743</v>
      </c>
      <c r="H62" s="457">
        <v>86.781322221573376</v>
      </c>
      <c r="I62" s="446">
        <v>82.00591596673884</v>
      </c>
    </row>
    <row r="63" spans="1:11" ht="15" customHeight="1">
      <c r="A63" s="458"/>
      <c r="B63" s="459"/>
      <c r="C63" s="454">
        <v>40212</v>
      </c>
      <c r="D63" s="455">
        <f t="shared" si="0"/>
        <v>40212</v>
      </c>
      <c r="E63" s="457">
        <v>83.159156050467516</v>
      </c>
      <c r="F63" s="457">
        <v>81.275430997223197</v>
      </c>
      <c r="G63" s="457">
        <v>84.863872236925161</v>
      </c>
      <c r="H63" s="457">
        <v>87.547975876152066</v>
      </c>
      <c r="I63" s="446">
        <v>84.302640575512186</v>
      </c>
      <c r="K63" s="442"/>
    </row>
    <row r="64" spans="1:11" ht="15" customHeight="1">
      <c r="A64" s="458"/>
      <c r="B64" s="459"/>
      <c r="C64" s="454">
        <v>40244</v>
      </c>
      <c r="D64" s="455">
        <f t="shared" si="0"/>
        <v>40244</v>
      </c>
      <c r="E64" s="457">
        <v>82.594673707855748</v>
      </c>
      <c r="F64" s="457">
        <v>83.132693106856436</v>
      </c>
      <c r="G64" s="457">
        <v>84.13557289806829</v>
      </c>
      <c r="H64" s="457">
        <v>85.970692202809801</v>
      </c>
      <c r="I64" s="446">
        <v>80.09197879276104</v>
      </c>
    </row>
    <row r="65" spans="1:11" ht="15" customHeight="1">
      <c r="A65" s="458"/>
      <c r="B65" s="459"/>
      <c r="C65" s="454">
        <v>40276</v>
      </c>
      <c r="D65" s="455">
        <f t="shared" si="0"/>
        <v>40276</v>
      </c>
      <c r="E65" s="457">
        <v>83.617557374858222</v>
      </c>
      <c r="F65" s="457">
        <v>85.442134255493897</v>
      </c>
      <c r="G65" s="457">
        <v>83.482715295234911</v>
      </c>
      <c r="H65" s="457">
        <v>89.856550377677394</v>
      </c>
      <c r="I65" s="446">
        <v>84.781124869006646</v>
      </c>
    </row>
    <row r="66" spans="1:11" ht="15" customHeight="1">
      <c r="A66" s="458"/>
      <c r="B66" s="459"/>
      <c r="C66" s="454">
        <v>40299</v>
      </c>
      <c r="D66" s="455">
        <f t="shared" si="0"/>
        <v>40299</v>
      </c>
      <c r="E66" s="457">
        <v>83.910573466750051</v>
      </c>
      <c r="F66" s="457">
        <v>84.756025519835234</v>
      </c>
      <c r="G66" s="457">
        <v>86.839748678577422</v>
      </c>
      <c r="H66" s="457">
        <v>88.638937768370141</v>
      </c>
      <c r="I66" s="446">
        <v>84.68542801030776</v>
      </c>
      <c r="K66" s="442"/>
    </row>
    <row r="67" spans="1:11" ht="15" customHeight="1">
      <c r="A67" s="458"/>
      <c r="B67" s="459"/>
      <c r="C67" s="454">
        <v>40330</v>
      </c>
      <c r="D67" s="455">
        <f t="shared" si="0"/>
        <v>40330</v>
      </c>
      <c r="E67" s="457">
        <v>85.389910162958316</v>
      </c>
      <c r="F67" s="457">
        <v>86.872882777255825</v>
      </c>
      <c r="G67" s="457">
        <v>88.698498988101974</v>
      </c>
      <c r="H67" s="457">
        <v>88.678929169680259</v>
      </c>
      <c r="I67" s="446">
        <v>84.111246858114413</v>
      </c>
    </row>
    <row r="68" spans="1:11" ht="15" customHeight="1">
      <c r="A68" s="458">
        <v>2010</v>
      </c>
      <c r="B68" s="459" t="s">
        <v>130</v>
      </c>
      <c r="C68" s="454">
        <v>40360</v>
      </c>
      <c r="D68" s="455">
        <f t="shared" si="0"/>
        <v>40360</v>
      </c>
      <c r="E68" s="457">
        <v>82.765917679650272</v>
      </c>
      <c r="F68" s="457">
        <v>87.806868394876687</v>
      </c>
      <c r="G68" s="457">
        <v>88.911058665168355</v>
      </c>
      <c r="H68" s="457">
        <v>89.992239658921108</v>
      </c>
      <c r="I68" s="446">
        <v>85.546699738597766</v>
      </c>
    </row>
    <row r="69" spans="1:11" ht="15" customHeight="1">
      <c r="A69" s="458"/>
      <c r="B69" s="459"/>
      <c r="C69" s="454">
        <v>40391</v>
      </c>
      <c r="D69" s="455">
        <f t="shared" si="0"/>
        <v>40391</v>
      </c>
      <c r="E69" s="457">
        <v>86.710497140511578</v>
      </c>
      <c r="F69" s="457">
        <v>89.185367057283017</v>
      </c>
      <c r="G69" s="457">
        <v>89.96944853778146</v>
      </c>
      <c r="H69" s="457">
        <v>90.900244918734685</v>
      </c>
      <c r="I69" s="446">
        <v>84.494034292909973</v>
      </c>
      <c r="K69" s="442"/>
    </row>
    <row r="70" spans="1:11" ht="15" customHeight="1">
      <c r="A70" s="458"/>
      <c r="B70" s="459"/>
      <c r="C70" s="454">
        <v>40423</v>
      </c>
      <c r="D70" s="455">
        <f t="shared" si="0"/>
        <v>40423</v>
      </c>
      <c r="E70" s="457">
        <v>84.358571819070974</v>
      </c>
      <c r="F70" s="457">
        <v>89.860346181172147</v>
      </c>
      <c r="G70" s="457">
        <v>89.510478879189421</v>
      </c>
      <c r="H70" s="457">
        <v>91.374565930794262</v>
      </c>
      <c r="I70" s="446">
        <v>85.833790314694426</v>
      </c>
    </row>
    <row r="71" spans="1:11" ht="15" customHeight="1">
      <c r="A71" s="458"/>
      <c r="B71" s="459"/>
      <c r="C71" s="454">
        <v>40452</v>
      </c>
      <c r="D71" s="455">
        <f t="shared" ref="D71:D134" si="1">+C71</f>
        <v>40452</v>
      </c>
      <c r="E71" s="457">
        <v>85.488815220784332</v>
      </c>
      <c r="F71" s="457">
        <v>88.255513373513367</v>
      </c>
      <c r="G71" s="457">
        <v>88.680250401002013</v>
      </c>
      <c r="H71" s="457">
        <v>91.800324666789507</v>
      </c>
      <c r="I71" s="446">
        <v>84.398337434211086</v>
      </c>
    </row>
    <row r="72" spans="1:11" ht="15" customHeight="1">
      <c r="A72" s="458"/>
      <c r="B72" s="459"/>
      <c r="C72" s="454">
        <v>40512</v>
      </c>
      <c r="D72" s="455">
        <f t="shared" si="1"/>
        <v>40512</v>
      </c>
      <c r="E72" s="457">
        <v>84.848271006982628</v>
      </c>
      <c r="F72" s="457">
        <v>89.499119325731414</v>
      </c>
      <c r="G72" s="457">
        <v>88.399562174815713</v>
      </c>
      <c r="H72" s="457">
        <v>92.740231667105263</v>
      </c>
      <c r="I72" s="446">
        <v>85.259609162501093</v>
      </c>
      <c r="K72" s="442"/>
    </row>
    <row r="73" spans="1:11" ht="15" customHeight="1">
      <c r="A73" s="458"/>
      <c r="B73" s="459"/>
      <c r="C73" s="454">
        <v>40513</v>
      </c>
      <c r="D73" s="455">
        <f t="shared" si="1"/>
        <v>40513</v>
      </c>
      <c r="E73" s="457">
        <v>85.607456845657268</v>
      </c>
      <c r="F73" s="457">
        <v>91.003468411258751</v>
      </c>
      <c r="G73" s="457">
        <v>90.480412085646265</v>
      </c>
      <c r="H73" s="457">
        <v>93.470729889069887</v>
      </c>
      <c r="I73" s="446">
        <v>84.494034292909973</v>
      </c>
    </row>
    <row r="74" spans="1:11" ht="15" customHeight="1">
      <c r="A74" s="458"/>
      <c r="B74" s="459"/>
      <c r="C74" s="454">
        <v>40545</v>
      </c>
      <c r="D74" s="455">
        <f t="shared" si="1"/>
        <v>40545</v>
      </c>
      <c r="E74" s="457">
        <v>86.309291857449807</v>
      </c>
      <c r="F74" s="457">
        <v>89.359990943793676</v>
      </c>
      <c r="G74" s="457">
        <v>93.431897295607769</v>
      </c>
      <c r="H74" s="457">
        <v>92.752170294466708</v>
      </c>
      <c r="I74" s="446">
        <v>85.929487173393326</v>
      </c>
    </row>
    <row r="75" spans="1:11" ht="15" customHeight="1">
      <c r="A75" s="458"/>
      <c r="B75" s="459"/>
      <c r="C75" s="454">
        <v>40577</v>
      </c>
      <c r="D75" s="455">
        <f t="shared" si="1"/>
        <v>40577</v>
      </c>
      <c r="E75" s="457">
        <v>87.374796262222105</v>
      </c>
      <c r="F75" s="457">
        <v>98.572014453564108</v>
      </c>
      <c r="G75" s="457">
        <v>93.257758234489046</v>
      </c>
      <c r="H75" s="457">
        <v>95.577121892580237</v>
      </c>
      <c r="I75" s="446">
        <v>85.355306021199979</v>
      </c>
      <c r="K75" s="442"/>
    </row>
    <row r="76" spans="1:11" ht="15" customHeight="1">
      <c r="A76" s="458"/>
      <c r="B76" s="459"/>
      <c r="C76" s="454">
        <v>40609</v>
      </c>
      <c r="D76" s="455">
        <f t="shared" si="1"/>
        <v>40609</v>
      </c>
      <c r="E76" s="457">
        <v>86.947471972889645</v>
      </c>
      <c r="F76" s="457">
        <v>95.239737083692631</v>
      </c>
      <c r="G76" s="457">
        <v>91.650110816222281</v>
      </c>
      <c r="H76" s="457">
        <v>96.24559124985268</v>
      </c>
      <c r="I76" s="446">
        <v>77.699557325288794</v>
      </c>
    </row>
    <row r="77" spans="1:11" ht="15" customHeight="1">
      <c r="A77" s="458"/>
      <c r="B77" s="459"/>
      <c r="C77" s="454">
        <v>40641</v>
      </c>
      <c r="D77" s="455">
        <f t="shared" si="1"/>
        <v>40641</v>
      </c>
      <c r="E77" s="457">
        <v>88.180541339619325</v>
      </c>
      <c r="F77" s="457">
        <v>96.689111015578391</v>
      </c>
      <c r="G77" s="457">
        <v>93.747370943407049</v>
      </c>
      <c r="H77" s="457">
        <v>94.835280885060371</v>
      </c>
      <c r="I77" s="446">
        <v>84.972518586404419</v>
      </c>
    </row>
    <row r="78" spans="1:11" ht="15" customHeight="1">
      <c r="A78" s="458"/>
      <c r="B78" s="459"/>
      <c r="C78" s="454">
        <v>40664</v>
      </c>
      <c r="D78" s="455">
        <f t="shared" si="1"/>
        <v>40664</v>
      </c>
      <c r="E78" s="457">
        <v>90.73994494495156</v>
      </c>
      <c r="F78" s="457">
        <v>96.819488171184162</v>
      </c>
      <c r="G78" s="457">
        <v>94.883059224089948</v>
      </c>
      <c r="H78" s="457">
        <v>96.552372837381512</v>
      </c>
      <c r="I78" s="446">
        <v>85.833790314694426</v>
      </c>
      <c r="K78" s="442"/>
    </row>
    <row r="79" spans="1:11" ht="15" customHeight="1">
      <c r="A79" s="458"/>
      <c r="B79" s="459"/>
      <c r="C79" s="454">
        <v>40695</v>
      </c>
      <c r="D79" s="455">
        <f t="shared" si="1"/>
        <v>40695</v>
      </c>
      <c r="E79" s="457">
        <v>88.720650155259349</v>
      </c>
      <c r="F79" s="457">
        <v>95.901369637010291</v>
      </c>
      <c r="G79" s="457">
        <v>94.640202459621406</v>
      </c>
      <c r="H79" s="457">
        <v>97.214030375778506</v>
      </c>
      <c r="I79" s="446">
        <v>89.278877227854466</v>
      </c>
    </row>
    <row r="80" spans="1:11" ht="15" customHeight="1">
      <c r="A80" s="458">
        <v>2011</v>
      </c>
      <c r="B80" s="459" t="s">
        <v>131</v>
      </c>
      <c r="C80" s="454">
        <v>40725</v>
      </c>
      <c r="D80" s="455">
        <f t="shared" si="1"/>
        <v>40725</v>
      </c>
      <c r="E80" s="457">
        <v>89.006984767873931</v>
      </c>
      <c r="F80" s="457">
        <v>94.342606205705522</v>
      </c>
      <c r="G80" s="457">
        <v>95.610240375209401</v>
      </c>
      <c r="H80" s="457">
        <v>96.515942481932441</v>
      </c>
      <c r="I80" s="446">
        <v>91.575601836627825</v>
      </c>
    </row>
    <row r="81" spans="1:11" ht="15" customHeight="1">
      <c r="A81" s="458"/>
      <c r="B81" s="459"/>
      <c r="C81" s="454">
        <v>40756</v>
      </c>
      <c r="D81" s="455">
        <f t="shared" si="1"/>
        <v>40756</v>
      </c>
      <c r="E81" s="457">
        <v>87.922623767883337</v>
      </c>
      <c r="F81" s="457">
        <v>94.409252232513253</v>
      </c>
      <c r="G81" s="457">
        <v>93.286255684753016</v>
      </c>
      <c r="H81" s="457">
        <v>96.821695796233186</v>
      </c>
      <c r="I81" s="446">
        <v>86.695062042984446</v>
      </c>
      <c r="K81" s="442"/>
    </row>
    <row r="82" spans="1:11" ht="15" customHeight="1">
      <c r="A82" s="458"/>
      <c r="B82" s="459"/>
      <c r="C82" s="454">
        <v>40788</v>
      </c>
      <c r="D82" s="455">
        <f t="shared" si="1"/>
        <v>40788</v>
      </c>
      <c r="E82" s="457">
        <v>89.599283282623446</v>
      </c>
      <c r="F82" s="457">
        <v>94.054214608405516</v>
      </c>
      <c r="G82" s="457">
        <v>96.893901186463168</v>
      </c>
      <c r="H82" s="457">
        <v>95.718875620508101</v>
      </c>
      <c r="I82" s="446">
        <v>88.608999216962246</v>
      </c>
    </row>
    <row r="83" spans="1:11" ht="15" customHeight="1">
      <c r="A83" s="458"/>
      <c r="B83" s="459"/>
      <c r="C83" s="454">
        <v>40817</v>
      </c>
      <c r="D83" s="455">
        <f t="shared" si="1"/>
        <v>40817</v>
      </c>
      <c r="E83" s="457">
        <v>89.299777104938173</v>
      </c>
      <c r="F83" s="457">
        <v>93.07988847293224</v>
      </c>
      <c r="G83" s="457">
        <v>93.168969660291793</v>
      </c>
      <c r="H83" s="457">
        <v>96.158882755068547</v>
      </c>
      <c r="I83" s="446">
        <v>89.470270945252253</v>
      </c>
    </row>
    <row r="84" spans="1:11" ht="15" customHeight="1">
      <c r="A84" s="458"/>
      <c r="B84" s="459"/>
      <c r="C84" s="454">
        <v>40877</v>
      </c>
      <c r="D84" s="455">
        <f t="shared" si="1"/>
        <v>40877</v>
      </c>
      <c r="E84" s="457">
        <v>89.659836904065614</v>
      </c>
      <c r="F84" s="457">
        <v>91.617815327192673</v>
      </c>
      <c r="G84" s="457">
        <v>93.956771868713247</v>
      </c>
      <c r="H84" s="457">
        <v>95.047960334226872</v>
      </c>
      <c r="I84" s="446">
        <v>91.671298695326712</v>
      </c>
      <c r="K84" s="442"/>
    </row>
    <row r="85" spans="1:11" ht="15" customHeight="1">
      <c r="A85" s="458"/>
      <c r="B85" s="459"/>
      <c r="C85" s="454">
        <v>40878</v>
      </c>
      <c r="D85" s="455">
        <f t="shared" si="1"/>
        <v>40878</v>
      </c>
      <c r="E85" s="457">
        <v>89.172334290844262</v>
      </c>
      <c r="F85" s="457">
        <v>90.311259719598226</v>
      </c>
      <c r="G85" s="457">
        <v>90.995792979535835</v>
      </c>
      <c r="H85" s="457">
        <v>94.632238167426394</v>
      </c>
      <c r="I85" s="446">
        <v>97.413110217260112</v>
      </c>
    </row>
    <row r="86" spans="1:11" ht="15" customHeight="1">
      <c r="A86" s="458"/>
      <c r="B86" s="459"/>
      <c r="C86" s="454">
        <v>40910</v>
      </c>
      <c r="D86" s="455">
        <f t="shared" si="1"/>
        <v>40910</v>
      </c>
      <c r="E86" s="457">
        <v>85.263130271646645</v>
      </c>
      <c r="F86" s="457">
        <v>90.83664378628221</v>
      </c>
      <c r="G86" s="457">
        <v>90.282870050409826</v>
      </c>
      <c r="H86" s="457">
        <v>98.125270505978463</v>
      </c>
      <c r="I86" s="446">
        <v>100.09262226082903</v>
      </c>
    </row>
    <row r="87" spans="1:11" ht="15" customHeight="1">
      <c r="A87" s="458"/>
      <c r="B87" s="459"/>
      <c r="C87" s="454">
        <v>40942</v>
      </c>
      <c r="D87" s="455">
        <f t="shared" si="1"/>
        <v>40942</v>
      </c>
      <c r="E87" s="457">
        <v>86.329200489079454</v>
      </c>
      <c r="F87" s="457">
        <v>88.612454947965702</v>
      </c>
      <c r="G87" s="457">
        <v>88.793055715955276</v>
      </c>
      <c r="H87" s="457">
        <v>93.09589123563029</v>
      </c>
      <c r="I87" s="446">
        <v>95.116385608486752</v>
      </c>
      <c r="K87" s="442"/>
    </row>
    <row r="88" spans="1:11" ht="15" customHeight="1">
      <c r="A88" s="458"/>
      <c r="B88" s="459"/>
      <c r="C88" s="454">
        <v>40975</v>
      </c>
      <c r="D88" s="455">
        <f t="shared" si="1"/>
        <v>40975</v>
      </c>
      <c r="E88" s="457">
        <v>86.774201733217438</v>
      </c>
      <c r="F88" s="457">
        <v>87.943301220125335</v>
      </c>
      <c r="G88" s="457">
        <v>93.791902809766725</v>
      </c>
      <c r="H88" s="457">
        <v>92.412081415753988</v>
      </c>
      <c r="I88" s="446">
        <v>89.278877227854466</v>
      </c>
    </row>
    <row r="89" spans="1:11" ht="15" customHeight="1">
      <c r="A89" s="458"/>
      <c r="B89" s="459"/>
      <c r="C89" s="454">
        <v>41007</v>
      </c>
      <c r="D89" s="455">
        <f t="shared" si="1"/>
        <v>41007</v>
      </c>
      <c r="E89" s="457">
        <v>86.704167348203185</v>
      </c>
      <c r="F89" s="457">
        <v>93.541600279645564</v>
      </c>
      <c r="G89" s="457">
        <v>90.982671688150432</v>
      </c>
      <c r="H89" s="457">
        <v>92.553070000860743</v>
      </c>
      <c r="I89" s="446">
        <v>86.120880890791113</v>
      </c>
    </row>
    <row r="90" spans="1:11" ht="15" customHeight="1">
      <c r="A90" s="458"/>
      <c r="B90" s="459"/>
      <c r="C90" s="454">
        <v>41030</v>
      </c>
      <c r="D90" s="455">
        <f t="shared" si="1"/>
        <v>41030</v>
      </c>
      <c r="E90" s="457">
        <v>86.588432068534161</v>
      </c>
      <c r="F90" s="457">
        <v>87.218525568973718</v>
      </c>
      <c r="G90" s="457">
        <v>90.045166087724567</v>
      </c>
      <c r="H90" s="457">
        <v>93.085877409200421</v>
      </c>
      <c r="I90" s="446">
        <v>82.3887034015344</v>
      </c>
      <c r="K90" s="442"/>
    </row>
    <row r="91" spans="1:11" ht="15" customHeight="1">
      <c r="A91" s="458"/>
      <c r="B91" s="459"/>
      <c r="C91" s="454">
        <v>41061</v>
      </c>
      <c r="D91" s="455">
        <f t="shared" si="1"/>
        <v>41061</v>
      </c>
      <c r="E91" s="457">
        <v>88.200180697503569</v>
      </c>
      <c r="F91" s="457">
        <v>88.409986638399346</v>
      </c>
      <c r="G91" s="457">
        <v>86.6717175101019</v>
      </c>
      <c r="H91" s="457">
        <v>92.372995460290667</v>
      </c>
      <c r="I91" s="446">
        <v>85.738093455995539</v>
      </c>
    </row>
    <row r="92" spans="1:11" ht="15" customHeight="1">
      <c r="A92" s="458">
        <v>2012</v>
      </c>
      <c r="B92" s="459" t="s">
        <v>132</v>
      </c>
      <c r="C92" s="454">
        <v>41091</v>
      </c>
      <c r="D92" s="455">
        <f t="shared" si="1"/>
        <v>41091</v>
      </c>
      <c r="E92" s="457">
        <v>87.989295821290284</v>
      </c>
      <c r="F92" s="457">
        <v>88.899762692282707</v>
      </c>
      <c r="G92" s="457">
        <v>85.463252080119318</v>
      </c>
      <c r="H92" s="457">
        <v>92.91753664535463</v>
      </c>
      <c r="I92" s="446">
        <v>87.939121206070013</v>
      </c>
    </row>
    <row r="93" spans="1:11" ht="15" customHeight="1">
      <c r="A93" s="458"/>
      <c r="B93" s="459"/>
      <c r="C93" s="454">
        <v>41122</v>
      </c>
      <c r="D93" s="455">
        <f t="shared" si="1"/>
        <v>41122</v>
      </c>
      <c r="E93" s="457">
        <v>88.539661682471348</v>
      </c>
      <c r="F93" s="457">
        <v>87.742596501549599</v>
      </c>
      <c r="G93" s="457">
        <v>86.000441283955823</v>
      </c>
      <c r="H93" s="457">
        <v>93.837114121113913</v>
      </c>
      <c r="I93" s="446">
        <v>83.632762564619966</v>
      </c>
      <c r="K93" s="442"/>
    </row>
    <row r="94" spans="1:11" ht="15" customHeight="1">
      <c r="A94" s="458"/>
      <c r="B94" s="459"/>
      <c r="C94" s="454">
        <v>41154</v>
      </c>
      <c r="D94" s="455">
        <f t="shared" si="1"/>
        <v>41154</v>
      </c>
      <c r="E94" s="457">
        <v>88.826940222576965</v>
      </c>
      <c r="F94" s="457">
        <v>84.242804373945106</v>
      </c>
      <c r="G94" s="457">
        <v>85.621984836501341</v>
      </c>
      <c r="H94" s="457">
        <v>91.057735804600426</v>
      </c>
      <c r="I94" s="446">
        <v>83.53706570592108</v>
      </c>
    </row>
    <row r="95" spans="1:11" ht="15" customHeight="1">
      <c r="A95" s="458"/>
      <c r="B95" s="459"/>
      <c r="C95" s="454">
        <v>41183</v>
      </c>
      <c r="D95" s="455">
        <f t="shared" si="1"/>
        <v>41183</v>
      </c>
      <c r="E95" s="457">
        <v>90.774107255809113</v>
      </c>
      <c r="F95" s="457">
        <v>88.539392603709658</v>
      </c>
      <c r="G95" s="457">
        <v>88.710999050829656</v>
      </c>
      <c r="H95" s="457">
        <v>93.247644917420757</v>
      </c>
      <c r="I95" s="446">
        <v>83.441368847222179</v>
      </c>
    </row>
    <row r="96" spans="1:11" ht="15" customHeight="1">
      <c r="A96" s="458"/>
      <c r="B96" s="459"/>
      <c r="C96" s="454">
        <v>41243</v>
      </c>
      <c r="D96" s="455">
        <f t="shared" si="1"/>
        <v>41243</v>
      </c>
      <c r="E96" s="457">
        <v>90.327364632525644</v>
      </c>
      <c r="F96" s="457">
        <v>89.678871946282726</v>
      </c>
      <c r="G96" s="457">
        <v>89.756724878972364</v>
      </c>
      <c r="H96" s="457">
        <v>93.82209929566001</v>
      </c>
      <c r="I96" s="446">
        <v>81.048947379749933</v>
      </c>
      <c r="K96" s="442"/>
    </row>
    <row r="97" spans="1:11" ht="15" customHeight="1">
      <c r="A97" s="458"/>
      <c r="B97" s="459"/>
      <c r="C97" s="454">
        <v>41244</v>
      </c>
      <c r="D97" s="455">
        <f t="shared" si="1"/>
        <v>41244</v>
      </c>
      <c r="E97" s="457">
        <v>91.507427923556364</v>
      </c>
      <c r="F97" s="457">
        <v>87.186018257557464</v>
      </c>
      <c r="G97" s="457">
        <v>89.384076940438035</v>
      </c>
      <c r="H97" s="457">
        <v>93.108768455916788</v>
      </c>
      <c r="I97" s="446">
        <v>82.197309684136627</v>
      </c>
    </row>
    <row r="98" spans="1:11" ht="15" customHeight="1">
      <c r="A98" s="458"/>
      <c r="B98" s="459"/>
      <c r="C98" s="454">
        <v>41276</v>
      </c>
      <c r="D98" s="455">
        <f t="shared" si="1"/>
        <v>41276</v>
      </c>
      <c r="E98" s="457">
        <v>89.872235216589729</v>
      </c>
      <c r="F98" s="457">
        <v>89.866311617372446</v>
      </c>
      <c r="G98" s="457">
        <v>90.420963289393427</v>
      </c>
      <c r="H98" s="457">
        <v>94.261321936953067</v>
      </c>
      <c r="I98" s="446">
        <v>84.876821727705533</v>
      </c>
    </row>
    <row r="99" spans="1:11" ht="15" customHeight="1">
      <c r="A99" s="458"/>
      <c r="B99" s="459"/>
      <c r="C99" s="454">
        <v>41308</v>
      </c>
      <c r="D99" s="455">
        <f t="shared" si="1"/>
        <v>41308</v>
      </c>
      <c r="E99" s="457">
        <v>92.693010953748001</v>
      </c>
      <c r="F99" s="457">
        <v>90.573579644277302</v>
      </c>
      <c r="G99" s="457">
        <v>93.155397448067802</v>
      </c>
      <c r="H99" s="457">
        <v>93.211853910249914</v>
      </c>
      <c r="I99" s="446">
        <v>83.058581412426634</v>
      </c>
      <c r="K99" s="442"/>
    </row>
    <row r="100" spans="1:11" ht="15" customHeight="1">
      <c r="A100" s="458"/>
      <c r="B100" s="459"/>
      <c r="C100" s="454">
        <v>41340</v>
      </c>
      <c r="D100" s="455">
        <f t="shared" si="1"/>
        <v>41340</v>
      </c>
      <c r="E100" s="457">
        <v>93.670640499709549</v>
      </c>
      <c r="F100" s="457">
        <v>90.230998657891362</v>
      </c>
      <c r="G100" s="457">
        <v>96.26025963037965</v>
      </c>
      <c r="H100" s="457">
        <v>94.620091451600729</v>
      </c>
      <c r="I100" s="446">
        <v>83.441368847222179</v>
      </c>
    </row>
    <row r="101" spans="1:11" ht="15" customHeight="1">
      <c r="A101" s="458"/>
      <c r="B101" s="459"/>
      <c r="C101" s="454">
        <v>41372</v>
      </c>
      <c r="D101" s="455">
        <f t="shared" si="1"/>
        <v>41372</v>
      </c>
      <c r="E101" s="457">
        <v>89.76361764680513</v>
      </c>
      <c r="F101" s="457">
        <v>89.022662073977685</v>
      </c>
      <c r="G101" s="457">
        <v>89.565390232334522</v>
      </c>
      <c r="H101" s="457">
        <v>93.790673874245527</v>
      </c>
      <c r="I101" s="446">
        <v>85.546699738597766</v>
      </c>
    </row>
    <row r="102" spans="1:11" ht="15" customHeight="1">
      <c r="A102" s="458"/>
      <c r="B102" s="459"/>
      <c r="C102" s="454">
        <v>41395</v>
      </c>
      <c r="D102" s="455">
        <f t="shared" si="1"/>
        <v>41395</v>
      </c>
      <c r="E102" s="457">
        <v>90.318225535082917</v>
      </c>
      <c r="F102" s="457">
        <v>89.808417098454143</v>
      </c>
      <c r="G102" s="457">
        <v>93.086948111131846</v>
      </c>
      <c r="H102" s="457">
        <v>94.373960716928721</v>
      </c>
      <c r="I102" s="446">
        <v>86.59936518428556</v>
      </c>
      <c r="K102" s="442"/>
    </row>
    <row r="103" spans="1:11" ht="15" customHeight="1">
      <c r="A103" s="458"/>
      <c r="B103" s="459"/>
      <c r="C103" s="454">
        <v>41426</v>
      </c>
      <c r="D103" s="455">
        <f t="shared" si="1"/>
        <v>41426</v>
      </c>
      <c r="E103" s="457">
        <v>88.563390520516847</v>
      </c>
      <c r="F103" s="457">
        <v>93.014881380875408</v>
      </c>
      <c r="G103" s="457">
        <v>93.577063807255925</v>
      </c>
      <c r="H103" s="457">
        <v>94.907289785976914</v>
      </c>
      <c r="I103" s="446">
        <v>90.140148956144472</v>
      </c>
    </row>
    <row r="104" spans="1:11" ht="15" customHeight="1">
      <c r="A104" s="458">
        <v>2013</v>
      </c>
      <c r="B104" s="459" t="s">
        <v>133</v>
      </c>
      <c r="C104" s="454">
        <v>41456</v>
      </c>
      <c r="D104" s="455">
        <f t="shared" si="1"/>
        <v>41456</v>
      </c>
      <c r="E104" s="457">
        <v>89.265042634715655</v>
      </c>
      <c r="F104" s="457">
        <v>94.435007264199101</v>
      </c>
      <c r="G104" s="457">
        <v>99.235124775555391</v>
      </c>
      <c r="H104" s="457">
        <v>94.140028735232193</v>
      </c>
      <c r="I104" s="446">
        <v>96.169051054174545</v>
      </c>
    </row>
    <row r="105" spans="1:11" ht="15" customHeight="1">
      <c r="A105" s="458"/>
      <c r="B105" s="459"/>
      <c r="C105" s="454">
        <v>41487</v>
      </c>
      <c r="D105" s="455">
        <f t="shared" si="1"/>
        <v>41487</v>
      </c>
      <c r="E105" s="457">
        <v>88.210958086894507</v>
      </c>
      <c r="F105" s="457">
        <v>92.55401004290087</v>
      </c>
      <c r="G105" s="457">
        <v>97.596119176966909</v>
      </c>
      <c r="H105" s="457">
        <v>93.41993641644936</v>
      </c>
      <c r="I105" s="446">
        <v>95.116385608486752</v>
      </c>
      <c r="K105" s="442"/>
    </row>
    <row r="106" spans="1:11" ht="15" customHeight="1">
      <c r="A106" s="458"/>
      <c r="B106" s="459"/>
      <c r="C106" s="454">
        <v>41519</v>
      </c>
      <c r="D106" s="455">
        <f t="shared" si="1"/>
        <v>41519</v>
      </c>
      <c r="E106" s="457">
        <v>87.163122791778889</v>
      </c>
      <c r="F106" s="457">
        <v>94.272248418506365</v>
      </c>
      <c r="G106" s="457">
        <v>93.13957595267793</v>
      </c>
      <c r="H106" s="457">
        <v>93.580920281565483</v>
      </c>
      <c r="I106" s="446">
        <v>92.149782988821173</v>
      </c>
    </row>
    <row r="107" spans="1:11" ht="15" customHeight="1">
      <c r="A107" s="458"/>
      <c r="B107" s="459"/>
      <c r="C107" s="454">
        <v>41548</v>
      </c>
      <c r="D107" s="455">
        <f t="shared" si="1"/>
        <v>41548</v>
      </c>
      <c r="E107" s="457">
        <v>85.550760181417473</v>
      </c>
      <c r="F107" s="457">
        <v>96.542557880484267</v>
      </c>
      <c r="G107" s="457">
        <v>94.855146810554317</v>
      </c>
      <c r="H107" s="457">
        <v>94.224831821229628</v>
      </c>
      <c r="I107" s="446">
        <v>87.843424347371126</v>
      </c>
    </row>
    <row r="108" spans="1:11" ht="15" customHeight="1">
      <c r="A108" s="458"/>
      <c r="B108" s="459"/>
      <c r="C108" s="454">
        <v>41608</v>
      </c>
      <c r="D108" s="455">
        <f t="shared" si="1"/>
        <v>41608</v>
      </c>
      <c r="E108" s="457">
        <v>85.025681337639469</v>
      </c>
      <c r="F108" s="457">
        <v>96.331813649530645</v>
      </c>
      <c r="G108" s="457">
        <v>93.390404408158943</v>
      </c>
      <c r="H108" s="457">
        <v>93.446692841371785</v>
      </c>
      <c r="I108" s="446">
        <v>88.800392934360019</v>
      </c>
      <c r="K108" s="442"/>
    </row>
    <row r="109" spans="1:11" ht="15" customHeight="1">
      <c r="A109" s="458"/>
      <c r="B109" s="459"/>
      <c r="C109" s="454">
        <v>41609</v>
      </c>
      <c r="D109" s="455">
        <f t="shared" si="1"/>
        <v>41609</v>
      </c>
      <c r="E109" s="457">
        <v>85.207126387051034</v>
      </c>
      <c r="F109" s="457">
        <v>96.918015577453176</v>
      </c>
      <c r="G109" s="457">
        <v>96.380414735817908</v>
      </c>
      <c r="H109" s="457">
        <v>94.371747430767428</v>
      </c>
      <c r="I109" s="446">
        <v>87.843424347371126</v>
      </c>
    </row>
    <row r="110" spans="1:11" ht="15" customHeight="1">
      <c r="A110" s="458"/>
      <c r="B110" s="459"/>
      <c r="C110" s="454">
        <v>41640</v>
      </c>
      <c r="D110" s="455">
        <f t="shared" si="1"/>
        <v>41640</v>
      </c>
      <c r="E110" s="457">
        <v>86.122236811766953</v>
      </c>
      <c r="F110" s="457">
        <v>98.059366075872859</v>
      </c>
      <c r="G110" s="457">
        <v>93.808223813486023</v>
      </c>
      <c r="H110" s="457">
        <v>94.199329350431185</v>
      </c>
      <c r="I110" s="446">
        <v>93.011054717111179</v>
      </c>
    </row>
    <row r="111" spans="1:11" ht="15" customHeight="1">
      <c r="A111" s="458"/>
      <c r="B111" s="459"/>
      <c r="C111" s="454">
        <v>41671</v>
      </c>
      <c r="D111" s="455">
        <f t="shared" si="1"/>
        <v>41671</v>
      </c>
      <c r="E111" s="457">
        <v>86.585879812541933</v>
      </c>
      <c r="F111" s="457">
        <v>100.75814793684152</v>
      </c>
      <c r="G111" s="457">
        <v>97.38277226241371</v>
      </c>
      <c r="H111" s="457">
        <v>96.710945598680169</v>
      </c>
      <c r="I111" s="446">
        <v>92.628267282315619</v>
      </c>
      <c r="K111" s="442"/>
    </row>
    <row r="112" spans="1:11" ht="15" customHeight="1">
      <c r="A112" s="458"/>
      <c r="B112" s="459"/>
      <c r="C112" s="454">
        <v>41699</v>
      </c>
      <c r="D112" s="455">
        <f t="shared" si="1"/>
        <v>41699</v>
      </c>
      <c r="E112" s="457">
        <v>89.966592571006743</v>
      </c>
      <c r="F112" s="457">
        <v>100.62441140454291</v>
      </c>
      <c r="G112" s="457">
        <v>92.050172288718173</v>
      </c>
      <c r="H112" s="457">
        <v>97.469511415637953</v>
      </c>
      <c r="I112" s="446">
        <v>88.896089793058906</v>
      </c>
    </row>
    <row r="113" spans="1:11" ht="15" customHeight="1">
      <c r="A113" s="458"/>
      <c r="B113" s="459"/>
      <c r="C113" s="454">
        <v>41730</v>
      </c>
      <c r="D113" s="455">
        <f t="shared" si="1"/>
        <v>41730</v>
      </c>
      <c r="E113" s="457">
        <v>88.921277495368571</v>
      </c>
      <c r="F113" s="457">
        <v>98.139657621380437</v>
      </c>
      <c r="G113" s="457">
        <v>96.726867032784966</v>
      </c>
      <c r="H113" s="457">
        <v>97.4498571146529</v>
      </c>
      <c r="I113" s="446">
        <v>87.269243195177779</v>
      </c>
    </row>
    <row r="114" spans="1:11" ht="15" customHeight="1">
      <c r="A114" s="458"/>
      <c r="B114" s="459"/>
      <c r="C114" s="454">
        <v>41760</v>
      </c>
      <c r="D114" s="455">
        <f t="shared" si="1"/>
        <v>41760</v>
      </c>
      <c r="E114" s="457">
        <v>88.568709076310668</v>
      </c>
      <c r="F114" s="457">
        <v>101.11907630670275</v>
      </c>
      <c r="G114" s="457">
        <v>95.592741802779415</v>
      </c>
      <c r="H114" s="457">
        <v>97.487425818703414</v>
      </c>
      <c r="I114" s="446">
        <v>85.929487173393326</v>
      </c>
      <c r="K114" s="442"/>
    </row>
    <row r="115" spans="1:11" ht="15" customHeight="1">
      <c r="C115" s="454">
        <v>41791</v>
      </c>
      <c r="D115" s="455">
        <f t="shared" si="1"/>
        <v>41791</v>
      </c>
      <c r="E115" s="457">
        <v>89.768256824790797</v>
      </c>
      <c r="F115" s="457">
        <v>97.950755944242488</v>
      </c>
      <c r="G115" s="457">
        <v>97.38397202928634</v>
      </c>
      <c r="H115" s="457">
        <v>98.037535147682092</v>
      </c>
      <c r="I115" s="446">
        <v>90.235845814843373</v>
      </c>
    </row>
    <row r="116" spans="1:11" ht="15" customHeight="1">
      <c r="A116" s="458">
        <v>2014</v>
      </c>
      <c r="B116" s="459" t="s">
        <v>134</v>
      </c>
      <c r="C116" s="454">
        <v>41821</v>
      </c>
      <c r="D116" s="455">
        <f t="shared" si="1"/>
        <v>41821</v>
      </c>
      <c r="E116" s="457">
        <v>89.314383487305705</v>
      </c>
      <c r="F116" s="457">
        <v>98.79512954506599</v>
      </c>
      <c r="G116" s="457">
        <v>97.306435306057097</v>
      </c>
      <c r="H116" s="457">
        <v>97.394454109510264</v>
      </c>
      <c r="I116" s="446">
        <v>90.522936390940032</v>
      </c>
    </row>
    <row r="117" spans="1:11" ht="15" customHeight="1">
      <c r="C117" s="454">
        <v>41852</v>
      </c>
      <c r="D117" s="455">
        <f t="shared" si="1"/>
        <v>41852</v>
      </c>
      <c r="E117" s="457">
        <v>89.862884256683913</v>
      </c>
      <c r="F117" s="457">
        <v>106.26155702897054</v>
      </c>
      <c r="G117" s="457">
        <v>94.351486423711833</v>
      </c>
      <c r="H117" s="457">
        <v>96.684198372093817</v>
      </c>
      <c r="I117" s="446">
        <v>92.054086130122272</v>
      </c>
      <c r="K117" s="442"/>
    </row>
    <row r="118" spans="1:11" ht="15" customHeight="1">
      <c r="C118" s="454">
        <v>41883</v>
      </c>
      <c r="D118" s="455">
        <f t="shared" si="1"/>
        <v>41883</v>
      </c>
      <c r="E118" s="457">
        <v>90.70129948347352</v>
      </c>
      <c r="F118" s="457">
        <v>101.01076457563856</v>
      </c>
      <c r="G118" s="457">
        <v>96.993124727879902</v>
      </c>
      <c r="H118" s="457">
        <v>97.340088541517588</v>
      </c>
      <c r="I118" s="446">
        <v>91.479904977928939</v>
      </c>
    </row>
    <row r="119" spans="1:11" ht="15" customHeight="1">
      <c r="C119" s="454">
        <v>41913</v>
      </c>
      <c r="D119" s="455">
        <f t="shared" si="1"/>
        <v>41913</v>
      </c>
      <c r="E119" s="457">
        <v>89.974075658177881</v>
      </c>
      <c r="F119" s="457">
        <v>98.442727192065178</v>
      </c>
      <c r="G119" s="457">
        <v>97.421852924287506</v>
      </c>
      <c r="H119" s="457">
        <v>96.750100435008463</v>
      </c>
      <c r="I119" s="446">
        <v>91.479904977928939</v>
      </c>
    </row>
    <row r="120" spans="1:11" ht="15" customHeight="1">
      <c r="C120" s="454">
        <v>41944</v>
      </c>
      <c r="D120" s="455">
        <f t="shared" si="1"/>
        <v>41944</v>
      </c>
      <c r="E120" s="457">
        <v>90.908249272359811</v>
      </c>
      <c r="F120" s="457">
        <v>99.118217893824138</v>
      </c>
      <c r="G120" s="457">
        <v>100.00931497086714</v>
      </c>
      <c r="H120" s="457">
        <v>100.14427612177313</v>
      </c>
      <c r="I120" s="446">
        <v>91.001420684434493</v>
      </c>
      <c r="K120" s="442"/>
    </row>
    <row r="121" spans="1:11" ht="15" customHeight="1">
      <c r="A121" s="148"/>
      <c r="B121" s="149"/>
      <c r="C121" s="150">
        <v>41974</v>
      </c>
      <c r="D121" s="151">
        <f t="shared" si="1"/>
        <v>41974</v>
      </c>
      <c r="E121" s="462">
        <v>90.381695493244706</v>
      </c>
      <c r="F121" s="462">
        <v>102.85532171745828</v>
      </c>
      <c r="G121" s="462">
        <v>100.55302782962654</v>
      </c>
      <c r="H121" s="462">
        <v>98.169329264653939</v>
      </c>
      <c r="I121" s="463">
        <v>90.905723825735606</v>
      </c>
    </row>
    <row r="122" spans="1:11" ht="15" customHeight="1">
      <c r="C122" s="454">
        <v>42005</v>
      </c>
      <c r="D122" s="455">
        <f t="shared" si="1"/>
        <v>42005</v>
      </c>
      <c r="E122" s="457">
        <v>91.376779966226366</v>
      </c>
      <c r="F122" s="457">
        <v>98.619184410244756</v>
      </c>
      <c r="G122" s="457">
        <v>102.73344571649689</v>
      </c>
      <c r="H122" s="457">
        <v>99.784460000235143</v>
      </c>
      <c r="I122" s="446">
        <v>99.422744249936798</v>
      </c>
    </row>
    <row r="123" spans="1:11" ht="15" customHeight="1">
      <c r="C123" s="454">
        <v>42036</v>
      </c>
      <c r="D123" s="455">
        <f t="shared" si="1"/>
        <v>42036</v>
      </c>
      <c r="E123" s="457">
        <v>91.214928277080602</v>
      </c>
      <c r="F123" s="457">
        <v>99.748597065644717</v>
      </c>
      <c r="G123" s="457">
        <v>99.889310346110889</v>
      </c>
      <c r="H123" s="457">
        <v>101.75827661382161</v>
      </c>
      <c r="I123" s="446">
        <v>99.327047391237912</v>
      </c>
      <c r="K123" s="442"/>
    </row>
    <row r="124" spans="1:11" ht="15" customHeight="1">
      <c r="C124" s="454">
        <v>42064</v>
      </c>
      <c r="D124" s="455">
        <f t="shared" si="1"/>
        <v>42064</v>
      </c>
      <c r="E124" s="457">
        <v>90.13799489130453</v>
      </c>
      <c r="F124" s="457">
        <v>102.19934698967654</v>
      </c>
      <c r="G124" s="457">
        <v>104.9919712684755</v>
      </c>
      <c r="H124" s="457">
        <v>98.657672366410523</v>
      </c>
      <c r="I124" s="446">
        <v>100.09262226082903</v>
      </c>
    </row>
    <row r="125" spans="1:11" ht="15" customHeight="1">
      <c r="C125" s="454">
        <v>42095</v>
      </c>
      <c r="D125" s="455">
        <f t="shared" si="1"/>
        <v>42095</v>
      </c>
      <c r="E125" s="457">
        <v>92.423093992909457</v>
      </c>
      <c r="F125" s="457">
        <v>104.23854700138629</v>
      </c>
      <c r="G125" s="457">
        <v>102.39482759813083</v>
      </c>
      <c r="H125" s="457">
        <v>102.80185222793574</v>
      </c>
      <c r="I125" s="446">
        <v>101.04959084781792</v>
      </c>
    </row>
    <row r="126" spans="1:11" ht="15" customHeight="1">
      <c r="C126" s="454">
        <v>42125</v>
      </c>
      <c r="D126" s="455">
        <f t="shared" si="1"/>
        <v>42125</v>
      </c>
      <c r="E126" s="457">
        <v>92.812930472513045</v>
      </c>
      <c r="F126" s="457">
        <v>106.45400840881817</v>
      </c>
      <c r="G126" s="457">
        <v>104.06564437917278</v>
      </c>
      <c r="H126" s="457">
        <v>102.98742056391755</v>
      </c>
      <c r="I126" s="446">
        <v>99.901228543431245</v>
      </c>
      <c r="K126" s="442"/>
    </row>
    <row r="127" spans="1:11" ht="15" customHeight="1">
      <c r="C127" s="454">
        <v>42156</v>
      </c>
      <c r="D127" s="455">
        <f t="shared" si="1"/>
        <v>42156</v>
      </c>
      <c r="E127" s="457">
        <v>92.634201665745053</v>
      </c>
      <c r="F127" s="457">
        <v>105.31990508817488</v>
      </c>
      <c r="G127" s="457">
        <v>101.72997724738987</v>
      </c>
      <c r="H127" s="457">
        <v>103.18513756797921</v>
      </c>
      <c r="I127" s="446">
        <v>103.63340603268796</v>
      </c>
    </row>
    <row r="128" spans="1:11" ht="15" customHeight="1">
      <c r="A128" s="458">
        <v>2015</v>
      </c>
      <c r="B128" s="459" t="s">
        <v>146</v>
      </c>
      <c r="C128" s="454">
        <v>42186</v>
      </c>
      <c r="D128" s="455">
        <f t="shared" si="1"/>
        <v>42186</v>
      </c>
      <c r="E128" s="457">
        <v>93.309699343211236</v>
      </c>
      <c r="F128" s="457">
        <v>103.42300999904627</v>
      </c>
      <c r="G128" s="457">
        <v>104.3237363218655</v>
      </c>
      <c r="H128" s="457">
        <v>109.0168361329599</v>
      </c>
      <c r="I128" s="446">
        <v>104.49467776097796</v>
      </c>
    </row>
    <row r="129" spans="1:11" ht="15" customHeight="1">
      <c r="C129" s="454">
        <v>42217</v>
      </c>
      <c r="D129" s="455">
        <f t="shared" si="1"/>
        <v>42217</v>
      </c>
      <c r="E129" s="457">
        <v>94.342653482845961</v>
      </c>
      <c r="F129" s="457">
        <v>103.53012642950317</v>
      </c>
      <c r="G129" s="457">
        <v>107.32006720669901</v>
      </c>
      <c r="H129" s="457">
        <v>102.20834854945717</v>
      </c>
      <c r="I129" s="446">
        <v>105.64304006536464</v>
      </c>
      <c r="K129" s="442"/>
    </row>
    <row r="130" spans="1:11" ht="15" customHeight="1">
      <c r="C130" s="454">
        <v>42248</v>
      </c>
      <c r="D130" s="455">
        <f t="shared" si="1"/>
        <v>42248</v>
      </c>
      <c r="E130" s="457">
        <v>95.281534160089905</v>
      </c>
      <c r="F130" s="457">
        <v>102.14263883340604</v>
      </c>
      <c r="G130" s="457">
        <v>108.24874936146551</v>
      </c>
      <c r="H130" s="457">
        <v>102.4064634022248</v>
      </c>
      <c r="I130" s="446">
        <v>104.01619346748352</v>
      </c>
    </row>
    <row r="131" spans="1:11" ht="15" customHeight="1">
      <c r="C131" s="454">
        <v>42278</v>
      </c>
      <c r="D131" s="455">
        <f t="shared" si="1"/>
        <v>42278</v>
      </c>
      <c r="E131" s="457">
        <v>96.489106899015411</v>
      </c>
      <c r="F131" s="457">
        <v>104.03933299845511</v>
      </c>
      <c r="G131" s="457">
        <v>110.12342995765509</v>
      </c>
      <c r="H131" s="457">
        <v>106.15496748941571</v>
      </c>
      <c r="I131" s="446">
        <v>102.38934686960238</v>
      </c>
    </row>
    <row r="132" spans="1:11" ht="15" customHeight="1">
      <c r="C132" s="454">
        <v>42309</v>
      </c>
      <c r="D132" s="455">
        <f t="shared" si="1"/>
        <v>42309</v>
      </c>
      <c r="E132" s="457">
        <v>96.788265399875925</v>
      </c>
      <c r="F132" s="457">
        <v>105.4997546236045</v>
      </c>
      <c r="G132" s="457">
        <v>107.31023581733619</v>
      </c>
      <c r="H132" s="457">
        <v>105.34242315985927</v>
      </c>
      <c r="I132" s="446">
        <v>107.55697723934244</v>
      </c>
      <c r="K132" s="442"/>
    </row>
    <row r="133" spans="1:11" ht="15" customHeight="1">
      <c r="C133" s="454">
        <v>42339</v>
      </c>
      <c r="D133" s="455">
        <f t="shared" si="1"/>
        <v>42339</v>
      </c>
      <c r="E133" s="457">
        <v>97.683722958395776</v>
      </c>
      <c r="F133" s="457">
        <v>106.62748495479282</v>
      </c>
      <c r="G133" s="457">
        <v>108.11257128019723</v>
      </c>
      <c r="H133" s="457">
        <v>105.97785530148889</v>
      </c>
      <c r="I133" s="446">
        <v>106.40861493495576</v>
      </c>
    </row>
    <row r="134" spans="1:11" ht="15" customHeight="1">
      <c r="C134" s="454">
        <v>42370</v>
      </c>
      <c r="D134" s="455">
        <f t="shared" si="1"/>
        <v>42370</v>
      </c>
      <c r="E134" s="457">
        <v>97.64447791071521</v>
      </c>
      <c r="F134" s="457">
        <v>103.78279845024078</v>
      </c>
      <c r="G134" s="457">
        <v>108.86157045627365</v>
      </c>
      <c r="H134" s="457">
        <v>107.60554960418658</v>
      </c>
      <c r="I134" s="446">
        <v>109.66230813071802</v>
      </c>
    </row>
    <row r="135" spans="1:11" ht="15" customHeight="1">
      <c r="C135" s="454">
        <v>42401</v>
      </c>
      <c r="D135" s="455">
        <f t="shared" ref="D135:D198" si="2">+C135</f>
        <v>42401</v>
      </c>
      <c r="E135" s="457">
        <v>97.726014489951339</v>
      </c>
      <c r="F135" s="457">
        <v>102.10219682024483</v>
      </c>
      <c r="G135" s="457">
        <v>108.822045692622</v>
      </c>
      <c r="H135" s="457">
        <v>106.52947817524823</v>
      </c>
      <c r="I135" s="446">
        <v>107.07849294584798</v>
      </c>
      <c r="K135" s="442"/>
    </row>
    <row r="136" spans="1:11" ht="15" customHeight="1">
      <c r="C136" s="454">
        <v>42430</v>
      </c>
      <c r="D136" s="455">
        <f t="shared" si="2"/>
        <v>42430</v>
      </c>
      <c r="E136" s="457">
        <v>98.104259737195989</v>
      </c>
      <c r="F136" s="457">
        <v>102.06833478735865</v>
      </c>
      <c r="G136" s="457">
        <v>105.20711995521026</v>
      </c>
      <c r="H136" s="457">
        <v>105.0163890466425</v>
      </c>
      <c r="I136" s="446">
        <v>105.45164634796686</v>
      </c>
    </row>
    <row r="137" spans="1:11" ht="15" customHeight="1">
      <c r="C137" s="454">
        <v>42461</v>
      </c>
      <c r="D137" s="455">
        <f t="shared" si="2"/>
        <v>42461</v>
      </c>
      <c r="E137" s="457">
        <v>97.943326186064027</v>
      </c>
      <c r="F137" s="457">
        <v>104.67471429348605</v>
      </c>
      <c r="G137" s="457">
        <v>106.85735458824045</v>
      </c>
      <c r="H137" s="457">
        <v>105.8673618705122</v>
      </c>
      <c r="I137" s="446">
        <v>104.30328404358018</v>
      </c>
    </row>
    <row r="138" spans="1:11" ht="15" customHeight="1">
      <c r="C138" s="454">
        <v>42491</v>
      </c>
      <c r="D138" s="455">
        <f t="shared" si="2"/>
        <v>42491</v>
      </c>
      <c r="E138" s="457">
        <v>98.07930112951621</v>
      </c>
      <c r="F138" s="457">
        <v>102.28777981091916</v>
      </c>
      <c r="G138" s="457">
        <v>107.45274673955799</v>
      </c>
      <c r="H138" s="457">
        <v>105.24968671791342</v>
      </c>
      <c r="I138" s="446">
        <v>101.52807514131237</v>
      </c>
      <c r="K138" s="442"/>
    </row>
    <row r="139" spans="1:11" ht="15" customHeight="1">
      <c r="C139" s="454">
        <v>42522</v>
      </c>
      <c r="D139" s="455">
        <f t="shared" si="2"/>
        <v>42522</v>
      </c>
      <c r="E139" s="457">
        <v>98.324355307456742</v>
      </c>
      <c r="F139" s="457">
        <v>104.66589159163621</v>
      </c>
      <c r="G139" s="457">
        <v>110.74250451747736</v>
      </c>
      <c r="H139" s="457">
        <v>105.57597113894569</v>
      </c>
      <c r="I139" s="446">
        <v>103.44201231529017</v>
      </c>
    </row>
    <row r="140" spans="1:11" ht="15" customHeight="1">
      <c r="A140" s="458">
        <v>2016</v>
      </c>
      <c r="B140" s="459" t="s">
        <v>362</v>
      </c>
      <c r="C140" s="454">
        <v>42552</v>
      </c>
      <c r="D140" s="455">
        <f t="shared" si="2"/>
        <v>42552</v>
      </c>
      <c r="E140" s="457">
        <v>99.452024747264772</v>
      </c>
      <c r="F140" s="457">
        <v>103.74571312078102</v>
      </c>
      <c r="G140" s="457">
        <v>107.01931135674083</v>
      </c>
      <c r="H140" s="457">
        <v>107.80432116006833</v>
      </c>
      <c r="I140" s="446">
        <v>101.43237828261348</v>
      </c>
    </row>
    <row r="141" spans="1:11" ht="15" customHeight="1">
      <c r="A141" s="449" t="s">
        <v>363</v>
      </c>
      <c r="B141" s="425" t="s">
        <v>363</v>
      </c>
      <c r="C141" s="454">
        <v>42583</v>
      </c>
      <c r="D141" s="455">
        <f t="shared" si="2"/>
        <v>42583</v>
      </c>
      <c r="E141" s="457">
        <v>100.04986587332483</v>
      </c>
      <c r="F141" s="457">
        <v>106.24190956871522</v>
      </c>
      <c r="G141" s="457">
        <v>106.40461047263602</v>
      </c>
      <c r="H141" s="457">
        <v>110.87024963445387</v>
      </c>
      <c r="I141" s="446">
        <v>101.71946885871016</v>
      </c>
      <c r="K141" s="442"/>
    </row>
    <row r="142" spans="1:11" ht="15" customHeight="1">
      <c r="A142" s="449" t="s">
        <v>364</v>
      </c>
      <c r="B142" s="425" t="s">
        <v>364</v>
      </c>
      <c r="C142" s="454">
        <v>42614</v>
      </c>
      <c r="D142" s="455">
        <f t="shared" si="2"/>
        <v>42614</v>
      </c>
      <c r="E142" s="457">
        <v>100.40132279417128</v>
      </c>
      <c r="F142" s="457">
        <v>105.0248385814913</v>
      </c>
      <c r="G142" s="457">
        <v>107.45715142926423</v>
      </c>
      <c r="H142" s="457">
        <v>110.88018064998104</v>
      </c>
      <c r="I142" s="446">
        <v>105.93013064146132</v>
      </c>
    </row>
    <row r="143" spans="1:11" ht="15" customHeight="1">
      <c r="A143" s="449" t="s">
        <v>364</v>
      </c>
      <c r="B143" s="425" t="s">
        <v>364</v>
      </c>
      <c r="C143" s="454">
        <v>42644</v>
      </c>
      <c r="D143" s="455">
        <f t="shared" si="2"/>
        <v>42644</v>
      </c>
      <c r="E143" s="457">
        <v>100.80054834528711</v>
      </c>
      <c r="F143" s="457">
        <v>106.86807375731885</v>
      </c>
      <c r="G143" s="457">
        <v>106.26999572939407</v>
      </c>
      <c r="H143" s="457">
        <v>109.77757282225031</v>
      </c>
      <c r="I143" s="446">
        <v>108.32255210893356</v>
      </c>
    </row>
    <row r="144" spans="1:11" ht="15" customHeight="1">
      <c r="A144" s="449" t="s">
        <v>364</v>
      </c>
      <c r="B144" s="425" t="s">
        <v>364</v>
      </c>
      <c r="C144" s="454">
        <v>42675</v>
      </c>
      <c r="D144" s="455">
        <f t="shared" si="2"/>
        <v>42675</v>
      </c>
      <c r="E144" s="457">
        <v>102.10999570871293</v>
      </c>
      <c r="F144" s="457">
        <v>105.34415030345356</v>
      </c>
      <c r="G144" s="457">
        <v>110.12249497784646</v>
      </c>
      <c r="H144" s="457">
        <v>109.57195724083591</v>
      </c>
      <c r="I144" s="446">
        <v>107.55697723934244</v>
      </c>
      <c r="K144" s="442"/>
    </row>
    <row r="145" spans="1:11" ht="15" customHeight="1">
      <c r="A145" s="449" t="s">
        <v>364</v>
      </c>
      <c r="B145" s="425" t="s">
        <v>364</v>
      </c>
      <c r="C145" s="454">
        <v>42705</v>
      </c>
      <c r="D145" s="455">
        <f t="shared" si="2"/>
        <v>42705</v>
      </c>
      <c r="E145" s="457">
        <v>102.788720713064</v>
      </c>
      <c r="F145" s="457">
        <v>106.00898232651899</v>
      </c>
      <c r="G145" s="457">
        <v>108.60073769625694</v>
      </c>
      <c r="H145" s="457">
        <v>109.43905520219253</v>
      </c>
      <c r="I145" s="446">
        <v>109.08812697852468</v>
      </c>
    </row>
    <row r="146" spans="1:11" ht="15" customHeight="1">
      <c r="C146" s="454">
        <v>42736</v>
      </c>
      <c r="D146" s="455">
        <f t="shared" si="2"/>
        <v>42736</v>
      </c>
      <c r="E146" s="457">
        <v>101.96863177451965</v>
      </c>
      <c r="F146" s="457">
        <v>106.78034978085066</v>
      </c>
      <c r="G146" s="457">
        <v>108.12740202868387</v>
      </c>
      <c r="H146" s="457">
        <v>107.9683846914167</v>
      </c>
      <c r="I146" s="446">
        <v>109.18382383722357</v>
      </c>
    </row>
    <row r="147" spans="1:11" ht="15" customHeight="1">
      <c r="C147" s="454">
        <v>42767</v>
      </c>
      <c r="D147" s="455">
        <f t="shared" si="2"/>
        <v>42767</v>
      </c>
      <c r="E147" s="457">
        <v>102.42380811556018</v>
      </c>
      <c r="F147" s="457">
        <v>105.05634516822687</v>
      </c>
      <c r="G147" s="457">
        <v>106.00023317959676</v>
      </c>
      <c r="H147" s="457">
        <v>107.6186826122016</v>
      </c>
      <c r="I147" s="446">
        <v>111.00206415250247</v>
      </c>
      <c r="K147" s="442"/>
    </row>
    <row r="148" spans="1:11" ht="15" customHeight="1">
      <c r="C148" s="454">
        <v>42795</v>
      </c>
      <c r="D148" s="455">
        <f t="shared" si="2"/>
        <v>42795</v>
      </c>
      <c r="E148" s="457">
        <v>104.43521756591373</v>
      </c>
      <c r="F148" s="457">
        <v>114.06366268124285</v>
      </c>
      <c r="G148" s="457">
        <v>108.06279563979679</v>
      </c>
      <c r="H148" s="457">
        <v>108.59970008798996</v>
      </c>
      <c r="I148" s="446">
        <v>106.9827960871491</v>
      </c>
    </row>
    <row r="149" spans="1:11" ht="15" customHeight="1">
      <c r="C149" s="454">
        <v>42826</v>
      </c>
      <c r="D149" s="455">
        <f t="shared" si="2"/>
        <v>42826</v>
      </c>
      <c r="E149" s="457">
        <v>104.81430790122062</v>
      </c>
      <c r="F149" s="457">
        <v>112.00559510345522</v>
      </c>
      <c r="G149" s="457">
        <v>108.02379515293491</v>
      </c>
      <c r="H149" s="457">
        <v>107.9450789047129</v>
      </c>
      <c r="I149" s="446">
        <v>103.44201231529017</v>
      </c>
    </row>
    <row r="150" spans="1:11" ht="15" customHeight="1">
      <c r="C150" s="454">
        <v>42856</v>
      </c>
      <c r="D150" s="455">
        <f t="shared" si="2"/>
        <v>42856</v>
      </c>
      <c r="E150" s="457">
        <v>104.27130873954785</v>
      </c>
      <c r="F150" s="457">
        <v>108.99645374671695</v>
      </c>
      <c r="G150" s="457">
        <v>107.41460600751209</v>
      </c>
      <c r="H150" s="457">
        <v>108.18109075687693</v>
      </c>
      <c r="I150" s="446">
        <v>103.2506185978924</v>
      </c>
      <c r="K150" s="442"/>
    </row>
    <row r="151" spans="1:11" ht="15" customHeight="1">
      <c r="C151" s="454">
        <v>42887</v>
      </c>
      <c r="D151" s="455">
        <f t="shared" si="2"/>
        <v>42887</v>
      </c>
      <c r="E151" s="457">
        <v>102.7930826570007</v>
      </c>
      <c r="F151" s="457">
        <v>108.42639820415422</v>
      </c>
      <c r="G151" s="457">
        <v>110.05127788792223</v>
      </c>
      <c r="H151" s="457">
        <v>110.04674974541928</v>
      </c>
      <c r="I151" s="446">
        <v>105.45164634796686</v>
      </c>
    </row>
    <row r="152" spans="1:11" ht="15" customHeight="1">
      <c r="A152" s="458">
        <v>2017</v>
      </c>
      <c r="B152" s="459" t="s">
        <v>365</v>
      </c>
      <c r="C152" s="454">
        <v>42917</v>
      </c>
      <c r="D152" s="455">
        <f t="shared" si="2"/>
        <v>42917</v>
      </c>
      <c r="E152" s="457">
        <v>105.37006431214709</v>
      </c>
      <c r="F152" s="457">
        <v>112.66646020940115</v>
      </c>
      <c r="G152" s="457">
        <v>110.59689799846082</v>
      </c>
      <c r="H152" s="457">
        <v>109.4297069967397</v>
      </c>
      <c r="I152" s="446">
        <v>108.32255210893356</v>
      </c>
    </row>
    <row r="153" spans="1:11" ht="15" customHeight="1">
      <c r="C153" s="454">
        <v>42948</v>
      </c>
      <c r="D153" s="455">
        <f t="shared" si="2"/>
        <v>42948</v>
      </c>
      <c r="E153" s="457">
        <v>105.74987707287988</v>
      </c>
      <c r="F153" s="457">
        <v>117.01447221976025</v>
      </c>
      <c r="G153" s="457">
        <v>114.18632609526509</v>
      </c>
      <c r="H153" s="457">
        <v>107.94426634592999</v>
      </c>
      <c r="I153" s="446">
        <v>108.03546153283689</v>
      </c>
      <c r="K153" s="442"/>
    </row>
    <row r="154" spans="1:11" ht="15" customHeight="1">
      <c r="C154" s="454">
        <v>42979</v>
      </c>
      <c r="D154" s="455">
        <f t="shared" si="2"/>
        <v>42979</v>
      </c>
      <c r="E154" s="457">
        <v>105.22271917718524</v>
      </c>
      <c r="F154" s="457">
        <v>110.43299141789593</v>
      </c>
      <c r="G154" s="457">
        <v>111.03373972500543</v>
      </c>
      <c r="H154" s="457">
        <v>106.00655947363782</v>
      </c>
      <c r="I154" s="446">
        <v>107.939764674138</v>
      </c>
    </row>
    <row r="155" spans="1:11" ht="15" customHeight="1">
      <c r="C155" s="454">
        <v>43009</v>
      </c>
      <c r="D155" s="455">
        <f t="shared" si="2"/>
        <v>43009</v>
      </c>
      <c r="E155" s="457">
        <v>105.90983268885655</v>
      </c>
      <c r="F155" s="457">
        <v>111.44441204660289</v>
      </c>
      <c r="G155" s="457">
        <v>110.79275355270948</v>
      </c>
      <c r="H155" s="457">
        <v>107.59180761063425</v>
      </c>
      <c r="I155" s="446">
        <v>107.74837095674022</v>
      </c>
    </row>
    <row r="156" spans="1:11" ht="15" customHeight="1">
      <c r="C156" s="454">
        <v>43040</v>
      </c>
      <c r="D156" s="455">
        <f t="shared" si="2"/>
        <v>43040</v>
      </c>
      <c r="E156" s="457">
        <v>106.68138639694078</v>
      </c>
      <c r="F156" s="457">
        <v>110.65650246690132</v>
      </c>
      <c r="G156" s="457">
        <v>111.06440949549821</v>
      </c>
      <c r="H156" s="457">
        <v>108.73509963760768</v>
      </c>
      <c r="I156" s="446">
        <v>109.27952069592246</v>
      </c>
      <c r="K156" s="442"/>
    </row>
    <row r="157" spans="1:11" ht="15" customHeight="1">
      <c r="C157" s="454">
        <v>43070</v>
      </c>
      <c r="D157" s="455">
        <f t="shared" si="2"/>
        <v>43070</v>
      </c>
      <c r="E157" s="457">
        <v>106.68114251855003</v>
      </c>
      <c r="F157" s="457">
        <v>107.89964281311359</v>
      </c>
      <c r="G157" s="457">
        <v>110.37872900201677</v>
      </c>
      <c r="H157" s="457">
        <v>109.4995099829121</v>
      </c>
      <c r="I157" s="446">
        <v>110.04509556551358</v>
      </c>
    </row>
    <row r="158" spans="1:11" ht="15" customHeight="1">
      <c r="C158" s="454">
        <v>43101</v>
      </c>
      <c r="D158" s="455">
        <f t="shared" si="2"/>
        <v>43101</v>
      </c>
      <c r="E158" s="457">
        <v>106.60472388796885</v>
      </c>
      <c r="F158" s="457">
        <v>114.49212171723414</v>
      </c>
      <c r="G158" s="457">
        <v>109.35019597898231</v>
      </c>
      <c r="H158" s="457">
        <v>109.66869939059076</v>
      </c>
      <c r="I158" s="446">
        <v>112.82030446778138</v>
      </c>
    </row>
    <row r="159" spans="1:11" ht="15" customHeight="1">
      <c r="C159" s="454">
        <v>43132</v>
      </c>
      <c r="D159" s="455">
        <f t="shared" si="2"/>
        <v>43132</v>
      </c>
      <c r="E159" s="457">
        <v>107.55690003689611</v>
      </c>
      <c r="F159" s="457">
        <v>114.88082118521406</v>
      </c>
      <c r="G159" s="457">
        <v>110.57889764859334</v>
      </c>
      <c r="H159" s="457">
        <v>107.28403645558492</v>
      </c>
      <c r="I159" s="446">
        <v>114.5428479243614</v>
      </c>
      <c r="K159" s="442"/>
    </row>
    <row r="160" spans="1:11" ht="15" customHeight="1">
      <c r="C160" s="454">
        <v>43160</v>
      </c>
      <c r="D160" s="455">
        <f t="shared" si="2"/>
        <v>43160</v>
      </c>
      <c r="E160" s="457">
        <v>107.29258716897311</v>
      </c>
      <c r="F160" s="457">
        <v>111.4497075780973</v>
      </c>
      <c r="G160" s="457">
        <v>106.20308396751408</v>
      </c>
      <c r="H160" s="457">
        <v>105.63674396855642</v>
      </c>
      <c r="I160" s="446">
        <v>110.23648928291135</v>
      </c>
    </row>
    <row r="161" spans="1:11" ht="15" customHeight="1">
      <c r="C161" s="454">
        <v>43191</v>
      </c>
      <c r="D161" s="455">
        <f t="shared" si="2"/>
        <v>43191</v>
      </c>
      <c r="E161" s="457">
        <v>108.58119050302032</v>
      </c>
      <c r="F161" s="457">
        <v>110.54270873199724</v>
      </c>
      <c r="G161" s="457">
        <v>113.57690546687019</v>
      </c>
      <c r="H161" s="457">
        <v>107.86221164668278</v>
      </c>
      <c r="I161" s="446">
        <v>109.66230813071802</v>
      </c>
    </row>
    <row r="162" spans="1:11" ht="15" customHeight="1">
      <c r="C162" s="454">
        <v>43221</v>
      </c>
      <c r="D162" s="455">
        <f t="shared" si="2"/>
        <v>43221</v>
      </c>
      <c r="E162" s="457">
        <v>110.14023581880851</v>
      </c>
      <c r="F162" s="457">
        <v>111.63583594208295</v>
      </c>
      <c r="G162" s="457">
        <v>112.92594613424011</v>
      </c>
      <c r="H162" s="457">
        <v>110.29607847016462</v>
      </c>
      <c r="I162" s="446">
        <v>113.10739504387806</v>
      </c>
      <c r="K162" s="442"/>
    </row>
    <row r="163" spans="1:11" ht="15" customHeight="1">
      <c r="C163" s="454">
        <v>43252</v>
      </c>
      <c r="D163" s="455">
        <f t="shared" si="2"/>
        <v>43252</v>
      </c>
      <c r="E163" s="457">
        <v>110.2633368446272</v>
      </c>
      <c r="F163" s="457">
        <v>113.20937951021064</v>
      </c>
      <c r="G163" s="457">
        <v>114.27126347181493</v>
      </c>
      <c r="H163" s="457">
        <v>105.63029536066902</v>
      </c>
      <c r="I163" s="446">
        <v>110.14079242421246</v>
      </c>
    </row>
    <row r="164" spans="1:11" ht="15" customHeight="1">
      <c r="A164" s="458">
        <v>2018</v>
      </c>
      <c r="B164" s="459" t="s">
        <v>366</v>
      </c>
      <c r="C164" s="454">
        <v>43282</v>
      </c>
      <c r="D164" s="455">
        <f t="shared" si="2"/>
        <v>43282</v>
      </c>
      <c r="E164" s="457">
        <v>109.65050528416306</v>
      </c>
      <c r="F164" s="457">
        <v>110.9833023691568</v>
      </c>
      <c r="G164" s="457">
        <v>109.72681252226516</v>
      </c>
      <c r="H164" s="457">
        <v>105.21140858620868</v>
      </c>
      <c r="I164" s="446">
        <v>111.95903273949138</v>
      </c>
    </row>
    <row r="165" spans="1:11" ht="15" customHeight="1">
      <c r="C165" s="454">
        <v>43313</v>
      </c>
      <c r="D165" s="455">
        <f t="shared" si="2"/>
        <v>43313</v>
      </c>
      <c r="E165" s="457">
        <v>109.68637274399947</v>
      </c>
      <c r="F165" s="457">
        <v>110.37364553275194</v>
      </c>
      <c r="G165" s="457">
        <v>108.12861391544027</v>
      </c>
      <c r="H165" s="457">
        <v>106.11663807955159</v>
      </c>
      <c r="I165" s="446">
        <v>112.82030446778138</v>
      </c>
      <c r="K165" s="442"/>
    </row>
    <row r="166" spans="1:11" ht="15" customHeight="1">
      <c r="C166" s="454">
        <v>43344</v>
      </c>
      <c r="D166" s="455">
        <f t="shared" si="2"/>
        <v>43344</v>
      </c>
      <c r="E166" s="457">
        <v>110.90314814558084</v>
      </c>
      <c r="F166" s="457">
        <v>113.39972404784319</v>
      </c>
      <c r="G166" s="457">
        <v>105.69704723008024</v>
      </c>
      <c r="H166" s="457">
        <v>105.31418970703575</v>
      </c>
      <c r="I166" s="446">
        <v>111.38485158729803</v>
      </c>
    </row>
    <row r="167" spans="1:11" ht="15" customHeight="1">
      <c r="C167" s="454">
        <v>43374</v>
      </c>
      <c r="D167" s="455">
        <f t="shared" si="2"/>
        <v>43374</v>
      </c>
      <c r="E167" s="457">
        <v>110.36755604288061</v>
      </c>
      <c r="F167" s="457">
        <v>113.26245573627116</v>
      </c>
      <c r="G167" s="457">
        <v>105.3929123149284</v>
      </c>
      <c r="H167" s="457">
        <v>105.75513936595182</v>
      </c>
      <c r="I167" s="446">
        <v>112.43751703298582</v>
      </c>
    </row>
    <row r="168" spans="1:11" ht="15" customHeight="1">
      <c r="C168" s="454">
        <v>43405</v>
      </c>
      <c r="D168" s="455">
        <f t="shared" si="2"/>
        <v>43405</v>
      </c>
      <c r="E168" s="457">
        <v>110.54234441391641</v>
      </c>
      <c r="F168" s="457">
        <v>112.34960440529049</v>
      </c>
      <c r="G168" s="457">
        <v>102.4576563465333</v>
      </c>
      <c r="H168" s="457">
        <v>106.20084145195709</v>
      </c>
      <c r="I168" s="446">
        <v>114.35145420696362</v>
      </c>
      <c r="K168" s="442"/>
    </row>
    <row r="169" spans="1:11" ht="15" customHeight="1">
      <c r="C169" s="454">
        <v>43435</v>
      </c>
      <c r="D169" s="455">
        <f t="shared" si="2"/>
        <v>43435</v>
      </c>
      <c r="E169" s="457">
        <v>111.40436947413002</v>
      </c>
      <c r="F169" s="457">
        <v>111.3311623616169</v>
      </c>
      <c r="G169" s="457">
        <v>106.50254093719451</v>
      </c>
      <c r="H169" s="457">
        <v>109.30984724677697</v>
      </c>
      <c r="I169" s="446">
        <v>113.39448561997472</v>
      </c>
    </row>
    <row r="170" spans="1:11" ht="15" customHeight="1">
      <c r="C170" s="454">
        <v>43466</v>
      </c>
      <c r="D170" s="455">
        <f t="shared" si="2"/>
        <v>43466</v>
      </c>
      <c r="E170" s="457">
        <v>111.89596612991052</v>
      </c>
      <c r="F170" s="457">
        <v>109.03039290123138</v>
      </c>
      <c r="G170" s="457">
        <v>111.63076474856332</v>
      </c>
      <c r="H170" s="457">
        <v>106.27237094326308</v>
      </c>
      <c r="I170" s="446">
        <v>114.6385447830603</v>
      </c>
    </row>
    <row r="171" spans="1:11" ht="15" customHeight="1">
      <c r="C171" s="454">
        <v>43497</v>
      </c>
      <c r="D171" s="455">
        <f t="shared" si="2"/>
        <v>43497</v>
      </c>
      <c r="E171" s="457">
        <v>112.43074973063119</v>
      </c>
      <c r="F171" s="457">
        <v>112.16874458938354</v>
      </c>
      <c r="G171" s="457">
        <v>108.58100703908325</v>
      </c>
      <c r="H171" s="457">
        <v>107.44180767338072</v>
      </c>
      <c r="I171" s="446">
        <v>114.35145420696362</v>
      </c>
      <c r="K171" s="442"/>
    </row>
    <row r="172" spans="1:11" ht="15" customHeight="1">
      <c r="C172" s="454">
        <v>43525</v>
      </c>
      <c r="D172" s="455">
        <f t="shared" si="2"/>
        <v>43525</v>
      </c>
      <c r="E172" s="457">
        <v>114.07374091033108</v>
      </c>
      <c r="F172" s="457">
        <v>112.66766329428546</v>
      </c>
      <c r="G172" s="457">
        <v>110.25851110300776</v>
      </c>
      <c r="H172" s="457">
        <v>110.44783580016814</v>
      </c>
      <c r="I172" s="446">
        <v>112.82030446778138</v>
      </c>
    </row>
    <row r="173" spans="1:11" ht="15" customHeight="1">
      <c r="C173" s="454">
        <v>43556</v>
      </c>
      <c r="D173" s="455">
        <f t="shared" si="2"/>
        <v>43556</v>
      </c>
      <c r="E173" s="457">
        <v>111.30042205814654</v>
      </c>
      <c r="F173" s="457">
        <v>107.36588697615082</v>
      </c>
      <c r="G173" s="457">
        <v>107.36143140220564</v>
      </c>
      <c r="H173" s="457">
        <v>109.29067665045184</v>
      </c>
      <c r="I173" s="446">
        <v>114.35145420696362</v>
      </c>
    </row>
    <row r="174" spans="1:11" ht="15" customHeight="1">
      <c r="C174" s="454">
        <v>43586</v>
      </c>
      <c r="D174" s="455">
        <f t="shared" si="2"/>
        <v>43586</v>
      </c>
      <c r="E174" s="457">
        <v>111.22254987130967</v>
      </c>
      <c r="F174" s="457">
        <v>107.96690818215426</v>
      </c>
      <c r="G174" s="457">
        <v>106.13962149959448</v>
      </c>
      <c r="H174" s="457">
        <v>109.12662254602279</v>
      </c>
      <c r="I174" s="446">
        <v>115.02133221785584</v>
      </c>
      <c r="K174" s="442"/>
    </row>
    <row r="175" spans="1:11" ht="15" customHeight="1">
      <c r="C175" s="454">
        <v>43617</v>
      </c>
      <c r="D175" s="455">
        <f t="shared" si="2"/>
        <v>43617</v>
      </c>
      <c r="E175" s="457">
        <v>110.63105134602702</v>
      </c>
      <c r="F175" s="457">
        <v>106.97536520342319</v>
      </c>
      <c r="G175" s="457">
        <v>105.31777002592666</v>
      </c>
      <c r="H175" s="457">
        <v>107.32300438354976</v>
      </c>
      <c r="I175" s="446">
        <v>116.26539138094142</v>
      </c>
    </row>
    <row r="176" spans="1:11" ht="15" customHeight="1">
      <c r="A176" s="458">
        <v>2019</v>
      </c>
      <c r="B176" s="459" t="s">
        <v>367</v>
      </c>
      <c r="C176" s="454">
        <v>43647</v>
      </c>
      <c r="D176" s="455">
        <f t="shared" si="2"/>
        <v>43647</v>
      </c>
      <c r="E176" s="457">
        <v>110.86777498127965</v>
      </c>
      <c r="F176" s="457">
        <v>110.33362258232209</v>
      </c>
      <c r="G176" s="457">
        <v>106.11383755375665</v>
      </c>
      <c r="H176" s="457">
        <v>107.54266319183614</v>
      </c>
      <c r="I176" s="446">
        <v>112.53321389168471</v>
      </c>
    </row>
    <row r="177" spans="1:11" ht="15" customHeight="1">
      <c r="C177" s="454">
        <v>43678</v>
      </c>
      <c r="D177" s="455">
        <f t="shared" si="2"/>
        <v>43678</v>
      </c>
      <c r="E177" s="457">
        <v>113.93824282990452</v>
      </c>
      <c r="F177" s="457">
        <v>107.43823534776374</v>
      </c>
      <c r="G177" s="457">
        <v>103.15564492967223</v>
      </c>
      <c r="H177" s="457">
        <v>105.91358979741894</v>
      </c>
      <c r="I177" s="446">
        <v>113.5858793373725</v>
      </c>
      <c r="K177" s="442"/>
    </row>
    <row r="178" spans="1:11" ht="15" customHeight="1">
      <c r="C178" s="454">
        <v>43709</v>
      </c>
      <c r="D178" s="455">
        <f t="shared" si="2"/>
        <v>43709</v>
      </c>
      <c r="E178" s="457">
        <v>111.30775416949328</v>
      </c>
      <c r="F178" s="457">
        <v>108.96347092647036</v>
      </c>
      <c r="G178" s="457">
        <v>108.08835221822808</v>
      </c>
      <c r="H178" s="457">
        <v>110.46742085147989</v>
      </c>
      <c r="I178" s="446">
        <v>115.02133221785584</v>
      </c>
    </row>
    <row r="179" spans="1:11" ht="15" customHeight="1">
      <c r="C179" s="454">
        <v>43739</v>
      </c>
      <c r="D179" s="455">
        <f t="shared" si="2"/>
        <v>43739</v>
      </c>
      <c r="E179" s="457">
        <v>114.20117783376456</v>
      </c>
      <c r="F179" s="457">
        <v>107.6135855114054</v>
      </c>
      <c r="G179" s="457">
        <v>109.999967110264</v>
      </c>
      <c r="H179" s="457">
        <v>110.54016190840738</v>
      </c>
      <c r="I179" s="446">
        <v>115.21272593525363</v>
      </c>
    </row>
    <row r="180" spans="1:11" ht="15" customHeight="1">
      <c r="C180" s="454">
        <v>43770</v>
      </c>
      <c r="D180" s="455">
        <f t="shared" si="2"/>
        <v>43770</v>
      </c>
      <c r="E180" s="457">
        <v>108.6337112687724</v>
      </c>
      <c r="F180" s="457">
        <v>110.47367739087315</v>
      </c>
      <c r="G180" s="457">
        <v>112.97321920141529</v>
      </c>
      <c r="H180" s="457">
        <v>110.4531271737991</v>
      </c>
      <c r="I180" s="446">
        <v>116.4567850983392</v>
      </c>
      <c r="K180" s="442"/>
    </row>
    <row r="181" spans="1:11" ht="15" customHeight="1">
      <c r="C181" s="454">
        <v>43800</v>
      </c>
      <c r="D181" s="455">
        <f t="shared" si="2"/>
        <v>43800</v>
      </c>
      <c r="E181" s="457">
        <v>111.94164694684183</v>
      </c>
      <c r="F181" s="457">
        <v>111.16241848698071</v>
      </c>
      <c r="G181" s="457">
        <v>109.52476792056382</v>
      </c>
      <c r="H181" s="457">
        <v>109.82439001615309</v>
      </c>
      <c r="I181" s="446">
        <v>116.55248195703808</v>
      </c>
    </row>
    <row r="182" spans="1:11" ht="15" customHeight="1">
      <c r="C182" s="454">
        <v>43831</v>
      </c>
      <c r="D182" s="455">
        <f t="shared" si="2"/>
        <v>43831</v>
      </c>
      <c r="E182" s="457">
        <v>112.53076868372038</v>
      </c>
      <c r="F182" s="457">
        <v>111.32997218593631</v>
      </c>
      <c r="G182" s="457">
        <v>110.92286493530858</v>
      </c>
      <c r="H182" s="457">
        <v>109.37812007550383</v>
      </c>
      <c r="I182" s="446">
        <v>120.18896258759591</v>
      </c>
    </row>
    <row r="183" spans="1:11" ht="15" customHeight="1">
      <c r="C183" s="454">
        <v>43862</v>
      </c>
      <c r="D183" s="455">
        <f t="shared" si="2"/>
        <v>43862</v>
      </c>
      <c r="E183" s="457">
        <v>111.48703041760362</v>
      </c>
      <c r="F183" s="457">
        <v>105.23363450317004</v>
      </c>
      <c r="G183" s="457">
        <v>114.92849868633772</v>
      </c>
      <c r="H183" s="457">
        <v>107.47114053835296</v>
      </c>
      <c r="I183" s="446">
        <v>118.94490342451033</v>
      </c>
      <c r="K183" s="442"/>
    </row>
    <row r="184" spans="1:11" ht="15" customHeight="1">
      <c r="C184" s="454">
        <v>43891</v>
      </c>
      <c r="D184" s="455">
        <f t="shared" si="2"/>
        <v>43891</v>
      </c>
      <c r="E184" s="457">
        <v>106.54766945288742</v>
      </c>
      <c r="F184" s="457">
        <v>98.868939634436089</v>
      </c>
      <c r="G184" s="457">
        <v>102.62814664507297</v>
      </c>
      <c r="H184" s="457">
        <v>95.308994555477753</v>
      </c>
      <c r="I184" s="446">
        <v>109.47091441332023</v>
      </c>
    </row>
    <row r="185" spans="1:11" ht="15" customHeight="1">
      <c r="C185" s="454">
        <v>43922</v>
      </c>
      <c r="D185" s="455">
        <f t="shared" si="2"/>
        <v>43922</v>
      </c>
      <c r="E185" s="457">
        <v>90.957854451106826</v>
      </c>
      <c r="F185" s="457">
        <v>67.689621077152253</v>
      </c>
      <c r="G185" s="457">
        <v>64.482427304425016</v>
      </c>
      <c r="H185" s="457">
        <v>56.270171503533099</v>
      </c>
      <c r="I185" s="446">
        <v>88.130514923467786</v>
      </c>
    </row>
    <row r="186" spans="1:11" ht="15" customHeight="1">
      <c r="C186" s="454">
        <v>43952</v>
      </c>
      <c r="D186" s="455">
        <f t="shared" si="2"/>
        <v>43952</v>
      </c>
      <c r="E186" s="457">
        <v>94.958038357796667</v>
      </c>
      <c r="F186" s="457">
        <v>79.456230449726178</v>
      </c>
      <c r="G186" s="457">
        <v>68.969297997309653</v>
      </c>
      <c r="H186" s="457">
        <v>62.72559754690662</v>
      </c>
      <c r="I186" s="446">
        <v>94.829295032390078</v>
      </c>
      <c r="K186" s="442"/>
    </row>
    <row r="187" spans="1:11" ht="15" customHeight="1">
      <c r="C187" s="454">
        <v>43983</v>
      </c>
      <c r="D187" s="455">
        <f t="shared" si="2"/>
        <v>43983</v>
      </c>
      <c r="E187" s="457">
        <v>97.951233541238707</v>
      </c>
      <c r="F187" s="457">
        <v>85.011652233430951</v>
      </c>
      <c r="G187" s="457">
        <v>83.584095066603268</v>
      </c>
      <c r="H187" s="457">
        <v>69.091763922245249</v>
      </c>
      <c r="I187" s="446">
        <v>102.86783116309684</v>
      </c>
    </row>
    <row r="188" spans="1:11" ht="15" customHeight="1">
      <c r="A188" s="464" t="s">
        <v>184</v>
      </c>
      <c r="B188" s="465" t="s">
        <v>46</v>
      </c>
      <c r="C188" s="454">
        <v>44013</v>
      </c>
      <c r="D188" s="455">
        <f t="shared" si="2"/>
        <v>44013</v>
      </c>
      <c r="E188" s="457">
        <v>100.7646418188689</v>
      </c>
      <c r="F188" s="457">
        <v>86.516008016438661</v>
      </c>
      <c r="G188" s="457">
        <v>77.262602543485031</v>
      </c>
      <c r="H188" s="457">
        <v>69.242916565473891</v>
      </c>
      <c r="I188" s="446">
        <v>101.71946885871016</v>
      </c>
    </row>
    <row r="189" spans="1:11" ht="15" customHeight="1">
      <c r="C189" s="454">
        <v>44044</v>
      </c>
      <c r="D189" s="455">
        <f t="shared" si="2"/>
        <v>44044</v>
      </c>
      <c r="E189" s="457">
        <v>99.517095953410347</v>
      </c>
      <c r="F189" s="457">
        <v>93.263941585135768</v>
      </c>
      <c r="G189" s="457">
        <v>83.474030443989591</v>
      </c>
      <c r="H189" s="457">
        <v>85.407207029449353</v>
      </c>
      <c r="I189" s="446">
        <v>105.0688589131713</v>
      </c>
      <c r="K189" s="442"/>
    </row>
    <row r="190" spans="1:11" ht="15" customHeight="1">
      <c r="C190" s="454">
        <v>44075</v>
      </c>
      <c r="D190" s="455">
        <f t="shared" si="2"/>
        <v>44075</v>
      </c>
      <c r="E190" s="457">
        <v>101.12916467173447</v>
      </c>
      <c r="F190" s="457">
        <v>92.347315327080437</v>
      </c>
      <c r="G190" s="457">
        <v>85.625695083374339</v>
      </c>
      <c r="H190" s="457">
        <v>82.636617471399404</v>
      </c>
      <c r="I190" s="446">
        <v>101.24098456521571</v>
      </c>
    </row>
    <row r="191" spans="1:11" ht="15" customHeight="1">
      <c r="C191" s="454">
        <v>44105</v>
      </c>
      <c r="D191" s="455">
        <f t="shared" si="2"/>
        <v>44105</v>
      </c>
      <c r="E191" s="457">
        <v>102.5716356277922</v>
      </c>
      <c r="F191" s="457">
        <v>93.05659739778126</v>
      </c>
      <c r="G191" s="457">
        <v>84.309907931866675</v>
      </c>
      <c r="H191" s="457">
        <v>85.128148132097223</v>
      </c>
      <c r="I191" s="446">
        <v>101.71946885871016</v>
      </c>
    </row>
    <row r="192" spans="1:11" ht="15" customHeight="1">
      <c r="C192" s="454">
        <v>44136</v>
      </c>
      <c r="D192" s="455">
        <f t="shared" si="2"/>
        <v>44136</v>
      </c>
      <c r="E192" s="457">
        <v>100.29287223298624</v>
      </c>
      <c r="F192" s="457">
        <v>91.084974486050399</v>
      </c>
      <c r="G192" s="457">
        <v>83.284918893636601</v>
      </c>
      <c r="H192" s="457">
        <v>79.856870694673049</v>
      </c>
      <c r="I192" s="446">
        <v>103.44201231529017</v>
      </c>
    </row>
    <row r="193" spans="1:16" ht="15" customHeight="1">
      <c r="C193" s="454">
        <v>44166</v>
      </c>
      <c r="D193" s="455">
        <f t="shared" si="2"/>
        <v>44166</v>
      </c>
      <c r="E193" s="457">
        <v>101.19195730041297</v>
      </c>
      <c r="F193" s="457">
        <v>96.709219205994231</v>
      </c>
      <c r="G193" s="457">
        <v>86.19793819962922</v>
      </c>
      <c r="H193" s="457">
        <v>80.249549148621952</v>
      </c>
      <c r="I193" s="446">
        <v>100.37971283692571</v>
      </c>
    </row>
    <row r="194" spans="1:16" ht="15" customHeight="1">
      <c r="C194" s="434">
        <v>80721</v>
      </c>
      <c r="D194" s="455">
        <f t="shared" si="2"/>
        <v>80721</v>
      </c>
      <c r="E194" s="457">
        <v>102.133548554623</v>
      </c>
      <c r="F194" s="457">
        <v>99.114227716376845</v>
      </c>
      <c r="G194" s="457">
        <v>88.111156806251159</v>
      </c>
      <c r="H194" s="457">
        <v>82.827560352718024</v>
      </c>
      <c r="I194" s="446">
        <v>103.1549217391935</v>
      </c>
    </row>
    <row r="195" spans="1:16" ht="15" customHeight="1">
      <c r="C195" s="434">
        <v>80752</v>
      </c>
      <c r="D195" s="455">
        <f t="shared" si="2"/>
        <v>80752</v>
      </c>
      <c r="E195" s="457">
        <v>102.713513088163</v>
      </c>
      <c r="F195" s="457">
        <v>101.94152412586575</v>
      </c>
      <c r="G195" s="457">
        <v>92.286568183099945</v>
      </c>
      <c r="H195" s="457">
        <v>85.512829817823047</v>
      </c>
      <c r="I195" s="446">
        <v>105.35594948926797</v>
      </c>
    </row>
    <row r="196" spans="1:16" ht="15" customHeight="1">
      <c r="C196" s="434">
        <v>80780</v>
      </c>
      <c r="D196" s="455">
        <f t="shared" si="2"/>
        <v>80780</v>
      </c>
      <c r="E196" s="457">
        <v>104.63027079080311</v>
      </c>
      <c r="F196" s="457">
        <v>100.56640224705927</v>
      </c>
      <c r="G196" s="457">
        <v>99.410752786555818</v>
      </c>
      <c r="H196" s="457">
        <v>94.978768638549752</v>
      </c>
      <c r="I196" s="446">
        <v>106.21722121755798</v>
      </c>
    </row>
    <row r="197" spans="1:16" ht="15" customHeight="1">
      <c r="C197" s="434">
        <v>80811</v>
      </c>
      <c r="D197" s="455">
        <f t="shared" si="2"/>
        <v>80811</v>
      </c>
      <c r="E197" s="457">
        <v>104.33321505934873</v>
      </c>
      <c r="F197" s="457">
        <v>101.9068848480204</v>
      </c>
      <c r="G197" s="457">
        <v>87.374618541692627</v>
      </c>
      <c r="H197" s="457">
        <v>86.095405062450098</v>
      </c>
      <c r="I197" s="446">
        <v>105.35594948926797</v>
      </c>
    </row>
    <row r="198" spans="1:16" ht="15" customHeight="1">
      <c r="C198" s="434">
        <v>80841</v>
      </c>
      <c r="D198" s="455">
        <f t="shared" si="2"/>
        <v>80841</v>
      </c>
      <c r="E198" s="457">
        <v>105.34659014985503</v>
      </c>
      <c r="F198" s="457">
        <v>104.41685494639775</v>
      </c>
      <c r="G198" s="457">
        <v>88.829951934286967</v>
      </c>
      <c r="H198" s="457">
        <v>96.352679920548297</v>
      </c>
      <c r="I198" s="446">
        <v>112.6289107503836</v>
      </c>
    </row>
    <row r="199" spans="1:16" ht="15" customHeight="1">
      <c r="C199" s="434">
        <v>80872</v>
      </c>
      <c r="D199" s="455">
        <f t="shared" ref="D199:D217" si="3">+C199</f>
        <v>80872</v>
      </c>
      <c r="E199" s="457">
        <v>105.79502034321582</v>
      </c>
      <c r="F199" s="457">
        <v>106.22745329882818</v>
      </c>
      <c r="G199" s="457">
        <v>107.87867793219988</v>
      </c>
      <c r="H199" s="457">
        <v>100.34241135743001</v>
      </c>
      <c r="I199" s="446">
        <v>111.6719421633947</v>
      </c>
      <c r="K199" s="443"/>
      <c r="L199" s="466"/>
      <c r="M199" s="466"/>
      <c r="N199" s="466"/>
      <c r="O199" s="466"/>
      <c r="P199" s="466"/>
    </row>
    <row r="200" spans="1:16" ht="15" customHeight="1">
      <c r="A200" s="464" t="s">
        <v>185</v>
      </c>
      <c r="B200" s="465" t="s">
        <v>47</v>
      </c>
      <c r="C200" s="434">
        <v>80902</v>
      </c>
      <c r="D200" s="455">
        <f t="shared" si="3"/>
        <v>80902</v>
      </c>
      <c r="E200" s="457">
        <v>105.67178099529967</v>
      </c>
      <c r="F200" s="457">
        <v>110.75957251321213</v>
      </c>
      <c r="G200" s="457">
        <v>105.47323877214897</v>
      </c>
      <c r="H200" s="457">
        <v>106.62802069918982</v>
      </c>
      <c r="I200" s="446">
        <v>110.33218614161024</v>
      </c>
      <c r="K200" s="467"/>
      <c r="L200" s="466"/>
      <c r="M200" s="466"/>
      <c r="N200" s="466"/>
      <c r="O200" s="466"/>
      <c r="P200" s="466"/>
    </row>
    <row r="201" spans="1:16" ht="15" customHeight="1">
      <c r="C201" s="434">
        <v>80933</v>
      </c>
      <c r="D201" s="455">
        <f t="shared" si="3"/>
        <v>80933</v>
      </c>
      <c r="E201" s="457">
        <v>107.34186929972662</v>
      </c>
      <c r="F201" s="457">
        <v>113.79466885410058</v>
      </c>
      <c r="G201" s="457">
        <v>107.89529588804041</v>
      </c>
      <c r="H201" s="457">
        <v>112.78804270248246</v>
      </c>
      <c r="I201" s="446">
        <v>110.42788300030914</v>
      </c>
    </row>
    <row r="202" spans="1:16" ht="15" customHeight="1">
      <c r="C202" s="434">
        <v>80964</v>
      </c>
      <c r="D202" s="455">
        <f t="shared" si="3"/>
        <v>80964</v>
      </c>
      <c r="E202" s="457">
        <v>106.63216250795809</v>
      </c>
      <c r="F202" s="457">
        <v>112.42042065219989</v>
      </c>
      <c r="G202" s="457">
        <v>109.58095037160908</v>
      </c>
      <c r="H202" s="457">
        <v>113.88606603803905</v>
      </c>
      <c r="I202" s="446">
        <v>107.55697723934244</v>
      </c>
    </row>
    <row r="203" spans="1:16" ht="15" customHeight="1">
      <c r="C203" s="434">
        <v>80994</v>
      </c>
      <c r="D203" s="455">
        <f t="shared" si="3"/>
        <v>80994</v>
      </c>
      <c r="E203" s="457">
        <v>107.24224721001889</v>
      </c>
      <c r="F203" s="457">
        <v>107.43015470853537</v>
      </c>
      <c r="G203" s="457">
        <v>108.05387104432882</v>
      </c>
      <c r="H203" s="457">
        <v>109.66759589766616</v>
      </c>
      <c r="I203" s="446">
        <v>104.1118903261824</v>
      </c>
    </row>
    <row r="204" spans="1:16" ht="15" customHeight="1">
      <c r="C204" s="434">
        <v>81025</v>
      </c>
      <c r="D204" s="455">
        <f t="shared" si="3"/>
        <v>81025</v>
      </c>
      <c r="E204" s="457">
        <v>109.05623601851636</v>
      </c>
      <c r="F204" s="457">
        <v>110.06602134972997</v>
      </c>
      <c r="G204" s="457">
        <v>109.44933300439902</v>
      </c>
      <c r="H204" s="457">
        <v>107.49242630844205</v>
      </c>
      <c r="I204" s="446">
        <v>102.58074058700016</v>
      </c>
    </row>
    <row r="205" spans="1:16" ht="15" customHeight="1">
      <c r="C205" s="434">
        <v>81055</v>
      </c>
      <c r="D205" s="455">
        <f t="shared" si="3"/>
        <v>81055</v>
      </c>
      <c r="E205" s="457">
        <v>108.45781029312805</v>
      </c>
      <c r="F205" s="457">
        <v>108.24307440542606</v>
      </c>
      <c r="G205" s="457">
        <v>110.36506420128761</v>
      </c>
      <c r="H205" s="457">
        <v>105.63635192326696</v>
      </c>
      <c r="I205" s="446">
        <v>107.46128038064354</v>
      </c>
    </row>
    <row r="206" spans="1:16" ht="15" customHeight="1">
      <c r="C206" s="434">
        <v>117610</v>
      </c>
      <c r="D206" s="455">
        <f t="shared" si="3"/>
        <v>117610</v>
      </c>
      <c r="E206" s="457">
        <v>109.5135536345302</v>
      </c>
      <c r="F206" s="457">
        <v>108.2546783690167</v>
      </c>
      <c r="G206" s="457">
        <v>109.11898060700319</v>
      </c>
      <c r="H206" s="457">
        <v>107.83636408422633</v>
      </c>
      <c r="I206" s="446">
        <v>105.54734320666574</v>
      </c>
    </row>
    <row r="207" spans="1:16" ht="15" customHeight="1">
      <c r="C207" s="434">
        <v>117641</v>
      </c>
      <c r="D207" s="455">
        <f t="shared" si="3"/>
        <v>117641</v>
      </c>
      <c r="E207" s="457">
        <v>109.62056683412462</v>
      </c>
      <c r="F207" s="457">
        <v>107.2849074572925</v>
      </c>
      <c r="G207" s="457">
        <v>101.193283727203</v>
      </c>
      <c r="H207" s="457">
        <v>108.33929454020723</v>
      </c>
      <c r="I207" s="446">
        <v>97.987291369453445</v>
      </c>
    </row>
    <row r="208" spans="1:16" ht="15" customHeight="1">
      <c r="C208" s="434">
        <v>117669</v>
      </c>
      <c r="D208" s="455">
        <f t="shared" si="3"/>
        <v>117669</v>
      </c>
      <c r="E208" s="457">
        <v>108.0975142065173</v>
      </c>
      <c r="F208" s="457">
        <v>108.67571222799546</v>
      </c>
      <c r="G208" s="457">
        <v>97.985506562301637</v>
      </c>
      <c r="H208" s="457">
        <v>107.76074941197287</v>
      </c>
      <c r="I208" s="446">
        <v>96.934625923765665</v>
      </c>
    </row>
    <row r="209" spans="1:9" ht="15" customHeight="1">
      <c r="C209" s="434">
        <v>117700</v>
      </c>
      <c r="D209" s="455">
        <f t="shared" si="3"/>
        <v>117700</v>
      </c>
      <c r="E209" s="457">
        <v>107.69580773980209</v>
      </c>
      <c r="F209" s="457">
        <v>111.5320245327278</v>
      </c>
      <c r="G209" s="457">
        <v>100.70882505668239</v>
      </c>
      <c r="H209" s="457">
        <v>107.44274598135199</v>
      </c>
      <c r="I209" s="446">
        <v>98.561472521646792</v>
      </c>
    </row>
    <row r="210" spans="1:9" ht="15" customHeight="1">
      <c r="C210" s="434">
        <v>117730</v>
      </c>
      <c r="D210" s="455">
        <f t="shared" si="3"/>
        <v>117730</v>
      </c>
      <c r="E210" s="457">
        <v>107.50992439004764</v>
      </c>
      <c r="F210" s="457">
        <v>110.02295408594885</v>
      </c>
      <c r="G210" s="457">
        <v>106.12149848138087</v>
      </c>
      <c r="H210" s="457">
        <v>108.29230776219876</v>
      </c>
      <c r="I210" s="446">
        <v>95.212082467185638</v>
      </c>
    </row>
    <row r="211" spans="1:9" ht="15" customHeight="1">
      <c r="C211" s="434">
        <v>117761</v>
      </c>
      <c r="D211" s="455">
        <f t="shared" si="3"/>
        <v>117761</v>
      </c>
      <c r="E211" s="457">
        <v>107.74643054031175</v>
      </c>
      <c r="F211" s="457">
        <v>113.9400459867001</v>
      </c>
      <c r="G211" s="457">
        <v>105.37401502777259</v>
      </c>
      <c r="H211" s="457">
        <v>110.7990851270857</v>
      </c>
      <c r="I211" s="446">
        <v>92.245479847520059</v>
      </c>
    </row>
    <row r="212" spans="1:9" ht="15" customHeight="1">
      <c r="A212" s="464" t="s">
        <v>186</v>
      </c>
      <c r="B212" s="465" t="s">
        <v>48</v>
      </c>
      <c r="C212" s="434">
        <v>117791</v>
      </c>
      <c r="D212" s="455">
        <f t="shared" si="3"/>
        <v>117791</v>
      </c>
      <c r="E212" s="457">
        <v>107.3043163233428</v>
      </c>
      <c r="F212" s="457">
        <v>105.88251966469416</v>
      </c>
      <c r="G212" s="457">
        <v>107.63921823844153</v>
      </c>
      <c r="H212" s="457">
        <v>112.38355799494033</v>
      </c>
      <c r="I212" s="446">
        <v>89.853058380047813</v>
      </c>
    </row>
    <row r="213" spans="1:9" ht="15" customHeight="1">
      <c r="C213" s="434">
        <v>117822</v>
      </c>
      <c r="D213" s="455">
        <f t="shared" si="3"/>
        <v>117822</v>
      </c>
      <c r="E213" s="457">
        <v>108.03587121319816</v>
      </c>
      <c r="F213" s="457">
        <v>104.83596515673105</v>
      </c>
      <c r="G213" s="457">
        <v>103.36201119359967</v>
      </c>
      <c r="H213" s="457">
        <v>109.08243908759667</v>
      </c>
      <c r="I213" s="446">
        <v>91.001420684434493</v>
      </c>
    </row>
    <row r="214" spans="1:9" ht="15" customHeight="1">
      <c r="C214" s="434">
        <v>117853</v>
      </c>
      <c r="D214" s="455">
        <f t="shared" si="3"/>
        <v>117853</v>
      </c>
      <c r="E214" s="457">
        <v>108.41168721467565</v>
      </c>
      <c r="F214" s="457">
        <v>106.26671959082601</v>
      </c>
      <c r="G214" s="457">
        <v>99.391193179441089</v>
      </c>
      <c r="H214" s="457">
        <v>100.66221293162698</v>
      </c>
      <c r="I214" s="446">
        <v>92.532570423616733</v>
      </c>
    </row>
    <row r="215" spans="1:9" ht="15" customHeight="1">
      <c r="C215" s="434">
        <v>117883</v>
      </c>
      <c r="D215" s="455">
        <f t="shared" si="3"/>
        <v>117883</v>
      </c>
      <c r="E215" s="457">
        <v>108.06688790696414</v>
      </c>
      <c r="F215" s="457">
        <v>108.29575859018463</v>
      </c>
      <c r="G215" s="457">
        <v>102.48260032239457</v>
      </c>
      <c r="H215" s="457">
        <v>108.09173943528974</v>
      </c>
      <c r="I215" s="446">
        <v>93.776629586702299</v>
      </c>
    </row>
    <row r="216" spans="1:9" ht="15" customHeight="1">
      <c r="C216" s="434">
        <v>117914</v>
      </c>
      <c r="D216" s="455">
        <f t="shared" si="3"/>
        <v>117914</v>
      </c>
      <c r="E216" s="457">
        <v>107.63333340135168</v>
      </c>
      <c r="F216" s="457">
        <v>107.61681756715227</v>
      </c>
      <c r="G216" s="457">
        <v>102.29242601364921</v>
      </c>
      <c r="H216" s="457">
        <v>110.28780013587578</v>
      </c>
      <c r="I216" s="446">
        <v>95.690566760680099</v>
      </c>
    </row>
    <row r="217" spans="1:9" ht="15" customHeight="1">
      <c r="C217" s="434">
        <v>117944</v>
      </c>
      <c r="D217" s="455">
        <f t="shared" si="3"/>
        <v>117944</v>
      </c>
      <c r="E217" s="457">
        <v>107.56333083460221</v>
      </c>
      <c r="F217" s="457">
        <v>107.89044790981079</v>
      </c>
      <c r="G217" s="457">
        <v>103.48058655348781</v>
      </c>
      <c r="H217" s="457">
        <v>108.63739853322892</v>
      </c>
      <c r="I217" s="446">
        <v>98.944259956442352</v>
      </c>
    </row>
    <row r="218" spans="1:9" ht="15" customHeight="1">
      <c r="C218" s="434">
        <v>154499</v>
      </c>
      <c r="D218" s="455">
        <v>154499</v>
      </c>
      <c r="E218" s="457">
        <v>107.46599211407731</v>
      </c>
      <c r="F218" s="457">
        <v>102.6762037218987</v>
      </c>
      <c r="G218" s="457">
        <v>107.42127995490119</v>
      </c>
      <c r="H218" s="457">
        <v>106.35741177561928</v>
      </c>
      <c r="I218" s="446">
        <v>98.848563097743465</v>
      </c>
    </row>
    <row r="219" spans="1:9" ht="15" customHeight="1">
      <c r="C219" s="434">
        <v>154530</v>
      </c>
      <c r="D219" s="455">
        <v>154530</v>
      </c>
      <c r="E219" s="457">
        <v>108.35493462213857</v>
      </c>
      <c r="F219" s="457">
        <v>111.94220873375168</v>
      </c>
      <c r="G219" s="457">
        <v>109.15455199212192</v>
      </c>
      <c r="H219" s="457">
        <v>106.47985027288772</v>
      </c>
      <c r="I219" s="446">
        <v>101.91086257610793</v>
      </c>
    </row>
    <row r="220" spans="1:9" ht="15" customHeight="1">
      <c r="C220" s="434">
        <v>154558</v>
      </c>
      <c r="D220" s="455">
        <v>154558</v>
      </c>
      <c r="E220" s="457">
        <v>111.02551362149492</v>
      </c>
      <c r="F220" s="457">
        <v>109.37335358445907</v>
      </c>
      <c r="G220" s="457">
        <v>105.94940088776472</v>
      </c>
      <c r="H220" s="457">
        <v>108.5279948999171</v>
      </c>
      <c r="I220" s="446">
        <v>97.508807075958998</v>
      </c>
    </row>
    <row r="221" spans="1:9" ht="15" customHeight="1">
      <c r="C221" s="434">
        <v>154589</v>
      </c>
      <c r="D221" s="455">
        <v>154589</v>
      </c>
      <c r="E221" s="457">
        <v>109.60864952714613</v>
      </c>
      <c r="F221" s="457">
        <v>108.47370683599306</v>
      </c>
      <c r="G221" s="457">
        <v>114.02931530258287</v>
      </c>
      <c r="H221" s="457">
        <v>110.5945993509487</v>
      </c>
      <c r="I221" s="446">
        <v>101.3366814239146</v>
      </c>
    </row>
    <row r="222" spans="1:9" ht="15" customHeight="1">
      <c r="C222" s="434">
        <v>154619</v>
      </c>
      <c r="D222" s="455">
        <v>154619</v>
      </c>
      <c r="E222" s="457">
        <v>109.46114909284225</v>
      </c>
      <c r="F222" s="457">
        <v>107.79917962972041</v>
      </c>
      <c r="G222" s="457">
        <v>110.43913996610667</v>
      </c>
      <c r="H222" s="457">
        <v>108.39758790516473</v>
      </c>
      <c r="I222" s="446">
        <v>103.63340603268796</v>
      </c>
    </row>
    <row r="223" spans="1:9" ht="15" customHeight="1">
      <c r="C223" s="434">
        <v>154650</v>
      </c>
      <c r="D223" s="455">
        <v>154650</v>
      </c>
      <c r="E223" s="457">
        <v>109.76598283089214</v>
      </c>
      <c r="F223" s="457">
        <v>105.58600175280226</v>
      </c>
      <c r="G223" s="457">
        <v>110.71340738266767</v>
      </c>
      <c r="H223" s="457">
        <v>107.24695973045425</v>
      </c>
      <c r="I223" s="446">
        <v>105.1645557718702</v>
      </c>
    </row>
    <row r="224" spans="1:9" ht="15" customHeight="1">
      <c r="A224" s="464" t="s">
        <v>187</v>
      </c>
      <c r="B224" s="465" t="s">
        <v>49</v>
      </c>
      <c r="C224" s="434">
        <v>154680</v>
      </c>
      <c r="D224" s="455">
        <v>154680</v>
      </c>
      <c r="E224" s="457">
        <v>112.89106566043981</v>
      </c>
      <c r="F224" s="457">
        <v>105.10795576261226</v>
      </c>
      <c r="G224" s="457">
        <v>109.68697101672804</v>
      </c>
      <c r="H224" s="457">
        <v>106.43165249088639</v>
      </c>
      <c r="I224" s="446">
        <v>101.71946885871016</v>
      </c>
    </row>
    <row r="225" spans="1:11" ht="15" customHeight="1">
      <c r="C225" s="434">
        <v>154711</v>
      </c>
      <c r="D225" s="455">
        <v>154711</v>
      </c>
      <c r="E225" s="457">
        <v>111.87724216100814</v>
      </c>
      <c r="F225" s="457">
        <v>102.73883079116402</v>
      </c>
      <c r="G225" s="457">
        <v>111.26542351597897</v>
      </c>
      <c r="H225" s="457">
        <v>105.29798069631541</v>
      </c>
      <c r="I225" s="446">
        <v>100.2840159782268</v>
      </c>
    </row>
    <row r="226" spans="1:11" ht="15" customHeight="1">
      <c r="C226" s="434">
        <v>154742</v>
      </c>
      <c r="D226" s="455">
        <v>154742</v>
      </c>
      <c r="E226" s="457">
        <v>111.13957359267435</v>
      </c>
      <c r="F226" s="457">
        <v>103.30136733502283</v>
      </c>
      <c r="G226" s="457">
        <v>109.78138143016452</v>
      </c>
      <c r="H226" s="457">
        <v>105.17610918598344</v>
      </c>
      <c r="I226" s="446">
        <v>102.29365001090349</v>
      </c>
    </row>
    <row r="227" spans="1:11" ht="15" customHeight="1">
      <c r="C227" s="434">
        <v>154772</v>
      </c>
      <c r="D227" s="455">
        <v>154772</v>
      </c>
      <c r="E227" s="457">
        <v>110.18915761770594</v>
      </c>
      <c r="F227" s="457">
        <v>106.59535960259102</v>
      </c>
      <c r="G227" s="457">
        <v>111.99891578937843</v>
      </c>
      <c r="H227" s="457">
        <v>105.8661641196294</v>
      </c>
      <c r="I227" s="446">
        <v>103.92049660878462</v>
      </c>
    </row>
    <row r="228" spans="1:11" ht="15" customHeight="1">
      <c r="C228" s="511">
        <v>154803</v>
      </c>
      <c r="D228" s="512">
        <v>154803</v>
      </c>
      <c r="E228" s="457">
        <v>112.23573326800999</v>
      </c>
      <c r="F228" s="457">
        <v>106.89706868711009</v>
      </c>
      <c r="G228" s="457">
        <v>111.19431231821677</v>
      </c>
      <c r="H228" s="457">
        <v>106.75903172068209</v>
      </c>
      <c r="I228" s="446">
        <v>107.17418980454688</v>
      </c>
    </row>
    <row r="229" spans="1:11" ht="15" customHeight="1">
      <c r="C229" s="511">
        <v>154833</v>
      </c>
      <c r="D229" s="512">
        <v>154833</v>
      </c>
      <c r="E229" s="457">
        <v>112.15576866150917</v>
      </c>
      <c r="F229" s="457">
        <v>106.84817255047238</v>
      </c>
      <c r="G229" s="457">
        <v>110.72722983893976</v>
      </c>
      <c r="H229" s="457">
        <v>108.38762850238405</v>
      </c>
      <c r="I229" s="446">
        <v>107.07849294584798</v>
      </c>
    </row>
    <row r="230" spans="1:11">
      <c r="C230" s="511">
        <v>191389</v>
      </c>
      <c r="D230" s="512">
        <v>191389</v>
      </c>
      <c r="E230" s="457">
        <v>113.57189128396193</v>
      </c>
      <c r="F230" s="457">
        <v>106.69284927504262</v>
      </c>
      <c r="G230" s="457">
        <v>110.6097571261414</v>
      </c>
      <c r="H230" s="457">
        <v>110.35379290355108</v>
      </c>
      <c r="I230" s="446">
        <v>109.18382383722357</v>
      </c>
    </row>
    <row r="231" spans="1:11">
      <c r="C231" s="511">
        <v>191420</v>
      </c>
      <c r="D231" s="512">
        <v>191420</v>
      </c>
      <c r="E231" s="448">
        <v>109.10281428291677</v>
      </c>
      <c r="F231" s="448">
        <v>104.15180478991465</v>
      </c>
      <c r="G231" s="448">
        <v>112.90194473659814</v>
      </c>
      <c r="H231" s="448">
        <v>110.70532655093677</v>
      </c>
      <c r="I231" s="446">
        <v>108.41824896763245</v>
      </c>
    </row>
    <row r="232" spans="1:11">
      <c r="C232" s="511">
        <v>191449</v>
      </c>
      <c r="D232" s="512">
        <v>191449</v>
      </c>
      <c r="E232" s="448">
        <v>110.65250701877991</v>
      </c>
      <c r="F232" s="448">
        <v>109.92690531808449</v>
      </c>
      <c r="G232" s="448">
        <v>112.75897120745894</v>
      </c>
      <c r="H232" s="448">
        <v>111.74247246184973</v>
      </c>
      <c r="I232" s="446">
        <v>109.47091441332023</v>
      </c>
    </row>
    <row r="233" spans="1:11">
      <c r="C233" s="511">
        <v>191480</v>
      </c>
      <c r="D233" s="512">
        <v>191480</v>
      </c>
      <c r="E233" s="448">
        <v>110.50491423137032</v>
      </c>
      <c r="F233" s="448">
        <v>101.27857228691512</v>
      </c>
      <c r="G233" s="448">
        <v>110.41966967816542</v>
      </c>
      <c r="H233" s="448">
        <v>108.35806013714254</v>
      </c>
      <c r="I233" s="446">
        <v>110.42788300030914</v>
      </c>
    </row>
    <row r="234" spans="1:11">
      <c r="C234" s="511">
        <v>191510</v>
      </c>
      <c r="D234" s="512">
        <v>191510</v>
      </c>
      <c r="E234" s="448">
        <v>110.30311595390707</v>
      </c>
      <c r="F234" s="448">
        <v>99.056483608742212</v>
      </c>
      <c r="G234" s="448">
        <v>111.06051882237463</v>
      </c>
      <c r="H234" s="448">
        <v>108.29619780895131</v>
      </c>
      <c r="I234" s="446">
        <v>113.29878876127583</v>
      </c>
      <c r="K234" s="143"/>
    </row>
    <row r="235" spans="1:11">
      <c r="C235" s="511">
        <v>191541</v>
      </c>
      <c r="D235" s="512">
        <v>191541</v>
      </c>
      <c r="E235" s="448">
        <v>111.42672786186338</v>
      </c>
      <c r="F235" s="448">
        <v>103.21393602250183</v>
      </c>
      <c r="G235" s="448">
        <v>111.93527738014467</v>
      </c>
      <c r="H235" s="448">
        <v>104.34581445537826</v>
      </c>
      <c r="I235" s="446">
        <v>108.99243011982578</v>
      </c>
    </row>
    <row r="236" spans="1:11">
      <c r="A236" s="464" t="s">
        <v>511</v>
      </c>
      <c r="B236" s="465" t="s">
        <v>512</v>
      </c>
      <c r="C236" s="511">
        <v>191571</v>
      </c>
      <c r="D236" s="512">
        <v>191571</v>
      </c>
      <c r="E236" s="448">
        <v>109.90861725244577</v>
      </c>
      <c r="F236" s="448">
        <v>103.26067759667868</v>
      </c>
      <c r="G236" s="448">
        <v>106.83336624150378</v>
      </c>
      <c r="H236" s="448">
        <v>106.19608694585294</v>
      </c>
      <c r="I236" s="446">
        <v>108.41824896763245</v>
      </c>
    </row>
    <row r="237" spans="1:11">
      <c r="C237" s="511">
        <v>191602</v>
      </c>
      <c r="D237" s="512">
        <v>191602</v>
      </c>
      <c r="E237" s="448">
        <v>108.89554020178278</v>
      </c>
      <c r="F237" s="448">
        <v>108.70493570341411</v>
      </c>
      <c r="G237" s="448">
        <v>106.13379808401389</v>
      </c>
      <c r="H237" s="448">
        <v>108.13637851032608</v>
      </c>
      <c r="I237" s="446">
        <v>105.93013064146132</v>
      </c>
    </row>
    <row r="238" spans="1:11">
      <c r="C238" s="511">
        <v>191633</v>
      </c>
      <c r="D238" s="512">
        <v>191633</v>
      </c>
      <c r="E238" s="448">
        <v>111.04660838785435</v>
      </c>
      <c r="F238" s="448">
        <v>104.33257823767016</v>
      </c>
      <c r="G238" s="448">
        <v>113.7145185129643</v>
      </c>
      <c r="H238" s="448">
        <v>107.7464174019207</v>
      </c>
      <c r="I238" s="446">
        <v>104.39898090227908</v>
      </c>
    </row>
    <row r="239" spans="1:11">
      <c r="C239" s="511">
        <v>191663</v>
      </c>
      <c r="D239" s="512">
        <v>191663</v>
      </c>
      <c r="E239" s="448">
        <v>110.89278622795308</v>
      </c>
      <c r="F239" s="448">
        <v>103.79106123669762</v>
      </c>
      <c r="G239" s="448">
        <v>112.48458204886367</v>
      </c>
      <c r="H239" s="448">
        <v>107.48775743614914</v>
      </c>
      <c r="I239" s="448">
        <v>105.64304006536464</v>
      </c>
    </row>
    <row r="240" spans="1:11">
      <c r="C240" s="511">
        <v>191694</v>
      </c>
      <c r="D240" s="512">
        <v>191694</v>
      </c>
      <c r="E240" s="448">
        <v>107.15344379686356</v>
      </c>
      <c r="F240" s="448">
        <v>99.932895775497641</v>
      </c>
      <c r="G240" s="448">
        <v>110.62765681317414</v>
      </c>
      <c r="H240" s="448">
        <v>110.46267005513424</v>
      </c>
      <c r="I240" s="448">
        <v>107.17418980454688</v>
      </c>
    </row>
    <row r="241" spans="1:9">
      <c r="C241" s="511">
        <v>191724</v>
      </c>
      <c r="D241" s="512">
        <v>191724</v>
      </c>
      <c r="E241" s="448">
        <v>112.11279913625052</v>
      </c>
      <c r="F241" s="448">
        <v>100.57983058139487</v>
      </c>
      <c r="G241" s="448">
        <v>111.49055845842841</v>
      </c>
      <c r="H241" s="448">
        <v>110.43525918699424</v>
      </c>
      <c r="I241" s="448">
        <v>105.26025263056908</v>
      </c>
    </row>
    <row r="242" spans="1:9">
      <c r="C242" s="434">
        <v>228279</v>
      </c>
      <c r="D242" s="455">
        <v>228279</v>
      </c>
      <c r="E242" s="448">
        <v>110.37645471144111</v>
      </c>
      <c r="F242" s="448">
        <v>103.69929541919566</v>
      </c>
      <c r="G242" s="448">
        <v>108.80601296631991</v>
      </c>
      <c r="H242" s="448">
        <v>105.7322200283901</v>
      </c>
      <c r="I242" s="448">
        <v>104.20758718488129</v>
      </c>
    </row>
    <row r="243" spans="1:9">
      <c r="C243" s="434">
        <v>228310</v>
      </c>
      <c r="D243" s="455">
        <v>228310</v>
      </c>
      <c r="E243" s="448">
        <v>111.31024837561242</v>
      </c>
      <c r="F243" s="448">
        <v>101.09284901102761</v>
      </c>
      <c r="G243" s="448">
        <v>107.64331852556043</v>
      </c>
      <c r="H243" s="448">
        <v>109.2460490812238</v>
      </c>
      <c r="I243" s="448">
        <v>103.05922488049461</v>
      </c>
    </row>
    <row r="244" spans="1:9">
      <c r="C244" s="434">
        <v>228338</v>
      </c>
      <c r="D244" s="455">
        <v>228338</v>
      </c>
      <c r="E244" s="448">
        <v>109.58394787393513</v>
      </c>
      <c r="F244" s="448">
        <v>101.00657006859112</v>
      </c>
      <c r="G244" s="448">
        <v>108.13351593144495</v>
      </c>
      <c r="H244" s="448">
        <v>103.3422733708382</v>
      </c>
      <c r="I244" s="448">
        <v>105.1645557718702</v>
      </c>
    </row>
    <row r="245" spans="1:9">
      <c r="C245" s="434">
        <v>228369</v>
      </c>
      <c r="D245" s="455">
        <v>228369</v>
      </c>
      <c r="E245" s="448">
        <v>111.74154360432325</v>
      </c>
      <c r="F245" s="448">
        <v>102.37178690414203</v>
      </c>
      <c r="G245" s="448">
        <v>102.07447043796262</v>
      </c>
      <c r="H245" s="448">
        <v>103.63137315686929</v>
      </c>
      <c r="I245" s="448">
        <v>105.0688589131713</v>
      </c>
    </row>
    <row r="246" spans="1:9">
      <c r="C246" s="434">
        <v>228399</v>
      </c>
      <c r="D246" s="455">
        <v>228399</v>
      </c>
      <c r="E246" s="448">
        <v>112.14790449508689</v>
      </c>
      <c r="F246" s="448">
        <v>102.55059294339506</v>
      </c>
      <c r="G246" s="448">
        <v>101.04943389538828</v>
      </c>
      <c r="H246" s="448">
        <v>104.34486058369428</v>
      </c>
      <c r="I246" s="448">
        <v>106.21722121755798</v>
      </c>
    </row>
    <row r="247" spans="1:9">
      <c r="C247" s="434">
        <v>228430</v>
      </c>
      <c r="D247" s="455">
        <v>228430</v>
      </c>
      <c r="E247" s="448">
        <v>110.29898639584498</v>
      </c>
      <c r="F247" s="448">
        <v>103.50533464182276</v>
      </c>
      <c r="G247" s="448">
        <v>98.865852159844934</v>
      </c>
      <c r="H247" s="448">
        <v>103.56463093810102</v>
      </c>
      <c r="I247" s="448">
        <v>108.8967332611269</v>
      </c>
    </row>
    <row r="248" spans="1:9">
      <c r="A248" s="740" t="s">
        <v>532</v>
      </c>
      <c r="B248" s="741" t="s">
        <v>533</v>
      </c>
      <c r="C248" s="434">
        <v>228460</v>
      </c>
      <c r="D248" s="455">
        <v>228460</v>
      </c>
      <c r="E248" s="448">
        <v>111.74741305940331</v>
      </c>
      <c r="F248" s="448">
        <v>104.10782400688871</v>
      </c>
      <c r="G248" s="448">
        <v>103.51720719215798</v>
      </c>
      <c r="H248" s="448">
        <v>100.03359673472929</v>
      </c>
      <c r="I248" s="448">
        <v>108.32255210893356</v>
      </c>
    </row>
    <row r="249" spans="1:9">
      <c r="C249" s="434">
        <v>228491</v>
      </c>
      <c r="D249" s="455">
        <v>228491</v>
      </c>
      <c r="E249" s="448">
        <v>110.52965526636915</v>
      </c>
      <c r="F249" s="448">
        <v>103.01713260288801</v>
      </c>
      <c r="G249" s="448">
        <v>103.16094668136358</v>
      </c>
      <c r="H249" s="448">
        <v>111.63538142149072</v>
      </c>
      <c r="I249" s="448">
        <v>107.36558352194466</v>
      </c>
    </row>
    <row r="250" spans="1:9">
      <c r="C250" s="434">
        <v>228522</v>
      </c>
      <c r="D250" s="455">
        <v>228522</v>
      </c>
      <c r="E250" s="448">
        <v>109.78835745039028</v>
      </c>
      <c r="F250" s="448">
        <v>104.84558243589284</v>
      </c>
      <c r="G250" s="448">
        <v>103.80818748943004</v>
      </c>
      <c r="H250" s="448">
        <v>103.41410932955823</v>
      </c>
      <c r="I250" s="448">
        <v>108.80103640242801</v>
      </c>
    </row>
    <row r="251" spans="1:9">
      <c r="C251" s="434">
        <v>228552</v>
      </c>
      <c r="D251" s="455">
        <v>228552</v>
      </c>
      <c r="E251" s="448">
        <v>110.518703486284</v>
      </c>
      <c r="F251" s="448">
        <v>103.26344437037558</v>
      </c>
      <c r="G251" s="448">
        <v>102.60345087124763</v>
      </c>
      <c r="H251" s="448">
        <v>107.86390235159817</v>
      </c>
      <c r="I251" s="448">
        <v>109.18382383722357</v>
      </c>
    </row>
    <row r="252" spans="1:9">
      <c r="C252" s="434">
        <v>228583</v>
      </c>
      <c r="D252" s="455">
        <v>228583</v>
      </c>
      <c r="E252" s="448">
        <v>110.99479691981736</v>
      </c>
      <c r="F252" s="448">
        <v>105.07103414054828</v>
      </c>
      <c r="G252" s="448">
        <v>105.70457234790713</v>
      </c>
      <c r="H252" s="448">
        <v>102.87586108436129</v>
      </c>
      <c r="I252" s="448">
        <v>109.56661127201913</v>
      </c>
    </row>
    <row r="253" spans="1:9">
      <c r="C253" s="434">
        <v>228613</v>
      </c>
      <c r="D253" s="455">
        <v>228613</v>
      </c>
      <c r="E253" s="448">
        <v>110.69952531773285</v>
      </c>
      <c r="F253" s="448">
        <v>105.28013624281968</v>
      </c>
      <c r="G253" s="448">
        <v>104.64553625509868</v>
      </c>
      <c r="H253" s="448">
        <v>104.69957605789921</v>
      </c>
      <c r="I253" s="448">
        <v>111.57624530469582</v>
      </c>
    </row>
    <row r="254" spans="1:9">
      <c r="C254" s="738">
        <v>228644</v>
      </c>
      <c r="D254" s="739">
        <v>228644</v>
      </c>
      <c r="E254" s="448">
        <v>110.96388806753009</v>
      </c>
      <c r="F254" s="448">
        <v>101.20134888236927</v>
      </c>
      <c r="G254" s="448">
        <v>101.29891025929155</v>
      </c>
      <c r="H254" s="448">
        <v>107.33467821024645</v>
      </c>
      <c r="I254" s="448">
        <v>110.90636729380358</v>
      </c>
    </row>
    <row r="255" spans="1:9">
      <c r="C255" s="434">
        <v>228675</v>
      </c>
      <c r="D255" s="455">
        <v>228675</v>
      </c>
      <c r="E255" s="448"/>
      <c r="F255" s="448"/>
      <c r="G255" s="448"/>
      <c r="H255" s="448"/>
      <c r="I255" s="448"/>
    </row>
    <row r="256" spans="1:9">
      <c r="C256" s="434">
        <v>228703</v>
      </c>
      <c r="D256" s="455">
        <v>228703</v>
      </c>
      <c r="E256" s="448"/>
      <c r="F256" s="448"/>
      <c r="G256" s="448"/>
      <c r="H256" s="448"/>
      <c r="I256" s="448"/>
    </row>
    <row r="257" spans="3:9">
      <c r="C257" s="434">
        <v>228734</v>
      </c>
      <c r="D257" s="455">
        <v>228734</v>
      </c>
      <c r="E257" s="448"/>
      <c r="F257" s="448"/>
      <c r="G257" s="448"/>
      <c r="H257" s="448"/>
      <c r="I257" s="448"/>
    </row>
    <row r="258" spans="3:9">
      <c r="C258" s="434">
        <v>228764</v>
      </c>
      <c r="D258" s="455">
        <v>228764</v>
      </c>
      <c r="E258" s="448"/>
      <c r="F258" s="448"/>
      <c r="G258" s="448"/>
      <c r="H258" s="448"/>
      <c r="I258" s="448"/>
    </row>
    <row r="259" spans="3:9">
      <c r="C259" s="434">
        <v>228795</v>
      </c>
      <c r="D259" s="455">
        <v>228795</v>
      </c>
    </row>
    <row r="260" spans="3:9">
      <c r="C260" s="434">
        <v>228825</v>
      </c>
      <c r="D260" s="455">
        <v>228825</v>
      </c>
    </row>
    <row r="261" spans="3:9">
      <c r="C261" s="434">
        <v>228856</v>
      </c>
      <c r="D261" s="455">
        <v>228856</v>
      </c>
    </row>
    <row r="262" spans="3:9">
      <c r="C262" s="434">
        <v>228887</v>
      </c>
      <c r="D262" s="455">
        <v>228887</v>
      </c>
    </row>
    <row r="263" spans="3:9">
      <c r="C263" s="434">
        <v>228917</v>
      </c>
      <c r="D263" s="455">
        <v>228917</v>
      </c>
    </row>
    <row r="264" spans="3:9">
      <c r="C264" s="434">
        <v>228948</v>
      </c>
      <c r="D264" s="455">
        <v>228948</v>
      </c>
      <c r="E264" s="425"/>
    </row>
    <row r="265" spans="3:9">
      <c r="C265" s="809">
        <v>228978</v>
      </c>
      <c r="D265" s="810">
        <v>228978</v>
      </c>
    </row>
  </sheetData>
  <sheetProtection algorithmName="SHA-512" hashValue="aGa27vEc+Y5M7aoqWpjN5HIrJTOt/w/9v9w7oGupw9dO9SoJ9DzcKRf2O+vfWBggy+D0TdBTMq8Sl/4DDdOIcw==" saltValue="iRwLXi45Wxw05SLNdgUyuA==" spinCount="100000" sheet="1" objects="1" scenarios="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D6A6-9A7D-4AE3-AC5B-6AE2FC3C9776}">
  <sheetPr codeName="List7"/>
  <dimension ref="A1:W172"/>
  <sheetViews>
    <sheetView zoomScale="90" zoomScaleNormal="90" workbookViewId="0">
      <pane xSplit="4" ySplit="3" topLeftCell="E22" activePane="bottomRight" state="frozen"/>
      <selection activeCell="C19" sqref="C19:H20"/>
      <selection pane="topRight" activeCell="C19" sqref="C19:H20"/>
      <selection pane="bottomLeft" activeCell="C19" sqref="C19:H20"/>
      <selection pane="bottomRight" activeCell="R35" sqref="R35"/>
    </sheetView>
  </sheetViews>
  <sheetFormatPr defaultColWidth="11.42578125" defaultRowHeight="11.25"/>
  <cols>
    <col min="1" max="2" width="5.5703125" style="54" customWidth="1"/>
    <col min="3" max="3" width="6.5703125" style="54" bestFit="1" customWidth="1"/>
    <col min="4" max="4" width="6.5703125" style="54" customWidth="1"/>
    <col min="5" max="5" width="10.5703125" style="56" customWidth="1"/>
    <col min="6" max="6" width="12" style="56" customWidth="1"/>
    <col min="7" max="8" width="12" style="54" customWidth="1"/>
    <col min="9" max="9" width="14" style="56" customWidth="1"/>
    <col min="10" max="10" width="15.42578125" style="56" customWidth="1"/>
    <col min="11" max="16384" width="11.42578125" style="54"/>
  </cols>
  <sheetData>
    <row r="1" spans="1:16">
      <c r="D1" s="55"/>
      <c r="F1" s="491"/>
      <c r="H1" s="491"/>
    </row>
    <row r="2" spans="1:16">
      <c r="D2" s="55"/>
    </row>
    <row r="3" spans="1:16" s="57" customFormat="1" ht="56.25">
      <c r="B3" s="199"/>
      <c r="C3" s="199"/>
      <c r="D3" s="199"/>
      <c r="E3" s="357" t="s">
        <v>374</v>
      </c>
      <c r="F3" s="357" t="s">
        <v>550</v>
      </c>
      <c r="G3" s="357" t="s">
        <v>375</v>
      </c>
      <c r="H3" s="357" t="s">
        <v>376</v>
      </c>
      <c r="I3" s="358" t="s">
        <v>377</v>
      </c>
      <c r="J3" s="358" t="s">
        <v>548</v>
      </c>
    </row>
    <row r="4" spans="1:16" s="57" customFormat="1" ht="45">
      <c r="C4" s="197" t="s">
        <v>473</v>
      </c>
      <c r="D4" s="198" t="s">
        <v>474</v>
      </c>
      <c r="E4" s="356" t="s">
        <v>378</v>
      </c>
      <c r="F4" s="356" t="s">
        <v>551</v>
      </c>
      <c r="G4" s="356" t="s">
        <v>375</v>
      </c>
      <c r="H4" s="356" t="s">
        <v>376</v>
      </c>
      <c r="I4" s="367" t="s">
        <v>379</v>
      </c>
      <c r="J4" s="207" t="s">
        <v>549</v>
      </c>
    </row>
    <row r="5" spans="1:16" s="57" customFormat="1">
      <c r="B5" s="492"/>
      <c r="C5" s="492"/>
      <c r="D5" s="195"/>
      <c r="E5" s="493"/>
      <c r="F5" s="493"/>
      <c r="G5" s="493"/>
      <c r="H5" s="493"/>
      <c r="I5" s="494"/>
      <c r="J5" s="495"/>
    </row>
    <row r="6" spans="1:16">
      <c r="C6" s="193">
        <v>41640</v>
      </c>
      <c r="D6" s="196">
        <f>+C6</f>
        <v>41640</v>
      </c>
      <c r="E6" s="58">
        <v>0.85267288868706181</v>
      </c>
      <c r="F6" s="58">
        <v>0.72864688561975255</v>
      </c>
      <c r="G6" s="58">
        <v>0.88962745002310828</v>
      </c>
      <c r="H6" s="58">
        <v>0.72369298592654452</v>
      </c>
    </row>
    <row r="7" spans="1:16">
      <c r="C7" s="194">
        <v>41671</v>
      </c>
      <c r="D7" s="196">
        <f t="shared" ref="D7:D70" si="0">+C7</f>
        <v>41671</v>
      </c>
      <c r="E7" s="58">
        <v>0.85311487316425183</v>
      </c>
      <c r="F7" s="58">
        <v>0.72710464395342644</v>
      </c>
      <c r="G7" s="58">
        <v>0.82385980816702498</v>
      </c>
      <c r="H7" s="58">
        <v>0.70500400789633944</v>
      </c>
    </row>
    <row r="8" spans="1:16">
      <c r="C8" s="193">
        <v>41699</v>
      </c>
      <c r="D8" s="196">
        <f t="shared" si="0"/>
        <v>41699</v>
      </c>
      <c r="E8" s="58">
        <v>0.85339534344866197</v>
      </c>
      <c r="F8" s="58">
        <v>0.72605093230195106</v>
      </c>
      <c r="G8" s="58">
        <v>0.8297619203464297</v>
      </c>
      <c r="H8" s="58">
        <v>0.73547905647800815</v>
      </c>
      <c r="I8" s="59">
        <v>-0.31000119084960431</v>
      </c>
      <c r="J8" s="59">
        <v>-2.1331766867245818</v>
      </c>
      <c r="L8" s="56" t="s">
        <v>415</v>
      </c>
      <c r="M8" s="56"/>
      <c r="P8" s="56"/>
    </row>
    <row r="9" spans="1:16">
      <c r="C9" s="194">
        <v>41730</v>
      </c>
      <c r="D9" s="196">
        <f t="shared" si="0"/>
        <v>41730</v>
      </c>
      <c r="E9" s="58">
        <v>0.85427855096039396</v>
      </c>
      <c r="F9" s="58">
        <v>0.72641999914345134</v>
      </c>
      <c r="G9" s="58">
        <v>0.84542164654493845</v>
      </c>
      <c r="H9" s="58">
        <v>0.72253028037965294</v>
      </c>
    </row>
    <row r="10" spans="1:16">
      <c r="C10" s="193">
        <v>41760</v>
      </c>
      <c r="D10" s="196">
        <f t="shared" si="0"/>
        <v>41760</v>
      </c>
      <c r="E10" s="58">
        <v>0.85611868179981487</v>
      </c>
      <c r="F10" s="58">
        <v>0.72884487203394177</v>
      </c>
      <c r="G10" s="58">
        <v>0.83977492219751826</v>
      </c>
      <c r="H10" s="58">
        <v>0.72335674713298703</v>
      </c>
      <c r="L10" s="60"/>
    </row>
    <row r="11" spans="1:16">
      <c r="C11" s="194">
        <v>41791</v>
      </c>
      <c r="D11" s="196">
        <f t="shared" si="0"/>
        <v>41791</v>
      </c>
      <c r="E11" s="58">
        <v>0.85910214153011555</v>
      </c>
      <c r="F11" s="58">
        <v>0.7335404501682381</v>
      </c>
      <c r="G11" s="58">
        <v>0.861156741802662</v>
      </c>
      <c r="H11" s="58">
        <v>0.74267079567769212</v>
      </c>
      <c r="I11" s="59">
        <v>0.12205378988234372</v>
      </c>
      <c r="J11" s="59">
        <v>1.1266076475640716</v>
      </c>
      <c r="L11" s="60"/>
      <c r="M11" s="61"/>
      <c r="N11" s="62"/>
      <c r="O11" s="61"/>
    </row>
    <row r="12" spans="1:16">
      <c r="A12" s="54">
        <v>2014</v>
      </c>
      <c r="B12" s="54" t="s">
        <v>134</v>
      </c>
      <c r="C12" s="193">
        <v>41821</v>
      </c>
      <c r="D12" s="196">
        <f t="shared" si="0"/>
        <v>41821</v>
      </c>
      <c r="E12" s="58">
        <v>0.86328746213133112</v>
      </c>
      <c r="F12" s="58">
        <v>0.74054989673011984</v>
      </c>
      <c r="G12" s="58">
        <v>0.89145414365208298</v>
      </c>
      <c r="H12" s="58">
        <v>0.74461933609030051</v>
      </c>
      <c r="L12" s="60"/>
      <c r="M12" s="61"/>
      <c r="N12" s="62"/>
      <c r="O12" s="61"/>
    </row>
    <row r="13" spans="1:16">
      <c r="C13" s="194">
        <v>41852</v>
      </c>
      <c r="D13" s="196">
        <f t="shared" si="0"/>
        <v>41852</v>
      </c>
      <c r="E13" s="58">
        <v>0.8684340152354183</v>
      </c>
      <c r="F13" s="58">
        <v>0.74956177883407737</v>
      </c>
      <c r="G13" s="58">
        <v>0.88005266395002801</v>
      </c>
      <c r="H13" s="58">
        <v>0.73362908823092443</v>
      </c>
      <c r="L13" s="60"/>
      <c r="M13" s="61"/>
      <c r="N13" s="62"/>
      <c r="O13" s="61"/>
    </row>
    <row r="14" spans="1:16">
      <c r="C14" s="193">
        <v>41883</v>
      </c>
      <c r="D14" s="196">
        <f t="shared" si="0"/>
        <v>41883</v>
      </c>
      <c r="E14" s="58">
        <v>0.87488953591029117</v>
      </c>
      <c r="F14" s="58">
        <v>0.76029599433575545</v>
      </c>
      <c r="G14" s="58">
        <v>0.89400382405610079</v>
      </c>
      <c r="H14" s="58">
        <v>0.76199609655104872</v>
      </c>
      <c r="I14" s="59">
        <v>4.6795281950714269</v>
      </c>
      <c r="J14" s="59">
        <v>2.3616784137142872</v>
      </c>
      <c r="L14" s="60"/>
      <c r="M14" s="61"/>
      <c r="N14" s="62"/>
      <c r="O14" s="61"/>
    </row>
    <row r="15" spans="1:16">
      <c r="C15" s="194">
        <v>41913</v>
      </c>
      <c r="D15" s="196">
        <f t="shared" si="0"/>
        <v>41913</v>
      </c>
      <c r="E15" s="58">
        <v>0.88276615696182981</v>
      </c>
      <c r="F15" s="58">
        <v>0.77221535512441319</v>
      </c>
      <c r="G15" s="58">
        <v>0.84219855348210682</v>
      </c>
      <c r="H15" s="58">
        <v>0.72944521360430004</v>
      </c>
      <c r="L15" s="60"/>
      <c r="M15" s="61"/>
      <c r="N15" s="62"/>
      <c r="O15" s="61"/>
    </row>
    <row r="16" spans="1:16">
      <c r="C16" s="193">
        <v>41944</v>
      </c>
      <c r="D16" s="196">
        <f t="shared" si="0"/>
        <v>41944</v>
      </c>
      <c r="E16" s="58">
        <v>0.89224314175915942</v>
      </c>
      <c r="F16" s="58">
        <v>0.78499265271793561</v>
      </c>
      <c r="G16" s="58">
        <v>0.90036218327345874</v>
      </c>
      <c r="H16" s="58">
        <v>0.8192547889500803</v>
      </c>
      <c r="L16" s="60"/>
      <c r="M16" s="61"/>
      <c r="N16" s="62"/>
      <c r="O16" s="61"/>
    </row>
    <row r="17" spans="1:23">
      <c r="C17" s="194">
        <v>41974</v>
      </c>
      <c r="D17" s="196">
        <f t="shared" si="0"/>
        <v>41974</v>
      </c>
      <c r="E17" s="58">
        <v>0.90300690831767483</v>
      </c>
      <c r="F17" s="58">
        <v>0.798133097439783</v>
      </c>
      <c r="G17" s="58">
        <v>0.89119145821830836</v>
      </c>
      <c r="H17" s="58">
        <v>0.81449714327264799</v>
      </c>
      <c r="I17" s="59">
        <v>-1.1914578882989133</v>
      </c>
      <c r="J17" s="59">
        <v>5.4883573560479419</v>
      </c>
      <c r="L17" s="60"/>
      <c r="M17" s="61"/>
      <c r="N17" s="62"/>
      <c r="O17" s="61"/>
    </row>
    <row r="18" spans="1:23">
      <c r="C18" s="193">
        <v>42005</v>
      </c>
      <c r="D18" s="196">
        <f t="shared" si="0"/>
        <v>42005</v>
      </c>
      <c r="E18" s="58">
        <v>0.91483048362749253</v>
      </c>
      <c r="F18" s="58">
        <v>0.81119766629439027</v>
      </c>
      <c r="G18" s="58">
        <v>0.88932267788559183</v>
      </c>
      <c r="H18" s="58">
        <v>0.78403557453382222</v>
      </c>
      <c r="L18" s="60"/>
      <c r="M18" s="61"/>
      <c r="N18" s="62"/>
      <c r="O18" s="61"/>
    </row>
    <row r="19" spans="1:23">
      <c r="C19" s="194">
        <v>42036</v>
      </c>
      <c r="D19" s="196">
        <f t="shared" si="0"/>
        <v>42036</v>
      </c>
      <c r="E19" s="58">
        <v>0.92779291898274863</v>
      </c>
      <c r="F19" s="58">
        <v>0.82373715275427972</v>
      </c>
      <c r="G19" s="58">
        <v>0.94690838748534623</v>
      </c>
      <c r="H19" s="58">
        <v>0.86119135800054569</v>
      </c>
      <c r="L19" s="60"/>
      <c r="M19" s="61"/>
      <c r="N19" s="62"/>
      <c r="O19" s="61"/>
    </row>
    <row r="20" spans="1:23">
      <c r="C20" s="193">
        <v>42064</v>
      </c>
      <c r="D20" s="196">
        <f t="shared" si="0"/>
        <v>42064</v>
      </c>
      <c r="E20" s="58">
        <v>0.94165675529845716</v>
      </c>
      <c r="F20" s="58">
        <v>0.83496614216294163</v>
      </c>
      <c r="G20" s="58">
        <v>0.92652642399289087</v>
      </c>
      <c r="H20" s="58">
        <v>0.82138106166377212</v>
      </c>
      <c r="I20" s="59">
        <v>4.8981561225138535</v>
      </c>
      <c r="J20" s="59">
        <v>4.3758874943512893</v>
      </c>
      <c r="L20" s="60"/>
      <c r="M20" s="61"/>
      <c r="N20" s="62"/>
      <c r="O20" s="61"/>
    </row>
    <row r="21" spans="1:23">
      <c r="C21" s="194">
        <v>42095</v>
      </c>
      <c r="D21" s="196">
        <f t="shared" si="0"/>
        <v>42095</v>
      </c>
      <c r="E21" s="58">
        <v>0.95553673225313329</v>
      </c>
      <c r="F21" s="58">
        <v>0.84446592689664068</v>
      </c>
      <c r="G21" s="58">
        <v>0.98281984637946429</v>
      </c>
      <c r="H21" s="58">
        <v>0.8414660640662448</v>
      </c>
      <c r="L21" s="60"/>
      <c r="M21" s="61"/>
      <c r="N21" s="62"/>
      <c r="O21" s="61"/>
    </row>
    <row r="22" spans="1:23">
      <c r="C22" s="193">
        <v>42125</v>
      </c>
      <c r="D22" s="196">
        <f t="shared" si="0"/>
        <v>42125</v>
      </c>
      <c r="E22" s="58">
        <v>0.96824740492310279</v>
      </c>
      <c r="F22" s="58">
        <v>0.85187676809734658</v>
      </c>
      <c r="G22" s="58">
        <v>0.94884873859547969</v>
      </c>
      <c r="H22" s="58">
        <v>0.84663335999781619</v>
      </c>
      <c r="L22" s="60"/>
      <c r="M22" s="61"/>
      <c r="N22" s="62"/>
      <c r="O22" s="61"/>
    </row>
    <row r="23" spans="1:23">
      <c r="C23" s="194">
        <v>42156</v>
      </c>
      <c r="D23" s="196">
        <f t="shared" si="0"/>
        <v>42156</v>
      </c>
      <c r="E23" s="58">
        <v>0.97847691131560632</v>
      </c>
      <c r="F23" s="58">
        <v>0.85702070082340087</v>
      </c>
      <c r="G23" s="58">
        <v>1.0433818666164945</v>
      </c>
      <c r="H23" s="58">
        <v>0.8645298013285484</v>
      </c>
      <c r="I23" s="59">
        <v>7.6840968867120125</v>
      </c>
      <c r="J23" s="59">
        <v>3.4874301630743787</v>
      </c>
      <c r="L23" s="60"/>
      <c r="M23" s="61"/>
      <c r="N23" s="62"/>
      <c r="O23" s="61"/>
    </row>
    <row r="24" spans="1:23">
      <c r="A24" s="54">
        <v>2015</v>
      </c>
      <c r="B24" s="54" t="s">
        <v>135</v>
      </c>
      <c r="C24" s="193">
        <v>42186</v>
      </c>
      <c r="D24" s="196">
        <f t="shared" si="0"/>
        <v>42186</v>
      </c>
      <c r="E24" s="58">
        <v>0.98540111829581645</v>
      </c>
      <c r="F24" s="58">
        <v>0.86016848914609245</v>
      </c>
      <c r="G24" s="58">
        <v>0.98918436163476431</v>
      </c>
      <c r="H24" s="58">
        <v>0.86513715235911604</v>
      </c>
      <c r="L24" s="60"/>
      <c r="M24" s="61"/>
      <c r="N24" s="62"/>
      <c r="O24" s="61"/>
    </row>
    <row r="25" spans="1:23">
      <c r="C25" s="194">
        <v>42217</v>
      </c>
      <c r="D25" s="196">
        <f t="shared" si="0"/>
        <v>42217</v>
      </c>
      <c r="E25" s="58">
        <v>0.98892369327169605</v>
      </c>
      <c r="F25" s="58">
        <v>0.86229001966547403</v>
      </c>
      <c r="G25" s="58">
        <v>0.86478974281303078</v>
      </c>
      <c r="H25" s="58">
        <v>0.78808250411245773</v>
      </c>
      <c r="L25" s="60"/>
      <c r="M25" s="61"/>
      <c r="N25" s="62"/>
      <c r="O25" s="61"/>
    </row>
    <row r="26" spans="1:23" ht="11.25" customHeight="1">
      <c r="C26" s="193">
        <v>42248</v>
      </c>
      <c r="D26" s="196">
        <f t="shared" si="0"/>
        <v>42248</v>
      </c>
      <c r="E26" s="58">
        <v>0.98948080276155259</v>
      </c>
      <c r="F26" s="58">
        <v>0.8643306487315412</v>
      </c>
      <c r="G26" s="58">
        <v>1.0166131646485832</v>
      </c>
      <c r="H26" s="58">
        <v>0.89922593790265049</v>
      </c>
      <c r="I26" s="59">
        <v>-3.5113079322463108</v>
      </c>
      <c r="J26" s="59">
        <v>-7.1937991055932571E-3</v>
      </c>
      <c r="L26" s="60"/>
      <c r="M26" s="61"/>
      <c r="N26" s="62"/>
      <c r="O26" s="61"/>
      <c r="R26" s="837"/>
      <c r="S26" s="837"/>
      <c r="T26" s="837"/>
      <c r="U26" s="837"/>
      <c r="V26" s="837"/>
      <c r="W26" s="837"/>
    </row>
    <row r="27" spans="1:23">
      <c r="C27" s="194">
        <v>42278</v>
      </c>
      <c r="D27" s="196">
        <f t="shared" si="0"/>
        <v>42278</v>
      </c>
      <c r="E27" s="58">
        <v>0.98779728798232747</v>
      </c>
      <c r="F27" s="58">
        <v>0.86693330196466745</v>
      </c>
      <c r="G27" s="58">
        <v>0.97618392825209188</v>
      </c>
      <c r="H27" s="58">
        <v>0.84947721146652977</v>
      </c>
      <c r="L27" s="63" t="s">
        <v>552</v>
      </c>
      <c r="M27" s="61"/>
      <c r="N27" s="62"/>
      <c r="O27" s="61"/>
      <c r="R27" s="837"/>
      <c r="S27" s="837"/>
      <c r="T27" s="837"/>
      <c r="U27" s="837"/>
      <c r="V27" s="837"/>
      <c r="W27" s="837"/>
    </row>
    <row r="28" spans="1:23">
      <c r="C28" s="193">
        <v>42309</v>
      </c>
      <c r="D28" s="196">
        <f t="shared" si="0"/>
        <v>42309</v>
      </c>
      <c r="E28" s="58">
        <v>0.98480361084904666</v>
      </c>
      <c r="F28" s="58">
        <v>0.87031654523267643</v>
      </c>
      <c r="G28" s="58">
        <v>1.036249226085018</v>
      </c>
      <c r="H28" s="58">
        <v>0.96234951831080617</v>
      </c>
      <c r="L28" s="53" t="s">
        <v>358</v>
      </c>
    </row>
    <row r="29" spans="1:23">
      <c r="C29" s="194">
        <v>42339</v>
      </c>
      <c r="D29" s="196">
        <f t="shared" si="0"/>
        <v>42339</v>
      </c>
      <c r="E29" s="58">
        <v>0.98115821509429746</v>
      </c>
      <c r="F29" s="58">
        <v>0.87432884231045027</v>
      </c>
      <c r="G29" s="58">
        <v>0.87249239948253265</v>
      </c>
      <c r="H29" s="58">
        <v>0.84337211799528033</v>
      </c>
      <c r="I29" s="59">
        <v>0.4994895949558753</v>
      </c>
      <c r="J29" s="59">
        <v>4.0256784953562885</v>
      </c>
    </row>
    <row r="30" spans="1:23">
      <c r="A30" s="64"/>
      <c r="B30" s="64"/>
      <c r="C30" s="193">
        <v>42370</v>
      </c>
      <c r="D30" s="196">
        <f t="shared" si="0"/>
        <v>42370</v>
      </c>
      <c r="E30" s="58">
        <v>0.97766751839980504</v>
      </c>
      <c r="F30" s="58">
        <v>0.87908676115251827</v>
      </c>
      <c r="G30" s="58">
        <v>0.95419159262057984</v>
      </c>
      <c r="H30" s="58">
        <v>0.86230675739687346</v>
      </c>
      <c r="L30" s="56" t="s">
        <v>414</v>
      </c>
      <c r="M30" s="56"/>
      <c r="P30" s="56"/>
    </row>
    <row r="31" spans="1:23">
      <c r="A31" s="64"/>
      <c r="B31" s="64"/>
      <c r="C31" s="194">
        <v>42401</v>
      </c>
      <c r="D31" s="196">
        <f t="shared" si="0"/>
        <v>42401</v>
      </c>
      <c r="E31" s="58">
        <v>0.97524263262331246</v>
      </c>
      <c r="F31" s="58">
        <v>0.88442389142498379</v>
      </c>
      <c r="G31" s="58">
        <v>0.96678803560996451</v>
      </c>
      <c r="H31" s="58">
        <v>0.91250290414280244</v>
      </c>
    </row>
    <row r="32" spans="1:23">
      <c r="A32" s="64"/>
      <c r="B32" s="64"/>
      <c r="C32" s="193">
        <v>42430</v>
      </c>
      <c r="D32" s="196">
        <f t="shared" si="0"/>
        <v>42430</v>
      </c>
      <c r="E32" s="58">
        <v>0.9748374843651727</v>
      </c>
      <c r="F32" s="58">
        <v>0.89013329729805013</v>
      </c>
      <c r="G32" s="58">
        <v>0.96020158106236231</v>
      </c>
      <c r="H32" s="58">
        <v>0.85010618932869475</v>
      </c>
      <c r="I32" s="59">
        <v>-0.12978998788298668</v>
      </c>
      <c r="J32" s="59">
        <v>-1.1405171002408849</v>
      </c>
      <c r="L32" s="60"/>
    </row>
    <row r="33" spans="1:15">
      <c r="A33" s="64"/>
      <c r="B33" s="64"/>
      <c r="C33" s="194">
        <v>42461</v>
      </c>
      <c r="D33" s="196">
        <f t="shared" si="0"/>
        <v>42461</v>
      </c>
      <c r="E33" s="58">
        <v>0.97752688278210342</v>
      </c>
      <c r="F33" s="58">
        <v>0.89645558251006385</v>
      </c>
      <c r="G33" s="58">
        <v>0.98204371096850873</v>
      </c>
      <c r="H33" s="58">
        <v>0.9296328934957454</v>
      </c>
      <c r="L33" s="60"/>
      <c r="M33" s="61"/>
      <c r="N33" s="62"/>
      <c r="O33" s="61"/>
    </row>
    <row r="34" spans="1:15">
      <c r="A34" s="64"/>
      <c r="B34" s="64"/>
      <c r="C34" s="193">
        <v>42491</v>
      </c>
      <c r="D34" s="196">
        <f t="shared" si="0"/>
        <v>42491</v>
      </c>
      <c r="E34" s="58">
        <v>0.98438497184341678</v>
      </c>
      <c r="F34" s="58">
        <v>0.90386865534215655</v>
      </c>
      <c r="G34" s="58">
        <v>1.0389389492992969</v>
      </c>
      <c r="H34" s="58">
        <v>0.93972310083885424</v>
      </c>
      <c r="L34" s="60"/>
      <c r="M34" s="61"/>
      <c r="N34" s="62"/>
      <c r="O34" s="61"/>
    </row>
    <row r="35" spans="1:15">
      <c r="A35" s="64"/>
      <c r="B35" s="64"/>
      <c r="C35" s="194">
        <v>42522</v>
      </c>
      <c r="D35" s="196">
        <f t="shared" si="0"/>
        <v>42522</v>
      </c>
      <c r="E35" s="58">
        <v>0.99616245659550118</v>
      </c>
      <c r="F35" s="58">
        <v>0.91280583997738329</v>
      </c>
      <c r="G35" s="58">
        <v>0.98843928648776203</v>
      </c>
      <c r="H35" s="58">
        <v>0.93837605823442538</v>
      </c>
      <c r="I35" s="59">
        <v>4.4509778506480586</v>
      </c>
      <c r="J35" s="59">
        <v>6.9646499959294346</v>
      </c>
      <c r="L35" s="60"/>
      <c r="M35" s="61"/>
      <c r="N35" s="62"/>
      <c r="O35" s="61"/>
    </row>
    <row r="36" spans="1:15">
      <c r="A36" s="64">
        <v>2016</v>
      </c>
      <c r="B36" s="64" t="s">
        <v>136</v>
      </c>
      <c r="C36" s="193">
        <v>42552</v>
      </c>
      <c r="D36" s="196">
        <f t="shared" si="0"/>
        <v>42552</v>
      </c>
      <c r="E36" s="58">
        <v>1.0127195430717997</v>
      </c>
      <c r="F36" s="58">
        <v>0.92336879920445969</v>
      </c>
      <c r="G36" s="58">
        <v>0.98276809419828814</v>
      </c>
      <c r="H36" s="58">
        <v>0.88671745743019137</v>
      </c>
      <c r="L36" s="60"/>
      <c r="M36" s="61"/>
      <c r="N36" s="62"/>
      <c r="O36" s="61"/>
    </row>
    <row r="37" spans="1:15">
      <c r="A37" s="64"/>
      <c r="B37" s="64"/>
      <c r="C37" s="194">
        <v>42583</v>
      </c>
      <c r="D37" s="196">
        <f t="shared" si="0"/>
        <v>42583</v>
      </c>
      <c r="E37" s="58">
        <v>1.0333837353406317</v>
      </c>
      <c r="F37" s="58">
        <v>0.93555282621342895</v>
      </c>
      <c r="G37" s="58">
        <v>1.0157143925794634</v>
      </c>
      <c r="H37" s="58">
        <v>0.91130619429057991</v>
      </c>
      <c r="L37" s="60"/>
      <c r="M37" s="61"/>
      <c r="N37" s="62"/>
      <c r="O37" s="61"/>
    </row>
    <row r="38" spans="1:15">
      <c r="A38" s="64"/>
      <c r="B38" s="64"/>
      <c r="C38" s="193">
        <v>42614</v>
      </c>
      <c r="D38" s="196">
        <f t="shared" si="0"/>
        <v>42614</v>
      </c>
      <c r="E38" s="58">
        <v>1.0564902278663517</v>
      </c>
      <c r="F38" s="58">
        <v>0.9486983690595302</v>
      </c>
      <c r="G38" s="58">
        <v>1.0331334734165996</v>
      </c>
      <c r="H38" s="58">
        <v>0.91864450708416179</v>
      </c>
      <c r="I38" s="59">
        <v>0.73748426878825057</v>
      </c>
      <c r="J38" s="59">
        <v>-3.2433256471453689</v>
      </c>
      <c r="L38" s="60"/>
      <c r="M38" s="61"/>
      <c r="N38" s="62"/>
      <c r="O38" s="61"/>
    </row>
    <row r="39" spans="1:15">
      <c r="A39" s="64"/>
      <c r="B39" s="64"/>
      <c r="C39" s="194">
        <v>42644</v>
      </c>
      <c r="D39" s="196">
        <f t="shared" si="0"/>
        <v>42644</v>
      </c>
      <c r="E39" s="58">
        <v>1.0800411459960615</v>
      </c>
      <c r="F39" s="58">
        <v>0.96219907837287821</v>
      </c>
      <c r="G39" s="58">
        <v>1.0572418472516036</v>
      </c>
      <c r="H39" s="58">
        <v>0.96388704739083697</v>
      </c>
      <c r="L39" s="60"/>
      <c r="M39" s="61"/>
      <c r="N39" s="62"/>
      <c r="O39" s="61"/>
    </row>
    <row r="40" spans="1:15">
      <c r="A40" s="64"/>
      <c r="B40" s="64"/>
      <c r="C40" s="193">
        <v>42675</v>
      </c>
      <c r="D40" s="196">
        <f t="shared" si="0"/>
        <v>42675</v>
      </c>
      <c r="E40" s="58">
        <v>1.1021666672575867</v>
      </c>
      <c r="F40" s="58">
        <v>0.97569262298169979</v>
      </c>
      <c r="G40" s="58">
        <v>1.1065153706384194</v>
      </c>
      <c r="H40" s="58">
        <v>0.96913540641647555</v>
      </c>
      <c r="L40" s="60"/>
      <c r="M40" s="61"/>
      <c r="N40" s="62"/>
      <c r="O40" s="61"/>
    </row>
    <row r="41" spans="1:15">
      <c r="A41" s="64"/>
      <c r="B41" s="64"/>
      <c r="C41" s="194">
        <v>42705</v>
      </c>
      <c r="D41" s="196">
        <f t="shared" si="0"/>
        <v>42705</v>
      </c>
      <c r="E41" s="58">
        <v>1.121061083900676</v>
      </c>
      <c r="F41" s="58">
        <v>0.98855516003496757</v>
      </c>
      <c r="G41" s="58">
        <v>1.1716820664573555</v>
      </c>
      <c r="H41" s="58">
        <v>1.0797569120636272</v>
      </c>
      <c r="I41" s="59">
        <v>10.021827571245211</v>
      </c>
      <c r="J41" s="59">
        <v>10.899793046356706</v>
      </c>
      <c r="L41" s="60"/>
      <c r="M41" s="61"/>
      <c r="N41" s="62"/>
      <c r="O41" s="61"/>
    </row>
    <row r="42" spans="1:15">
      <c r="A42" s="64"/>
      <c r="B42" s="64"/>
      <c r="C42" s="193">
        <v>42736</v>
      </c>
      <c r="D42" s="196">
        <f t="shared" si="0"/>
        <v>42736</v>
      </c>
      <c r="E42" s="58">
        <v>1.1357658050172643</v>
      </c>
      <c r="F42" s="58">
        <v>1.0004387290015837</v>
      </c>
      <c r="G42" s="58">
        <v>1.1620734868948306</v>
      </c>
      <c r="H42" s="58">
        <v>1.0377437988520386</v>
      </c>
      <c r="L42" s="60"/>
      <c r="M42" s="61"/>
      <c r="N42" s="62"/>
      <c r="O42" s="61"/>
    </row>
    <row r="43" spans="1:15">
      <c r="A43" s="64"/>
      <c r="B43" s="64"/>
      <c r="C43" s="194">
        <v>42767</v>
      </c>
      <c r="D43" s="196">
        <f t="shared" si="0"/>
        <v>42767</v>
      </c>
      <c r="E43" s="58">
        <v>1.1461713647322944</v>
      </c>
      <c r="F43" s="58">
        <v>1.0111304289845668</v>
      </c>
      <c r="G43" s="58">
        <v>1.1797872547015926</v>
      </c>
      <c r="H43" s="58">
        <v>1.0421097797225858</v>
      </c>
      <c r="L43" s="60"/>
      <c r="M43" s="61"/>
      <c r="N43" s="62"/>
      <c r="O43" s="61"/>
    </row>
    <row r="44" spans="1:15">
      <c r="A44" s="64"/>
      <c r="B44" s="64"/>
      <c r="C44" s="193">
        <v>42795</v>
      </c>
      <c r="D44" s="196">
        <f t="shared" si="0"/>
        <v>42795</v>
      </c>
      <c r="E44" s="58">
        <v>1.1529083807785316</v>
      </c>
      <c r="F44" s="58">
        <v>1.0207300116452236</v>
      </c>
      <c r="G44" s="58">
        <v>1.197711071935295</v>
      </c>
      <c r="H44" s="58">
        <v>1.0600628879432292</v>
      </c>
      <c r="I44" s="59">
        <v>6.1201092804266182</v>
      </c>
      <c r="J44" s="59">
        <v>4.2199273563519313</v>
      </c>
      <c r="L44" s="60"/>
      <c r="M44" s="61"/>
      <c r="N44" s="62"/>
      <c r="O44" s="61"/>
    </row>
    <row r="45" spans="1:15">
      <c r="A45" s="64"/>
      <c r="B45" s="64"/>
      <c r="C45" s="194">
        <v>42826</v>
      </c>
      <c r="D45" s="196">
        <f t="shared" si="0"/>
        <v>42826</v>
      </c>
      <c r="E45" s="58">
        <v>1.1570188315201102</v>
      </c>
      <c r="F45" s="58">
        <v>1.0294224679039974</v>
      </c>
      <c r="G45" s="58">
        <v>1.0745990539194237</v>
      </c>
      <c r="H45" s="58">
        <v>0.96001550476383646</v>
      </c>
      <c r="L45" s="60"/>
      <c r="M45" s="61"/>
      <c r="N45" s="62"/>
      <c r="O45" s="61"/>
    </row>
    <row r="46" spans="1:15">
      <c r="A46" s="64"/>
      <c r="B46" s="64"/>
      <c r="C46" s="193">
        <v>42856</v>
      </c>
      <c r="D46" s="196">
        <f t="shared" si="0"/>
        <v>42856</v>
      </c>
      <c r="E46" s="58">
        <v>1.1593180273869728</v>
      </c>
      <c r="F46" s="58">
        <v>1.0369061917660938</v>
      </c>
      <c r="G46" s="58">
        <v>1.1376623935372656</v>
      </c>
      <c r="H46" s="58">
        <v>1.0077742215838663</v>
      </c>
      <c r="L46" s="60"/>
      <c r="M46" s="61"/>
      <c r="N46" s="62"/>
      <c r="O46" s="61"/>
    </row>
    <row r="47" spans="1:15">
      <c r="A47" s="64"/>
      <c r="B47" s="64"/>
      <c r="C47" s="194">
        <v>42887</v>
      </c>
      <c r="D47" s="196">
        <f t="shared" si="0"/>
        <v>42887</v>
      </c>
      <c r="E47" s="58">
        <v>1.16069247017323</v>
      </c>
      <c r="F47" s="58">
        <v>1.0434328254345373</v>
      </c>
      <c r="G47" s="58">
        <v>1.1284907430090407</v>
      </c>
      <c r="H47" s="58">
        <v>1.0267761472285226</v>
      </c>
      <c r="I47" s="59">
        <v>-5.6170529527301483</v>
      </c>
      <c r="J47" s="59">
        <v>-4.6291229238598675</v>
      </c>
      <c r="L47" s="60"/>
      <c r="M47" s="61"/>
      <c r="N47" s="62"/>
      <c r="O47" s="61"/>
    </row>
    <row r="48" spans="1:15">
      <c r="A48" s="64">
        <v>2017</v>
      </c>
      <c r="B48" s="64" t="s">
        <v>43</v>
      </c>
      <c r="C48" s="193">
        <v>42917</v>
      </c>
      <c r="D48" s="196">
        <f t="shared" si="0"/>
        <v>42917</v>
      </c>
      <c r="E48" s="58">
        <v>1.1622577578556126</v>
      </c>
      <c r="F48" s="58">
        <v>1.0493269616465808</v>
      </c>
      <c r="G48" s="58">
        <v>1.121881254033684</v>
      </c>
      <c r="H48" s="58">
        <v>1.0035217246815877</v>
      </c>
      <c r="L48" s="60"/>
      <c r="M48" s="61"/>
      <c r="N48" s="62"/>
      <c r="O48" s="61"/>
    </row>
    <row r="49" spans="1:15">
      <c r="A49" s="64"/>
      <c r="B49" s="64"/>
      <c r="C49" s="194">
        <v>42948</v>
      </c>
      <c r="D49" s="196">
        <f t="shared" si="0"/>
        <v>42948</v>
      </c>
      <c r="E49" s="58">
        <v>1.1648346998180281</v>
      </c>
      <c r="F49" s="58">
        <v>1.0547144602746148</v>
      </c>
      <c r="G49" s="58">
        <v>1.1716161518914774</v>
      </c>
      <c r="H49" s="58">
        <v>1.0940462116410159</v>
      </c>
      <c r="L49" s="63" t="s">
        <v>563</v>
      </c>
      <c r="M49" s="61"/>
      <c r="N49" s="62"/>
      <c r="O49" s="61"/>
    </row>
    <row r="50" spans="1:15" ht="11.25" customHeight="1">
      <c r="A50" s="64"/>
      <c r="B50" s="64"/>
      <c r="C50" s="193">
        <v>42979</v>
      </c>
      <c r="D50" s="196">
        <f t="shared" si="0"/>
        <v>42979</v>
      </c>
      <c r="E50" s="58">
        <v>1.1685576310597185</v>
      </c>
      <c r="F50" s="58">
        <v>1.0593335102236749</v>
      </c>
      <c r="G50" s="58">
        <v>1.1612905968510785</v>
      </c>
      <c r="H50" s="58">
        <v>1.0653364467335611</v>
      </c>
      <c r="I50" s="59">
        <v>3.4134771395483767</v>
      </c>
      <c r="J50" s="59">
        <v>5.6214662354013569</v>
      </c>
      <c r="L50" s="54" t="s">
        <v>380</v>
      </c>
      <c r="M50" s="61"/>
      <c r="N50" s="62"/>
      <c r="O50" s="61"/>
    </row>
    <row r="51" spans="1:15">
      <c r="A51" s="64"/>
      <c r="B51" s="64"/>
      <c r="C51" s="194">
        <v>43009</v>
      </c>
      <c r="D51" s="196">
        <f t="shared" si="0"/>
        <v>43009</v>
      </c>
      <c r="E51" s="58">
        <v>1.1734798570223033</v>
      </c>
      <c r="F51" s="58">
        <v>1.0629789367788849</v>
      </c>
      <c r="G51" s="58">
        <v>1.1867080631964817</v>
      </c>
      <c r="H51" s="58">
        <v>1.074838611904698</v>
      </c>
    </row>
    <row r="52" spans="1:15">
      <c r="A52" s="64"/>
      <c r="B52" s="64"/>
      <c r="C52" s="193">
        <v>43040</v>
      </c>
      <c r="D52" s="196">
        <f t="shared" si="0"/>
        <v>43040</v>
      </c>
      <c r="E52" s="58">
        <v>1.1791231210087321</v>
      </c>
      <c r="F52" s="58">
        <v>1.0653123035376508</v>
      </c>
      <c r="G52" s="58">
        <v>1.2470525452716732</v>
      </c>
      <c r="H52" s="58">
        <v>1.1028036774585068</v>
      </c>
    </row>
    <row r="53" spans="1:15">
      <c r="A53" s="64"/>
      <c r="B53" s="64"/>
      <c r="C53" s="194">
        <v>43070</v>
      </c>
      <c r="D53" s="196">
        <f t="shared" si="0"/>
        <v>43070</v>
      </c>
      <c r="E53" s="58">
        <v>1.1850280282378447</v>
      </c>
      <c r="F53" s="58">
        <v>1.0662717867048488</v>
      </c>
      <c r="G53" s="58">
        <v>1.2455173971394438</v>
      </c>
      <c r="H53" s="58">
        <v>1.0840361602697035</v>
      </c>
      <c r="I53" s="59">
        <v>6.4979385898920725</v>
      </c>
      <c r="J53" s="59">
        <v>3.1228913243752032</v>
      </c>
    </row>
    <row r="54" spans="1:15">
      <c r="C54" s="193">
        <v>43101</v>
      </c>
      <c r="D54" s="196">
        <f t="shared" si="0"/>
        <v>43101</v>
      </c>
      <c r="E54" s="58">
        <v>1.1910424223889393</v>
      </c>
      <c r="F54" s="58">
        <v>1.0660449702257069</v>
      </c>
      <c r="G54" s="58">
        <v>1.1759346476151138</v>
      </c>
      <c r="H54" s="58">
        <v>1.0559035721817382</v>
      </c>
    </row>
    <row r="55" spans="1:15">
      <c r="C55" s="194">
        <v>43132</v>
      </c>
      <c r="D55" s="196">
        <f t="shared" si="0"/>
        <v>43132</v>
      </c>
      <c r="E55" s="58">
        <v>1.1971043100333683</v>
      </c>
      <c r="F55" s="58">
        <v>1.064985341852082</v>
      </c>
      <c r="G55" s="58">
        <v>1.1333528156061836</v>
      </c>
      <c r="H55" s="58">
        <v>1.0299397270724988</v>
      </c>
    </row>
    <row r="56" spans="1:15">
      <c r="C56" s="193">
        <v>43160</v>
      </c>
      <c r="D56" s="196">
        <f t="shared" si="0"/>
        <v>43160</v>
      </c>
      <c r="E56" s="58">
        <v>1.2030065010936501</v>
      </c>
      <c r="F56" s="58">
        <v>1.063789542983127</v>
      </c>
      <c r="G56" s="58">
        <v>1.1480819540887535</v>
      </c>
      <c r="H56" s="58">
        <v>1.0429181761643327</v>
      </c>
      <c r="I56" s="59">
        <v>-6.031307989212479</v>
      </c>
      <c r="J56" s="59">
        <v>-4.0751096794749486</v>
      </c>
    </row>
    <row r="57" spans="1:15">
      <c r="C57" s="194">
        <v>43191</v>
      </c>
      <c r="D57" s="196">
        <f t="shared" si="0"/>
        <v>43191</v>
      </c>
      <c r="E57" s="58">
        <v>1.208768325893212</v>
      </c>
      <c r="F57" s="58">
        <v>1.0634040191330332</v>
      </c>
      <c r="G57" s="58">
        <v>1.2160094837873452</v>
      </c>
      <c r="H57" s="58">
        <v>1.0745077684530453</v>
      </c>
    </row>
    <row r="58" spans="1:15">
      <c r="C58" s="193">
        <v>43221</v>
      </c>
      <c r="D58" s="196">
        <f t="shared" si="0"/>
        <v>43221</v>
      </c>
      <c r="E58" s="58">
        <v>1.2149553252620129</v>
      </c>
      <c r="F58" s="58">
        <v>1.064981862413005</v>
      </c>
      <c r="G58" s="58">
        <v>1.2390761111224544</v>
      </c>
      <c r="H58" s="58">
        <v>1.0545114962131816</v>
      </c>
    </row>
    <row r="59" spans="1:15">
      <c r="C59" s="194">
        <v>43252</v>
      </c>
      <c r="D59" s="196">
        <f t="shared" si="0"/>
        <v>43252</v>
      </c>
      <c r="E59" s="58">
        <v>1.2216474918751652</v>
      </c>
      <c r="F59" s="58">
        <v>1.0689545735887289</v>
      </c>
      <c r="G59" s="58">
        <v>1.234386731103911</v>
      </c>
      <c r="H59" s="58">
        <v>1.0700476104016032</v>
      </c>
      <c r="I59" s="59">
        <v>6.7132805520170251</v>
      </c>
      <c r="J59" s="59">
        <v>2.247068055574772</v>
      </c>
    </row>
    <row r="60" spans="1:15">
      <c r="A60" s="64">
        <v>2018</v>
      </c>
      <c r="B60" s="64" t="s">
        <v>44</v>
      </c>
      <c r="C60" s="193">
        <v>43282</v>
      </c>
      <c r="D60" s="196">
        <f t="shared" si="0"/>
        <v>43282</v>
      </c>
      <c r="E60" s="58">
        <v>1.2291028489871663</v>
      </c>
      <c r="F60" s="58">
        <v>1.0756734305111673</v>
      </c>
      <c r="G60" s="58">
        <v>1.2179421955294094</v>
      </c>
      <c r="H60" s="58">
        <v>1.0896801574524428</v>
      </c>
    </row>
    <row r="61" spans="1:15">
      <c r="C61" s="194">
        <v>43313</v>
      </c>
      <c r="D61" s="196">
        <f t="shared" si="0"/>
        <v>43313</v>
      </c>
      <c r="E61" s="58">
        <v>1.2368722803996162</v>
      </c>
      <c r="F61" s="58">
        <v>1.0847293237975195</v>
      </c>
      <c r="G61" s="58">
        <v>1.2775331423941707</v>
      </c>
      <c r="H61" s="58">
        <v>1.206032189183003</v>
      </c>
    </row>
    <row r="62" spans="1:15">
      <c r="C62" s="193">
        <v>43344</v>
      </c>
      <c r="D62" s="196">
        <f t="shared" si="0"/>
        <v>43344</v>
      </c>
      <c r="E62" s="58">
        <v>1.2443010119053555</v>
      </c>
      <c r="F62" s="58">
        <v>1.0952870796530567</v>
      </c>
      <c r="G62" s="58">
        <v>1.2274795822224647</v>
      </c>
      <c r="H62" s="58">
        <v>1.0806733277283997</v>
      </c>
      <c r="I62" s="59">
        <v>0.90751715079294115</v>
      </c>
      <c r="J62" s="59">
        <v>5.5428287754145913</v>
      </c>
    </row>
    <row r="63" spans="1:15">
      <c r="C63" s="194">
        <v>43374</v>
      </c>
      <c r="D63" s="196">
        <f t="shared" si="0"/>
        <v>43374</v>
      </c>
      <c r="E63" s="58">
        <v>1.2504971966547402</v>
      </c>
      <c r="F63" s="58">
        <v>1.106346044268214</v>
      </c>
      <c r="G63" s="58">
        <v>1.2740295402774102</v>
      </c>
      <c r="H63" s="58">
        <v>1.1124010935918436</v>
      </c>
    </row>
    <row r="64" spans="1:15">
      <c r="C64" s="193">
        <v>43405</v>
      </c>
      <c r="D64" s="196">
        <f t="shared" si="0"/>
        <v>43405</v>
      </c>
      <c r="E64" s="58">
        <v>1.254758390588671</v>
      </c>
      <c r="F64" s="58">
        <v>1.116819330873527</v>
      </c>
      <c r="G64" s="58">
        <v>1.2340154168760611</v>
      </c>
      <c r="H64" s="58">
        <v>1.1084842688025456</v>
      </c>
    </row>
    <row r="65" spans="1:10">
      <c r="C65" s="194">
        <v>43435</v>
      </c>
      <c r="D65" s="196">
        <f t="shared" si="0"/>
        <v>43435</v>
      </c>
      <c r="E65" s="58">
        <v>1.2569152145174363</v>
      </c>
      <c r="F65" s="58">
        <v>1.1259413667709186</v>
      </c>
      <c r="G65" s="58">
        <v>1.2099103092040668</v>
      </c>
      <c r="H65" s="58">
        <v>1.0961628391860814</v>
      </c>
      <c r="I65" s="59">
        <v>-0.13429262227839445</v>
      </c>
      <c r="J65" s="59">
        <v>-1.7574257951013124</v>
      </c>
    </row>
    <row r="66" spans="1:10">
      <c r="C66" s="193">
        <v>43466</v>
      </c>
      <c r="D66" s="196">
        <f t="shared" si="0"/>
        <v>43466</v>
      </c>
      <c r="E66" s="58">
        <v>1.2573751288539781</v>
      </c>
      <c r="F66" s="58">
        <v>1.1333484938943266</v>
      </c>
      <c r="G66" s="58">
        <v>1.2482647006694396</v>
      </c>
      <c r="H66" s="58">
        <v>1.1373852635945392</v>
      </c>
    </row>
    <row r="67" spans="1:10">
      <c r="C67" s="194">
        <v>43497</v>
      </c>
      <c r="D67" s="196">
        <f t="shared" si="0"/>
        <v>43497</v>
      </c>
      <c r="E67" s="58">
        <v>1.2564362042399724</v>
      </c>
      <c r="F67" s="58">
        <v>1.1385074012164396</v>
      </c>
      <c r="G67" s="58">
        <v>1.2890035974864622</v>
      </c>
      <c r="H67" s="58">
        <v>1.1684118952226847</v>
      </c>
    </row>
    <row r="68" spans="1:10">
      <c r="C68" s="193">
        <v>43525</v>
      </c>
      <c r="D68" s="196">
        <f t="shared" si="0"/>
        <v>43525</v>
      </c>
      <c r="E68" s="58">
        <v>1.2540745951475865</v>
      </c>
      <c r="F68" s="58">
        <v>1.1409669676351053</v>
      </c>
      <c r="G68" s="58">
        <v>1.3057755534486806</v>
      </c>
      <c r="H68" s="58">
        <v>1.1718823268681364</v>
      </c>
      <c r="I68" s="59">
        <v>3.3644456774110836</v>
      </c>
      <c r="J68" s="59">
        <v>4.8425972232889052</v>
      </c>
    </row>
    <row r="69" spans="1:10">
      <c r="C69" s="194">
        <v>43556</v>
      </c>
      <c r="D69" s="196">
        <f t="shared" si="0"/>
        <v>43556</v>
      </c>
      <c r="E69" s="58">
        <v>1.2507493875788604</v>
      </c>
      <c r="F69" s="58">
        <v>1.1404786328838723</v>
      </c>
      <c r="G69" s="58">
        <v>1.2435559891420334</v>
      </c>
      <c r="H69" s="58">
        <v>1.1420446070659034</v>
      </c>
    </row>
    <row r="70" spans="1:10">
      <c r="C70" s="193">
        <v>43586</v>
      </c>
      <c r="D70" s="196">
        <f t="shared" si="0"/>
        <v>43586</v>
      </c>
      <c r="E70" s="58">
        <v>1.2470832504334877</v>
      </c>
      <c r="F70" s="58">
        <v>1.1373398289740684</v>
      </c>
      <c r="G70" s="58">
        <v>1.2770436267413325</v>
      </c>
      <c r="H70" s="58">
        <v>1.1644252778188553</v>
      </c>
    </row>
    <row r="71" spans="1:10">
      <c r="C71" s="194">
        <v>43617</v>
      </c>
      <c r="D71" s="196">
        <f t="shared" ref="D71:D125" si="1">+C71</f>
        <v>43617</v>
      </c>
      <c r="E71" s="58">
        <v>1.2442794237949228</v>
      </c>
      <c r="F71" s="58">
        <v>1.1325324386035764</v>
      </c>
      <c r="G71" s="58">
        <v>1.1938795130405155</v>
      </c>
      <c r="H71" s="58">
        <v>1.0798133376660259</v>
      </c>
      <c r="I71" s="59">
        <v>-3.3453878655852805</v>
      </c>
      <c r="J71" s="59">
        <v>-2.628081843389424</v>
      </c>
    </row>
    <row r="72" spans="1:10">
      <c r="A72" s="64">
        <v>2019</v>
      </c>
      <c r="B72" s="64" t="s">
        <v>45</v>
      </c>
      <c r="C72" s="193">
        <v>43647</v>
      </c>
      <c r="D72" s="196">
        <f t="shared" si="1"/>
        <v>43647</v>
      </c>
      <c r="E72" s="58">
        <v>1.2433027350092321</v>
      </c>
      <c r="F72" s="58">
        <v>1.1268747841763598</v>
      </c>
      <c r="G72" s="58">
        <v>1.4699118142006358</v>
      </c>
      <c r="H72" s="58">
        <v>1.3572048185330714</v>
      </c>
    </row>
    <row r="73" spans="1:10">
      <c r="C73" s="194">
        <v>43678</v>
      </c>
      <c r="D73" s="196">
        <f t="shared" si="1"/>
        <v>43678</v>
      </c>
      <c r="E73" s="58">
        <v>1.2445881217984203</v>
      </c>
      <c r="F73" s="58">
        <v>1.1214847917900514</v>
      </c>
      <c r="G73" s="58">
        <v>1.2087045712637032</v>
      </c>
      <c r="H73" s="58">
        <v>1.0632508884107355</v>
      </c>
    </row>
    <row r="74" spans="1:10">
      <c r="C74" s="193">
        <v>43709</v>
      </c>
      <c r="D74" s="196">
        <f t="shared" si="1"/>
        <v>43709</v>
      </c>
      <c r="E74" s="58">
        <v>1.2489602461148708</v>
      </c>
      <c r="F74" s="58">
        <v>1.118065107597598</v>
      </c>
      <c r="G74" s="58">
        <v>1.2733102096609104</v>
      </c>
      <c r="H74" s="58">
        <v>1.1498487019876862</v>
      </c>
      <c r="I74" s="59">
        <v>6.3924835208364357</v>
      </c>
      <c r="J74" s="59">
        <v>5.4343117301951764</v>
      </c>
    </row>
    <row r="75" spans="1:10">
      <c r="C75" s="194">
        <v>43739</v>
      </c>
      <c r="D75" s="196">
        <f t="shared" si="1"/>
        <v>43739</v>
      </c>
      <c r="E75" s="58">
        <v>1.2569783014121119</v>
      </c>
      <c r="F75" s="58">
        <v>1.1180353125627709</v>
      </c>
      <c r="G75" s="58">
        <v>1.2400103809448604</v>
      </c>
      <c r="H75" s="58">
        <v>1.115250748909056</v>
      </c>
    </row>
    <row r="76" spans="1:10">
      <c r="C76" s="193">
        <v>43770</v>
      </c>
      <c r="D76" s="196">
        <f t="shared" si="1"/>
        <v>43770</v>
      </c>
      <c r="E76" s="58">
        <v>1.2686399782981614</v>
      </c>
      <c r="F76" s="58">
        <v>1.1222349703551167</v>
      </c>
      <c r="G76" s="58">
        <v>1.2428411039609728</v>
      </c>
      <c r="H76" s="58">
        <v>1.1004349268757307</v>
      </c>
    </row>
    <row r="77" spans="1:10">
      <c r="C77" s="194">
        <v>43800</v>
      </c>
      <c r="D77" s="196">
        <f t="shared" si="1"/>
        <v>43800</v>
      </c>
      <c r="E77" s="58">
        <v>1.2840933893856947</v>
      </c>
      <c r="F77" s="58">
        <v>1.1312863049413708</v>
      </c>
      <c r="G77" s="58">
        <v>1.2570367747103774</v>
      </c>
      <c r="H77" s="58">
        <v>1.0978230661854576</v>
      </c>
      <c r="I77" s="59">
        <v>-5.3654421560003271</v>
      </c>
      <c r="J77" s="59">
        <v>-7.1925426391891705</v>
      </c>
    </row>
    <row r="78" spans="1:10">
      <c r="A78" s="64"/>
      <c r="B78" s="64"/>
      <c r="C78" s="193">
        <v>43831</v>
      </c>
      <c r="D78" s="196">
        <f t="shared" si="1"/>
        <v>43831</v>
      </c>
      <c r="E78" s="58">
        <v>1.3027850017709017</v>
      </c>
      <c r="F78" s="58">
        <v>1.1450498810511935</v>
      </c>
      <c r="G78" s="58">
        <v>1.342145097256993</v>
      </c>
      <c r="H78" s="58">
        <v>1.1590006383112159</v>
      </c>
    </row>
    <row r="79" spans="1:10">
      <c r="A79" s="64"/>
      <c r="B79" s="64"/>
      <c r="C79" s="194">
        <v>43862</v>
      </c>
      <c r="D79" s="196">
        <f t="shared" si="1"/>
        <v>43862</v>
      </c>
      <c r="E79" s="58">
        <v>1.3232729946604342</v>
      </c>
      <c r="F79" s="58">
        <v>1.162650433666558</v>
      </c>
      <c r="G79" s="58">
        <v>1.3880548361929523</v>
      </c>
      <c r="H79" s="58">
        <v>1.2887301647322373</v>
      </c>
    </row>
    <row r="80" spans="1:10">
      <c r="A80" s="64"/>
      <c r="B80" s="64"/>
      <c r="C80" s="193">
        <v>43891</v>
      </c>
      <c r="D80" s="196">
        <f t="shared" si="1"/>
        <v>43891</v>
      </c>
      <c r="E80" s="58">
        <v>1.2444184642127691</v>
      </c>
      <c r="F80" s="58">
        <v>1.1321966957264833</v>
      </c>
      <c r="G80" s="58">
        <v>1.1652087166525109</v>
      </c>
      <c r="H80" s="58">
        <v>1.0352463916780501</v>
      </c>
      <c r="I80" s="59">
        <v>4.1584234525286377</v>
      </c>
      <c r="J80" s="59">
        <v>5.1144712734480606</v>
      </c>
    </row>
    <row r="81" spans="1:10">
      <c r="A81" s="64"/>
      <c r="B81" s="64"/>
      <c r="C81" s="194">
        <v>43922</v>
      </c>
      <c r="D81" s="196">
        <f t="shared" si="1"/>
        <v>43922</v>
      </c>
      <c r="E81" s="58">
        <v>1.2630168894267744</v>
      </c>
      <c r="F81" s="58">
        <v>1.1526247448978726</v>
      </c>
      <c r="G81" s="58">
        <v>0.94842232172898788</v>
      </c>
      <c r="H81" s="58">
        <v>0.88062152364841395</v>
      </c>
    </row>
    <row r="82" spans="1:10">
      <c r="A82" s="64"/>
      <c r="B82" s="64"/>
      <c r="C82" s="193">
        <v>43952</v>
      </c>
      <c r="D82" s="196">
        <f t="shared" si="1"/>
        <v>43952</v>
      </c>
      <c r="E82" s="58">
        <v>1.2800999869431928</v>
      </c>
      <c r="F82" s="58">
        <v>1.1724789829772821</v>
      </c>
      <c r="G82" s="58">
        <v>1.0173068072852125</v>
      </c>
      <c r="H82" s="58">
        <v>0.94722355983593642</v>
      </c>
    </row>
    <row r="83" spans="1:10">
      <c r="A83" s="64"/>
      <c r="B83" s="64"/>
      <c r="C83" s="194">
        <v>43983</v>
      </c>
      <c r="D83" s="196">
        <f t="shared" si="1"/>
        <v>43983</v>
      </c>
      <c r="E83" s="58">
        <v>1.2957190884845906</v>
      </c>
      <c r="F83" s="58">
        <v>1.1904185369682578</v>
      </c>
      <c r="G83" s="58">
        <v>1.2219196670832013</v>
      </c>
      <c r="H83" s="58">
        <v>1.1078808136121732</v>
      </c>
      <c r="I83" s="59">
        <v>-18.169078460778167</v>
      </c>
      <c r="J83" s="59">
        <v>-15.712169992222329</v>
      </c>
    </row>
    <row r="84" spans="1:10">
      <c r="A84" s="64">
        <v>2020</v>
      </c>
      <c r="B84" s="64" t="s">
        <v>46</v>
      </c>
      <c r="C84" s="193">
        <v>44013</v>
      </c>
      <c r="D84" s="196">
        <f t="shared" si="1"/>
        <v>44013</v>
      </c>
      <c r="E84" s="58">
        <v>1.3102032316730099</v>
      </c>
      <c r="F84" s="58">
        <v>1.2058394069684404</v>
      </c>
      <c r="G84" s="58">
        <v>1.2591220151936247</v>
      </c>
      <c r="H84" s="58">
        <v>1.1405121271780654</v>
      </c>
    </row>
    <row r="85" spans="1:10">
      <c r="A85" s="64"/>
      <c r="B85" s="64"/>
      <c r="C85" s="194">
        <v>44044</v>
      </c>
      <c r="D85" s="196">
        <f t="shared" si="1"/>
        <v>44044</v>
      </c>
      <c r="E85" s="58">
        <v>1.3243416734839029</v>
      </c>
      <c r="F85" s="58">
        <v>1.218639139490785</v>
      </c>
      <c r="G85" s="58">
        <v>1.2006680533549905</v>
      </c>
      <c r="H85" s="58">
        <v>1.1253197927828247</v>
      </c>
    </row>
    <row r="86" spans="1:10">
      <c r="A86" s="64"/>
      <c r="B86" s="64"/>
      <c r="C86" s="193">
        <v>44075</v>
      </c>
      <c r="D86" s="196">
        <f t="shared" si="1"/>
        <v>44075</v>
      </c>
      <c r="E86" s="58">
        <v>1.3393759947851853</v>
      </c>
      <c r="F86" s="58">
        <v>1.2293756747493698</v>
      </c>
      <c r="G86" s="58">
        <v>1.3127535910688641</v>
      </c>
      <c r="H86" s="58">
        <v>1.1899977924725038</v>
      </c>
      <c r="I86" s="59">
        <v>18.348786235050653</v>
      </c>
      <c r="J86" s="59">
        <v>17.71636159395058</v>
      </c>
    </row>
    <row r="87" spans="1:10">
      <c r="A87" s="64"/>
      <c r="B87" s="64"/>
      <c r="C87" s="194">
        <v>44105</v>
      </c>
      <c r="D87" s="196">
        <f t="shared" si="1"/>
        <v>44105</v>
      </c>
      <c r="E87" s="58">
        <v>1.3558456217604815</v>
      </c>
      <c r="F87" s="58">
        <v>1.2389304205739247</v>
      </c>
      <c r="G87" s="58">
        <v>1.339327826682652</v>
      </c>
      <c r="H87" s="58">
        <v>1.2321809867069877</v>
      </c>
    </row>
    <row r="88" spans="1:10">
      <c r="A88" s="64"/>
      <c r="B88" s="64"/>
      <c r="C88" s="193">
        <v>44136</v>
      </c>
      <c r="D88" s="196">
        <f t="shared" si="1"/>
        <v>44136</v>
      </c>
      <c r="E88" s="58">
        <v>1.3736726221751281</v>
      </c>
      <c r="F88" s="58">
        <v>1.2482863072379304</v>
      </c>
      <c r="G88" s="58">
        <v>1.3016019838028967</v>
      </c>
      <c r="H88" s="58">
        <v>1.2036907709332338</v>
      </c>
    </row>
    <row r="89" spans="1:10">
      <c r="A89" s="64"/>
      <c r="B89" s="64"/>
      <c r="C89" s="194">
        <v>44166</v>
      </c>
      <c r="D89" s="196">
        <f t="shared" si="1"/>
        <v>44166</v>
      </c>
      <c r="E89" s="58">
        <v>1.3919215303503167</v>
      </c>
      <c r="F89" s="58">
        <v>1.2579386942412811</v>
      </c>
      <c r="G89" s="58">
        <v>1.3181917516002286</v>
      </c>
      <c r="H89" s="58">
        <v>1.2213768763943087</v>
      </c>
      <c r="I89" s="59">
        <v>4.9456790776336987</v>
      </c>
      <c r="J89" s="59">
        <v>5.8283809782776927</v>
      </c>
    </row>
    <row r="90" spans="1:10">
      <c r="A90" s="64"/>
      <c r="B90" s="64"/>
      <c r="C90" s="193">
        <v>44197</v>
      </c>
      <c r="D90" s="196">
        <f t="shared" si="1"/>
        <v>44197</v>
      </c>
      <c r="E90" s="58">
        <v>1.4101705627736472</v>
      </c>
      <c r="F90" s="58">
        <v>1.2682009328012132</v>
      </c>
      <c r="G90" s="58">
        <v>1.3873939762656244</v>
      </c>
      <c r="H90" s="58">
        <v>1.223945035491449</v>
      </c>
    </row>
    <row r="91" spans="1:10">
      <c r="A91" s="64"/>
      <c r="B91" s="64"/>
      <c r="C91" s="194">
        <v>44228</v>
      </c>
      <c r="D91" s="196">
        <f t="shared" si="1"/>
        <v>44228</v>
      </c>
      <c r="E91" s="58">
        <v>1.427790813924948</v>
      </c>
      <c r="F91" s="58">
        <v>1.2791292833903671</v>
      </c>
      <c r="G91" s="58">
        <v>1.3882528114035142</v>
      </c>
      <c r="H91" s="58">
        <v>1.2257146149496561</v>
      </c>
    </row>
    <row r="92" spans="1:10">
      <c r="A92" s="64"/>
      <c r="B92" s="64"/>
      <c r="C92" s="193">
        <v>44256</v>
      </c>
      <c r="D92" s="196">
        <f t="shared" si="1"/>
        <v>44256</v>
      </c>
      <c r="E92" s="58">
        <v>1.4449069067681015</v>
      </c>
      <c r="F92" s="58">
        <v>1.2910865027594327</v>
      </c>
      <c r="G92" s="58">
        <v>1.493832309793095</v>
      </c>
      <c r="H92" s="58">
        <v>1.307372450658538</v>
      </c>
      <c r="I92" s="59">
        <v>7.8390504183698511</v>
      </c>
      <c r="J92" s="59">
        <v>2.7283752637576697</v>
      </c>
    </row>
    <row r="93" spans="1:10">
      <c r="A93" s="64"/>
      <c r="B93" s="64"/>
      <c r="C93" s="194">
        <v>44287</v>
      </c>
      <c r="D93" s="196">
        <f t="shared" si="1"/>
        <v>44287</v>
      </c>
      <c r="E93" s="58">
        <v>1.4621687254579183</v>
      </c>
      <c r="F93" s="58">
        <v>1.304345031147701</v>
      </c>
      <c r="G93" s="58">
        <v>1.518411982002146</v>
      </c>
      <c r="H93" s="58">
        <v>1.3695662214617461</v>
      </c>
    </row>
    <row r="94" spans="1:10">
      <c r="A94" s="64"/>
      <c r="B94" s="64"/>
      <c r="C94" s="193">
        <v>44317</v>
      </c>
      <c r="D94" s="196">
        <f t="shared" si="1"/>
        <v>44317</v>
      </c>
      <c r="E94" s="58">
        <v>1.4798423842515465</v>
      </c>
      <c r="F94" s="58">
        <v>1.3191150267288314</v>
      </c>
      <c r="G94" s="58">
        <v>1.4624934170723292</v>
      </c>
      <c r="H94" s="58">
        <v>1.3538833368296517</v>
      </c>
    </row>
    <row r="95" spans="1:10">
      <c r="A95" s="64"/>
      <c r="B95" s="64"/>
      <c r="C95" s="194">
        <v>44348</v>
      </c>
      <c r="D95" s="196">
        <f t="shared" si="1"/>
        <v>44348</v>
      </c>
      <c r="E95" s="58">
        <v>1.4983191954635107</v>
      </c>
      <c r="F95" s="58">
        <v>1.3353904248294848</v>
      </c>
      <c r="G95" s="58">
        <v>1.5714338006237223</v>
      </c>
      <c r="H95" s="58">
        <v>1.3538125454998817</v>
      </c>
      <c r="I95" s="59">
        <v>6.6251665783794351</v>
      </c>
      <c r="J95" s="59">
        <v>8.5234832728181402</v>
      </c>
    </row>
    <row r="96" spans="1:10">
      <c r="A96" s="64">
        <v>2021</v>
      </c>
      <c r="B96" s="64" t="s">
        <v>47</v>
      </c>
      <c r="C96" s="193">
        <v>44378</v>
      </c>
      <c r="D96" s="196">
        <f t="shared" si="1"/>
        <v>44378</v>
      </c>
      <c r="E96" s="58">
        <v>1.5177977336618378</v>
      </c>
      <c r="F96" s="58">
        <v>1.3534807297587854</v>
      </c>
      <c r="G96" s="58">
        <v>1.4728605431113295</v>
      </c>
      <c r="H96" s="58">
        <v>1.2743302614847751</v>
      </c>
    </row>
    <row r="97" spans="1:10">
      <c r="A97" s="64"/>
      <c r="B97" s="64"/>
      <c r="C97" s="194">
        <v>44409</v>
      </c>
      <c r="D97" s="196">
        <f t="shared" si="1"/>
        <v>44409</v>
      </c>
      <c r="E97" s="58">
        <v>1.5394792569816982</v>
      </c>
      <c r="F97" s="58">
        <v>1.3739722288967455</v>
      </c>
      <c r="G97" s="58">
        <v>1.4653553606145906</v>
      </c>
      <c r="H97" s="58">
        <v>1.3621335971565594</v>
      </c>
    </row>
    <row r="98" spans="1:10">
      <c r="A98" s="64"/>
      <c r="B98" s="64"/>
      <c r="C98" s="193">
        <v>44440</v>
      </c>
      <c r="D98" s="196">
        <f t="shared" si="1"/>
        <v>44440</v>
      </c>
      <c r="E98" s="58">
        <v>1.565120152735217</v>
      </c>
      <c r="F98" s="58">
        <v>1.3973343279413277</v>
      </c>
      <c r="G98" s="58">
        <v>1.5232827724249083</v>
      </c>
      <c r="H98" s="58">
        <v>1.3369749098239907</v>
      </c>
      <c r="I98" s="59">
        <v>-1.995469132734911</v>
      </c>
      <c r="J98" s="59">
        <v>-2.546398359561266</v>
      </c>
    </row>
    <row r="99" spans="1:10">
      <c r="A99" s="64"/>
      <c r="B99" s="64"/>
      <c r="C99" s="194">
        <v>44470</v>
      </c>
      <c r="D99" s="196">
        <f t="shared" si="1"/>
        <v>44470</v>
      </c>
      <c r="E99" s="58">
        <v>1.5965258056751361</v>
      </c>
      <c r="F99" s="58">
        <v>1.423390179303244</v>
      </c>
      <c r="G99" s="58">
        <v>1.6164903535208528</v>
      </c>
      <c r="H99" s="58">
        <v>1.409008251205119</v>
      </c>
      <c r="I99" s="59"/>
      <c r="J99" s="59"/>
    </row>
    <row r="100" spans="1:10">
      <c r="A100" s="64"/>
      <c r="B100" s="64"/>
      <c r="C100" s="193">
        <v>44501</v>
      </c>
      <c r="D100" s="196">
        <f t="shared" si="1"/>
        <v>44501</v>
      </c>
      <c r="E100" s="58">
        <v>1.6357727151721422</v>
      </c>
      <c r="F100" s="58">
        <v>1.4519481859027836</v>
      </c>
      <c r="G100" s="58">
        <v>1.7020294278775074</v>
      </c>
      <c r="H100" s="58">
        <v>1.4633452546027115</v>
      </c>
      <c r="I100" s="59"/>
      <c r="J100" s="59"/>
    </row>
    <row r="101" spans="1:10">
      <c r="A101" s="64"/>
      <c r="B101" s="64"/>
      <c r="C101" s="194">
        <v>44531</v>
      </c>
      <c r="D101" s="196">
        <f t="shared" si="1"/>
        <v>44531</v>
      </c>
      <c r="E101" s="58">
        <v>1.6834673862016225</v>
      </c>
      <c r="F101" s="58">
        <v>1.4824505251873201</v>
      </c>
      <c r="G101" s="58">
        <v>1.6111402669780388</v>
      </c>
      <c r="H101" s="58">
        <v>1.4719033499150964</v>
      </c>
      <c r="I101" s="59">
        <v>10.493365709781585</v>
      </c>
      <c r="J101" s="59">
        <v>9.3324223390719254</v>
      </c>
    </row>
    <row r="102" spans="1:10">
      <c r="A102" s="64"/>
      <c r="B102" s="64"/>
      <c r="C102" s="193">
        <v>44562</v>
      </c>
      <c r="D102" s="196">
        <f t="shared" si="1"/>
        <v>44562</v>
      </c>
      <c r="E102" s="58">
        <v>1.7388992919909145</v>
      </c>
      <c r="F102" s="58">
        <v>1.5137271461388091</v>
      </c>
      <c r="G102" s="58">
        <v>1.7616512811754079</v>
      </c>
      <c r="H102" s="58">
        <v>1.5362648068356108</v>
      </c>
      <c r="I102" s="59"/>
      <c r="J102" s="59"/>
    </row>
    <row r="103" spans="1:10">
      <c r="A103" s="64"/>
      <c r="B103" s="64"/>
      <c r="C103" s="194">
        <v>44593</v>
      </c>
      <c r="D103" s="196">
        <f t="shared" si="1"/>
        <v>44593</v>
      </c>
      <c r="E103" s="58">
        <v>1.8000565540881253</v>
      </c>
      <c r="F103" s="58">
        <v>1.5440952829238794</v>
      </c>
      <c r="G103" s="58">
        <v>1.7815699417742801</v>
      </c>
      <c r="H103" s="58">
        <v>1.5445881981270744</v>
      </c>
      <c r="I103" s="59"/>
      <c r="J103" s="59"/>
    </row>
    <row r="104" spans="1:10">
      <c r="A104" s="64"/>
      <c r="B104" s="64"/>
      <c r="C104" s="193">
        <v>44621</v>
      </c>
      <c r="D104" s="196">
        <f t="shared" si="1"/>
        <v>44621</v>
      </c>
      <c r="E104" s="58">
        <v>1.8638298793529597</v>
      </c>
      <c r="F104" s="58">
        <v>1.5718844416855804</v>
      </c>
      <c r="G104" s="58">
        <v>1.8113472075509114</v>
      </c>
      <c r="H104" s="58">
        <v>1.5811950728899089</v>
      </c>
      <c r="I104" s="59">
        <v>8.6194256389777735</v>
      </c>
      <c r="J104" s="59">
        <v>7.3152033289887868</v>
      </c>
    </row>
    <row r="105" spans="1:10">
      <c r="A105" s="64"/>
      <c r="B105" s="64"/>
      <c r="C105" s="194">
        <v>44652</v>
      </c>
      <c r="D105" s="196">
        <f t="shared" si="1"/>
        <v>44652</v>
      </c>
      <c r="E105" s="58">
        <v>1.9258294165395069</v>
      </c>
      <c r="F105" s="58">
        <v>1.595571366766652</v>
      </c>
      <c r="G105" s="58">
        <v>1.8996051929024125</v>
      </c>
      <c r="H105" s="58">
        <v>1.6085707563877698</v>
      </c>
      <c r="I105" s="59"/>
      <c r="J105" s="59"/>
    </row>
    <row r="106" spans="1:10">
      <c r="A106" s="64"/>
      <c r="B106" s="64"/>
      <c r="C106" s="193">
        <v>44682</v>
      </c>
      <c r="D106" s="196">
        <f t="shared" si="1"/>
        <v>44682</v>
      </c>
      <c r="E106" s="58">
        <v>1.9818775051721738</v>
      </c>
      <c r="F106" s="58">
        <v>1.6144807144256927</v>
      </c>
      <c r="G106" s="58">
        <v>1.9699064306932954</v>
      </c>
      <c r="H106" s="58">
        <v>1.6551565058925115</v>
      </c>
      <c r="I106" s="59"/>
      <c r="J106" s="59"/>
    </row>
    <row r="107" spans="1:10">
      <c r="A107" s="64"/>
      <c r="B107" s="64"/>
      <c r="C107" s="194">
        <v>44713</v>
      </c>
      <c r="D107" s="196">
        <f t="shared" si="1"/>
        <v>44713</v>
      </c>
      <c r="E107" s="58">
        <v>2.0284192040631597</v>
      </c>
      <c r="F107" s="58">
        <v>1.6288348173276519</v>
      </c>
      <c r="G107" s="58">
        <v>2.0965117053657165</v>
      </c>
      <c r="H107" s="58">
        <v>1.5980528601771053</v>
      </c>
      <c r="I107" s="59">
        <v>11.419312431938806</v>
      </c>
      <c r="J107" s="59">
        <v>4.284212459190087</v>
      </c>
    </row>
    <row r="108" spans="1:10">
      <c r="A108" s="64">
        <v>2022</v>
      </c>
      <c r="B108" s="64" t="s">
        <v>48</v>
      </c>
      <c r="C108" s="193">
        <v>44743</v>
      </c>
      <c r="D108" s="196">
        <f t="shared" si="1"/>
        <v>44743</v>
      </c>
      <c r="E108" s="58">
        <v>2.0625038668032363</v>
      </c>
      <c r="F108" s="58">
        <v>1.6391983530000056</v>
      </c>
      <c r="G108" s="58">
        <v>2.09667767622657</v>
      </c>
      <c r="H108" s="58">
        <v>1.6448951712514412</v>
      </c>
      <c r="I108" s="59"/>
      <c r="J108" s="59"/>
    </row>
    <row r="109" spans="1:10">
      <c r="A109" s="64"/>
      <c r="B109" s="64"/>
      <c r="C109" s="194">
        <v>44774</v>
      </c>
      <c r="D109" s="196">
        <f t="shared" si="1"/>
        <v>44774</v>
      </c>
      <c r="E109" s="58">
        <v>2.0829695196889135</v>
      </c>
      <c r="F109" s="58">
        <v>1.6464550724933222</v>
      </c>
      <c r="G109" s="58">
        <v>2.1612468778770224</v>
      </c>
      <c r="H109" s="58">
        <v>1.6330001339030595</v>
      </c>
      <c r="I109" s="59"/>
      <c r="J109" s="59"/>
    </row>
    <row r="110" spans="1:10">
      <c r="A110" s="64"/>
      <c r="B110" s="64"/>
      <c r="C110" s="193">
        <v>44805</v>
      </c>
      <c r="D110" s="196">
        <f t="shared" si="1"/>
        <v>44805</v>
      </c>
      <c r="E110" s="58">
        <v>2.088919193000049</v>
      </c>
      <c r="F110" s="58">
        <v>1.6511696254368757</v>
      </c>
      <c r="G110" s="58">
        <v>2.3484002303965834</v>
      </c>
      <c r="H110" s="58">
        <v>1.6581334354354078</v>
      </c>
      <c r="I110" s="59">
        <v>10.732466506298692</v>
      </c>
      <c r="J110" s="59">
        <v>1.5271899646294997</v>
      </c>
    </row>
    <row r="111" spans="1:10">
      <c r="A111" s="64"/>
      <c r="B111" s="64"/>
      <c r="C111" s="193">
        <v>44835</v>
      </c>
      <c r="D111" s="196">
        <f t="shared" si="1"/>
        <v>44835</v>
      </c>
      <c r="E111" s="58">
        <v>2.0805668542371736</v>
      </c>
      <c r="F111" s="58">
        <v>1.6539389570840031</v>
      </c>
      <c r="G111" s="58">
        <v>2.0598824452271196</v>
      </c>
      <c r="H111" s="58">
        <v>1.6392664142677442</v>
      </c>
      <c r="I111" s="59"/>
      <c r="J111" s="59"/>
    </row>
    <row r="112" spans="1:10">
      <c r="A112" s="64"/>
      <c r="B112" s="64"/>
      <c r="C112" s="193">
        <v>44866</v>
      </c>
      <c r="D112" s="196">
        <f t="shared" si="1"/>
        <v>44866</v>
      </c>
      <c r="E112" s="58">
        <v>2.0594027252930625</v>
      </c>
      <c r="F112" s="58">
        <v>1.6548571367759217</v>
      </c>
      <c r="G112" s="58">
        <v>2.1315697320377684</v>
      </c>
      <c r="H112" s="58">
        <v>1.6584014320061689</v>
      </c>
      <c r="I112" s="59"/>
      <c r="J112" s="59"/>
    </row>
    <row r="113" spans="1:16">
      <c r="A113" s="64"/>
      <c r="B113" s="64"/>
      <c r="C113" s="193">
        <v>44896</v>
      </c>
      <c r="D113" s="196">
        <f t="shared" si="1"/>
        <v>44896</v>
      </c>
      <c r="E113" s="58">
        <v>2.0288102536426695</v>
      </c>
      <c r="F113" s="58">
        <v>1.65411099438821</v>
      </c>
      <c r="G113" s="58">
        <v>2.0078455121201908</v>
      </c>
      <c r="H113" s="58">
        <v>1.6481227664017162</v>
      </c>
      <c r="I113" s="59">
        <v>-6.1611729424818549</v>
      </c>
      <c r="J113" s="59">
        <v>0.19776773189035168</v>
      </c>
    </row>
    <row r="114" spans="1:16">
      <c r="A114" s="64"/>
      <c r="B114" s="64"/>
      <c r="C114" s="193">
        <v>44927</v>
      </c>
      <c r="D114" s="196">
        <f t="shared" si="1"/>
        <v>44927</v>
      </c>
      <c r="E114" s="58">
        <v>1.992975746981019</v>
      </c>
      <c r="F114" s="58">
        <v>1.6522915284603203</v>
      </c>
      <c r="G114" s="58">
        <v>1.9146417676134282</v>
      </c>
      <c r="H114" s="58">
        <v>1.6853879426179601</v>
      </c>
      <c r="I114" s="59"/>
      <c r="J114" s="59"/>
    </row>
    <row r="115" spans="1:16">
      <c r="A115" s="64"/>
      <c r="B115" s="64"/>
      <c r="C115" s="193">
        <v>44958</v>
      </c>
      <c r="D115" s="196">
        <f t="shared" si="1"/>
        <v>44958</v>
      </c>
      <c r="E115" s="58">
        <v>1.9560583968677534</v>
      </c>
      <c r="F115" s="58">
        <v>1.6498632673378817</v>
      </c>
      <c r="G115" s="58">
        <v>1.9039072691900993</v>
      </c>
      <c r="H115" s="58">
        <v>1.6414956071669935</v>
      </c>
      <c r="I115" s="59"/>
      <c r="J115" s="59"/>
    </row>
    <row r="116" spans="1:16">
      <c r="A116" s="64"/>
      <c r="B116" s="64"/>
      <c r="C116" s="193">
        <v>44986</v>
      </c>
      <c r="D116" s="196">
        <f t="shared" si="1"/>
        <v>44986</v>
      </c>
      <c r="E116" s="58">
        <v>1.9223321502165358</v>
      </c>
      <c r="F116" s="58">
        <v>1.64749881488253</v>
      </c>
      <c r="G116" s="58">
        <v>2.2102129839435216</v>
      </c>
      <c r="H116" s="58">
        <v>1.8787544960174063</v>
      </c>
      <c r="I116" s="59">
        <v>-2.7508869098193713</v>
      </c>
      <c r="J116" s="59">
        <v>5.2539109209509292</v>
      </c>
    </row>
    <row r="117" spans="1:16" s="56" customFormat="1">
      <c r="A117" s="54"/>
      <c r="B117" s="54"/>
      <c r="C117" s="193">
        <v>45017</v>
      </c>
      <c r="D117" s="196">
        <f t="shared" si="1"/>
        <v>45017</v>
      </c>
      <c r="E117" s="58">
        <v>1.894735535996064</v>
      </c>
      <c r="F117" s="58">
        <v>1.6461138650731135</v>
      </c>
      <c r="G117" s="58">
        <v>1.9125350471043938</v>
      </c>
      <c r="H117" s="58">
        <v>1.6549515365751253</v>
      </c>
      <c r="I117" s="58"/>
      <c r="J117" s="58"/>
      <c r="K117" s="54"/>
      <c r="L117" s="54"/>
      <c r="M117" s="54"/>
      <c r="N117" s="54"/>
      <c r="O117" s="54"/>
      <c r="P117" s="54"/>
    </row>
    <row r="118" spans="1:16" s="56" customFormat="1">
      <c r="A118" s="54"/>
      <c r="B118" s="54"/>
      <c r="C118" s="193">
        <v>45047</v>
      </c>
      <c r="D118" s="196">
        <f t="shared" si="1"/>
        <v>45047</v>
      </c>
      <c r="E118" s="58">
        <v>1.8747453881072202</v>
      </c>
      <c r="F118" s="58">
        <v>1.6464651514851483</v>
      </c>
      <c r="G118" s="58">
        <v>1.8638542607674762</v>
      </c>
      <c r="H118" s="58">
        <v>1.6110651309224844</v>
      </c>
      <c r="I118" s="58"/>
      <c r="J118" s="58"/>
      <c r="K118" s="54"/>
      <c r="L118" s="54"/>
      <c r="M118" s="54"/>
      <c r="N118" s="54"/>
      <c r="O118" s="54"/>
      <c r="P118" s="54"/>
    </row>
    <row r="119" spans="1:16" s="56" customFormat="1">
      <c r="A119" s="54"/>
      <c r="B119" s="54"/>
      <c r="C119" s="193">
        <v>45078</v>
      </c>
      <c r="D119" s="196">
        <f t="shared" si="1"/>
        <v>45078</v>
      </c>
      <c r="E119" s="58">
        <v>1.862904719553969</v>
      </c>
      <c r="F119" s="58">
        <v>1.6493237744116027</v>
      </c>
      <c r="G119" s="58">
        <v>1.8644884004179481</v>
      </c>
      <c r="H119" s="58">
        <v>1.6568482349888469</v>
      </c>
      <c r="I119" s="58">
        <v>-6.4338965632145744</v>
      </c>
      <c r="J119" s="58">
        <v>-5.4320554143006774</v>
      </c>
      <c r="K119" s="54"/>
      <c r="L119" s="54"/>
      <c r="M119" s="54"/>
      <c r="N119" s="54"/>
      <c r="O119" s="54"/>
      <c r="P119" s="54"/>
    </row>
    <row r="120" spans="1:16" s="56" customFormat="1">
      <c r="A120" s="54">
        <v>2023</v>
      </c>
      <c r="B120" s="54" t="s">
        <v>49</v>
      </c>
      <c r="C120" s="193">
        <v>45108</v>
      </c>
      <c r="D120" s="196">
        <f t="shared" si="1"/>
        <v>45108</v>
      </c>
      <c r="E120" s="58">
        <v>1.8590577394060646</v>
      </c>
      <c r="F120" s="56">
        <v>1.6550353135759621</v>
      </c>
      <c r="G120" s="58">
        <v>1.7933552659149685</v>
      </c>
      <c r="H120" s="58">
        <v>1.6163651398959571</v>
      </c>
      <c r="K120" s="54"/>
      <c r="L120" s="54"/>
      <c r="M120" s="54"/>
      <c r="N120" s="54"/>
      <c r="O120" s="54"/>
      <c r="P120" s="54"/>
    </row>
    <row r="121" spans="1:16" s="56" customFormat="1">
      <c r="A121" s="54"/>
      <c r="B121" s="54"/>
      <c r="C121" s="193">
        <v>45139</v>
      </c>
      <c r="D121" s="196">
        <f t="shared" si="1"/>
        <v>45139</v>
      </c>
      <c r="E121" s="58">
        <v>1.8624298256798968</v>
      </c>
      <c r="F121" s="58">
        <v>1.6629766380994488</v>
      </c>
      <c r="G121" s="58">
        <v>1.860869394614806</v>
      </c>
      <c r="H121" s="58">
        <v>1.6692223561121151</v>
      </c>
      <c r="K121" s="54"/>
      <c r="L121" s="54"/>
      <c r="M121" s="54"/>
      <c r="N121" s="54"/>
      <c r="O121" s="54"/>
      <c r="P121" s="54"/>
    </row>
    <row r="122" spans="1:16" s="56" customFormat="1">
      <c r="A122" s="54"/>
      <c r="B122" s="54"/>
      <c r="C122" s="193">
        <v>45170</v>
      </c>
      <c r="D122" s="196">
        <f t="shared" si="1"/>
        <v>45170</v>
      </c>
      <c r="E122" s="58">
        <v>1.8718001018836987</v>
      </c>
      <c r="F122" s="58">
        <v>1.6724411385790268</v>
      </c>
      <c r="G122" s="58">
        <v>1.847280368358269</v>
      </c>
      <c r="H122" s="58">
        <v>1.6474368852693979</v>
      </c>
      <c r="I122" s="56">
        <v>-2.4707622928423518</v>
      </c>
      <c r="J122" s="56">
        <v>0.20637330075588523</v>
      </c>
      <c r="K122" s="54"/>
      <c r="L122" s="54"/>
      <c r="M122" s="54"/>
      <c r="N122" s="54"/>
      <c r="O122" s="54"/>
      <c r="P122" s="54"/>
    </row>
    <row r="123" spans="1:16" s="56" customFormat="1">
      <c r="A123" s="54"/>
      <c r="B123" s="54"/>
      <c r="C123" s="193">
        <v>45200</v>
      </c>
      <c r="D123" s="196">
        <f t="shared" si="1"/>
        <v>45200</v>
      </c>
      <c r="E123" s="58">
        <v>1.8855839978728122</v>
      </c>
      <c r="F123" s="58">
        <v>1.6825457878529031</v>
      </c>
      <c r="G123" s="58">
        <v>1.9223327240484285</v>
      </c>
      <c r="H123" s="58">
        <v>1.69437596289793</v>
      </c>
      <c r="K123" s="54"/>
      <c r="L123" s="54"/>
      <c r="M123" s="54"/>
      <c r="N123" s="54"/>
      <c r="O123" s="54"/>
      <c r="P123" s="54"/>
    </row>
    <row r="124" spans="1:16" s="56" customFormat="1">
      <c r="A124" s="54"/>
      <c r="B124" s="54"/>
      <c r="C124" s="193">
        <v>45231</v>
      </c>
      <c r="D124" s="196">
        <f t="shared" si="1"/>
        <v>45231</v>
      </c>
      <c r="E124" s="58">
        <v>1.9014318116783107</v>
      </c>
      <c r="F124" s="58">
        <v>1.6922948802645745</v>
      </c>
      <c r="G124" s="58">
        <v>1.888018175880442</v>
      </c>
      <c r="H124" s="58">
        <v>1.724289632262568</v>
      </c>
      <c r="K124" s="54"/>
      <c r="L124" s="54"/>
      <c r="M124" s="54"/>
      <c r="N124" s="54"/>
      <c r="O124" s="54"/>
      <c r="P124" s="54"/>
    </row>
    <row r="125" spans="1:16" s="56" customFormat="1">
      <c r="A125" s="54"/>
      <c r="B125" s="54"/>
      <c r="C125" s="193">
        <v>45261</v>
      </c>
      <c r="D125" s="196">
        <f t="shared" si="1"/>
        <v>45261</v>
      </c>
      <c r="E125" s="58">
        <v>1.9168562016608153</v>
      </c>
      <c r="F125" s="58">
        <v>1.700856253318064</v>
      </c>
      <c r="G125" s="58">
        <v>1.9621564112541425</v>
      </c>
      <c r="H125" s="58">
        <v>1.6909480152901297</v>
      </c>
      <c r="I125" s="56">
        <v>4.9259662741732342</v>
      </c>
      <c r="J125" s="56">
        <v>3.5797355845913756</v>
      </c>
      <c r="K125" s="54"/>
      <c r="L125" s="54"/>
      <c r="M125" s="54"/>
      <c r="N125" s="54"/>
      <c r="O125" s="54"/>
      <c r="P125" s="54"/>
    </row>
    <row r="126" spans="1:16" s="56" customFormat="1">
      <c r="A126" s="54"/>
      <c r="B126" s="54"/>
      <c r="C126" s="214">
        <f t="shared" ref="C126:C149" si="2">+D126</f>
        <v>45292</v>
      </c>
      <c r="D126" s="196">
        <v>45292</v>
      </c>
      <c r="E126" s="58">
        <v>1.930125482541079</v>
      </c>
      <c r="F126" s="58">
        <v>1.7075745021748714</v>
      </c>
      <c r="G126" s="58">
        <v>1.9134643886731919</v>
      </c>
      <c r="H126" s="58">
        <v>1.7357641086897642</v>
      </c>
      <c r="K126" s="54"/>
      <c r="L126" s="54"/>
      <c r="M126" s="54"/>
      <c r="N126" s="54"/>
      <c r="O126" s="54"/>
      <c r="P126" s="54"/>
    </row>
    <row r="127" spans="1:16" s="56" customFormat="1">
      <c r="A127" s="54"/>
      <c r="B127" s="54"/>
      <c r="C127" s="214">
        <f t="shared" si="2"/>
        <v>45324</v>
      </c>
      <c r="D127" s="196">
        <v>45324</v>
      </c>
      <c r="E127" s="58">
        <v>1.9399056364909735</v>
      </c>
      <c r="F127" s="58">
        <v>1.7125558476639711</v>
      </c>
      <c r="G127" s="58">
        <v>1.9455830192168972</v>
      </c>
      <c r="H127" s="58">
        <v>1.7528347652907412</v>
      </c>
      <c r="I127" s="58"/>
      <c r="J127" s="58"/>
      <c r="K127" s="58"/>
      <c r="L127" s="54"/>
      <c r="M127" s="54"/>
      <c r="N127" s="54"/>
      <c r="O127" s="54"/>
      <c r="P127" s="54"/>
    </row>
    <row r="128" spans="1:16" s="56" customFormat="1">
      <c r="A128" s="54"/>
      <c r="B128" s="54"/>
      <c r="C128" s="214">
        <f t="shared" si="2"/>
        <v>45354</v>
      </c>
      <c r="D128" s="196">
        <v>45354</v>
      </c>
      <c r="E128" s="58">
        <v>1.9461359483307561</v>
      </c>
      <c r="F128" s="58">
        <v>1.7162892936890546</v>
      </c>
      <c r="G128" s="58">
        <v>1.9767463960791587</v>
      </c>
      <c r="H128" s="58">
        <v>1.6859661175790852</v>
      </c>
      <c r="I128" s="58">
        <v>1.0963432244361258</v>
      </c>
      <c r="J128" s="58">
        <v>1.2711603275855907</v>
      </c>
      <c r="K128" s="58"/>
      <c r="L128" s="54"/>
      <c r="M128" s="54"/>
      <c r="N128" s="54"/>
      <c r="O128" s="54"/>
      <c r="P128" s="54"/>
    </row>
    <row r="129" spans="1:16" s="56" customFormat="1">
      <c r="A129" s="54"/>
      <c r="B129" s="54"/>
      <c r="C129" s="214">
        <f t="shared" si="2"/>
        <v>45386</v>
      </c>
      <c r="D129" s="196">
        <v>45386</v>
      </c>
      <c r="E129" s="58">
        <v>1.9503586523652818</v>
      </c>
      <c r="F129" s="58">
        <v>1.7196130785598767</v>
      </c>
      <c r="G129" s="58">
        <v>1.9935940240989956</v>
      </c>
      <c r="H129" s="58">
        <v>1.7282610528120925</v>
      </c>
      <c r="I129" s="58"/>
      <c r="J129" s="58"/>
      <c r="K129" s="58"/>
      <c r="L129" s="54"/>
      <c r="M129" s="54"/>
      <c r="N129" s="54"/>
      <c r="O129" s="54"/>
      <c r="P129" s="54"/>
    </row>
    <row r="130" spans="1:16" s="56" customFormat="1">
      <c r="A130" s="54"/>
      <c r="B130" s="54"/>
      <c r="C130" s="214">
        <f t="shared" si="2"/>
        <v>45417</v>
      </c>
      <c r="D130" s="196">
        <v>45417</v>
      </c>
      <c r="E130" s="58">
        <v>1.9550767601707131</v>
      </c>
      <c r="F130" s="58">
        <v>1.7236563357778285</v>
      </c>
      <c r="G130" s="58">
        <v>1.9706205420697775</v>
      </c>
      <c r="H130" s="58">
        <v>1.6869025775019912</v>
      </c>
      <c r="K130" s="54"/>
      <c r="L130" s="54"/>
      <c r="M130" s="54"/>
      <c r="N130" s="54"/>
      <c r="O130" s="54"/>
      <c r="P130" s="54"/>
    </row>
    <row r="131" spans="1:16" s="56" customFormat="1">
      <c r="A131" s="54"/>
      <c r="B131" s="54"/>
      <c r="C131" s="214">
        <f t="shared" si="2"/>
        <v>45449</v>
      </c>
      <c r="D131" s="196">
        <v>45449</v>
      </c>
      <c r="E131" s="58">
        <v>1.9623474280991029</v>
      </c>
      <c r="F131" s="58">
        <v>1.7292083511241534</v>
      </c>
      <c r="G131" s="58">
        <v>1.835871164454479</v>
      </c>
      <c r="H131" s="58">
        <v>1.7159666525146058</v>
      </c>
      <c r="I131" s="56">
        <v>-0.61188031218149774</v>
      </c>
      <c r="J131" s="56">
        <v>-0.83938860178099617</v>
      </c>
      <c r="K131" s="54"/>
      <c r="L131" s="54"/>
      <c r="M131" s="54"/>
      <c r="N131" s="54"/>
      <c r="O131" s="54"/>
      <c r="P131" s="54"/>
    </row>
    <row r="132" spans="1:16" s="56" customFormat="1">
      <c r="A132" s="54">
        <v>2024</v>
      </c>
      <c r="B132" s="54" t="s">
        <v>512</v>
      </c>
      <c r="C132" s="214">
        <f t="shared" si="2"/>
        <v>45480</v>
      </c>
      <c r="D132" s="196">
        <v>45480</v>
      </c>
      <c r="E132" s="58">
        <v>1.9739273176244132</v>
      </c>
      <c r="F132" s="58">
        <v>1.7366408632202501</v>
      </c>
      <c r="G132" s="58">
        <v>2.1798400359121497</v>
      </c>
      <c r="H132" s="58">
        <v>1.7561127709189546</v>
      </c>
      <c r="K132" s="54"/>
      <c r="L132" s="54"/>
      <c r="M132" s="54"/>
      <c r="N132" s="54"/>
      <c r="O132" s="54"/>
      <c r="P132" s="54"/>
    </row>
    <row r="133" spans="1:16" s="56" customFormat="1">
      <c r="A133" s="54"/>
      <c r="B133" s="54"/>
      <c r="C133" s="214">
        <f t="shared" si="2"/>
        <v>45512</v>
      </c>
      <c r="D133" s="196">
        <v>45512</v>
      </c>
      <c r="E133" s="58">
        <v>1.9904207384062829</v>
      </c>
      <c r="F133" s="58">
        <v>1.746087737302231</v>
      </c>
      <c r="G133" s="58">
        <v>1.886388541766304</v>
      </c>
      <c r="H133" s="58">
        <v>1.5876342324638923</v>
      </c>
      <c r="K133" s="54"/>
      <c r="L133" s="54"/>
      <c r="M133" s="54"/>
      <c r="N133" s="54"/>
      <c r="O133" s="54"/>
      <c r="P133" s="54"/>
    </row>
    <row r="134" spans="1:16" s="56" customFormat="1">
      <c r="A134" s="54"/>
      <c r="B134" s="54"/>
      <c r="C134" s="214">
        <f t="shared" si="2"/>
        <v>45544</v>
      </c>
      <c r="D134" s="196">
        <v>45544</v>
      </c>
      <c r="E134" s="58">
        <v>2.011069924115938</v>
      </c>
      <c r="F134" s="58">
        <v>1.7571528430965495</v>
      </c>
      <c r="G134" s="58">
        <v>1.957976839128341</v>
      </c>
      <c r="H134" s="58">
        <v>1.7430814934164327</v>
      </c>
      <c r="I134" s="56">
        <v>3.8640754049588821</v>
      </c>
      <c r="J134" s="56">
        <v>-0.86339234413253507</v>
      </c>
      <c r="K134" s="54"/>
      <c r="L134" s="54"/>
      <c r="M134" s="54"/>
      <c r="N134" s="54"/>
      <c r="O134" s="54"/>
      <c r="P134" s="54"/>
    </row>
    <row r="135" spans="1:16" s="56" customFormat="1">
      <c r="A135" s="54"/>
      <c r="B135" s="54"/>
      <c r="C135" s="214">
        <f t="shared" si="2"/>
        <v>45575</v>
      </c>
      <c r="D135" s="196">
        <v>45575</v>
      </c>
      <c r="E135" s="58">
        <v>2.0349469056077836</v>
      </c>
      <c r="F135" s="58">
        <v>1.7693079540049876</v>
      </c>
      <c r="G135" s="58">
        <v>2.0107813228051215</v>
      </c>
      <c r="H135" s="58">
        <v>1.7959347827492964</v>
      </c>
      <c r="K135" s="54"/>
      <c r="L135" s="54"/>
      <c r="M135" s="54"/>
      <c r="N135" s="54"/>
      <c r="O135" s="54"/>
      <c r="P135" s="54"/>
    </row>
    <row r="136" spans="1:16" s="56" customFormat="1">
      <c r="A136" s="54"/>
      <c r="B136" s="54"/>
      <c r="C136" s="214">
        <f t="shared" si="2"/>
        <v>45607</v>
      </c>
      <c r="D136" s="196">
        <v>45607</v>
      </c>
      <c r="E136" s="58">
        <v>2.0610812596202952</v>
      </c>
      <c r="F136" s="58">
        <v>1.7820137794913093</v>
      </c>
      <c r="G136" s="58">
        <v>2.0846662587369562</v>
      </c>
      <c r="H136" s="58">
        <v>1.7803722082377555</v>
      </c>
      <c r="K136" s="54"/>
      <c r="L136" s="54"/>
      <c r="M136" s="54"/>
      <c r="N136" s="54"/>
      <c r="O136" s="54"/>
      <c r="P136" s="54"/>
    </row>
    <row r="137" spans="1:16" s="56" customFormat="1">
      <c r="A137" s="54"/>
      <c r="B137" s="54"/>
      <c r="C137" s="214">
        <f t="shared" si="2"/>
        <v>45638</v>
      </c>
      <c r="D137" s="196">
        <v>45638</v>
      </c>
      <c r="E137" s="58">
        <v>2.0889021895657129</v>
      </c>
      <c r="F137" s="58">
        <v>1.7950442949828807</v>
      </c>
      <c r="G137" s="58">
        <v>2.1881276247718704</v>
      </c>
      <c r="H137" s="58">
        <v>1.8600386440569996</v>
      </c>
      <c r="I137" s="56">
        <v>4.3054605804699833</v>
      </c>
      <c r="J137" s="56">
        <v>6.8710226512392722</v>
      </c>
      <c r="K137" s="54"/>
      <c r="L137" s="54"/>
      <c r="M137" s="54"/>
      <c r="N137" s="54"/>
      <c r="O137" s="54"/>
      <c r="P137" s="54"/>
    </row>
    <row r="138" spans="1:16" s="56" customFormat="1">
      <c r="A138" s="54"/>
      <c r="B138" s="54"/>
      <c r="C138" s="214">
        <f t="shared" si="2"/>
        <v>45669</v>
      </c>
      <c r="D138" s="196">
        <v>45669</v>
      </c>
      <c r="E138" s="58">
        <v>2.1168533836210739</v>
      </c>
      <c r="F138" s="58">
        <v>1.8080501908854372</v>
      </c>
      <c r="G138" s="58">
        <v>2.2287118262028422</v>
      </c>
      <c r="H138" s="58">
        <v>1.8044933119747675</v>
      </c>
      <c r="K138" s="54"/>
      <c r="L138" s="54"/>
      <c r="M138" s="54"/>
      <c r="N138" s="54"/>
      <c r="O138" s="54"/>
      <c r="P138" s="54"/>
    </row>
    <row r="139" spans="1:16" s="56" customFormat="1">
      <c r="A139" s="54"/>
      <c r="B139" s="54"/>
      <c r="C139" s="214">
        <f t="shared" si="2"/>
        <v>45700</v>
      </c>
      <c r="D139" s="196">
        <v>45700</v>
      </c>
      <c r="E139" s="58">
        <v>2.1437433232857561</v>
      </c>
      <c r="F139" s="58">
        <v>1.8209257497631086</v>
      </c>
      <c r="G139" s="58">
        <v>2.1996698821661576</v>
      </c>
      <c r="H139" s="58">
        <v>1.8723547864489558</v>
      </c>
      <c r="K139" s="54"/>
      <c r="L139" s="54"/>
      <c r="M139" s="54"/>
      <c r="N139" s="54"/>
      <c r="O139" s="54"/>
      <c r="P139" s="54"/>
    </row>
    <row r="140" spans="1:16" s="56" customFormat="1">
      <c r="A140" s="54"/>
      <c r="B140" s="54"/>
      <c r="C140" s="214">
        <f t="shared" si="2"/>
        <v>45728</v>
      </c>
      <c r="D140" s="196">
        <v>45728</v>
      </c>
      <c r="E140" s="58">
        <v>2.1680394808839973</v>
      </c>
      <c r="F140" s="58">
        <v>1.8339121137215302</v>
      </c>
      <c r="G140" s="58">
        <v>2.1375534139480106</v>
      </c>
      <c r="H140" s="58">
        <v>1.8338732648982747</v>
      </c>
      <c r="I140" s="56">
        <v>4.4936187875866693</v>
      </c>
      <c r="J140" s="56">
        <v>1.3681199333335172</v>
      </c>
      <c r="K140" s="54"/>
      <c r="L140" s="54"/>
      <c r="M140" s="54"/>
      <c r="N140" s="54"/>
      <c r="O140" s="54"/>
      <c r="P140" s="54"/>
    </row>
    <row r="141" spans="1:16">
      <c r="C141" s="214">
        <f t="shared" si="2"/>
        <v>45759</v>
      </c>
      <c r="D141" s="196">
        <v>45759</v>
      </c>
      <c r="E141" s="58">
        <v>2.1887577096507091</v>
      </c>
      <c r="F141" s="58">
        <v>1.847246449317367</v>
      </c>
      <c r="G141" s="58">
        <v>2.0016124996518676</v>
      </c>
      <c r="H141" s="58">
        <v>1.7766990403957379</v>
      </c>
    </row>
    <row r="142" spans="1:16">
      <c r="C142" s="214">
        <f t="shared" si="2"/>
        <v>45789</v>
      </c>
      <c r="D142" s="196">
        <v>45789</v>
      </c>
      <c r="E142" s="56">
        <v>2.2058569180597569</v>
      </c>
      <c r="F142" s="56">
        <v>1.8608798667208579</v>
      </c>
      <c r="G142" s="56">
        <v>2.0683283283447076</v>
      </c>
      <c r="H142" s="56">
        <v>1.7745426980170016</v>
      </c>
    </row>
    <row r="143" spans="1:16">
      <c r="C143" s="214">
        <f t="shared" si="2"/>
        <v>45820</v>
      </c>
      <c r="D143" s="196">
        <v>45820</v>
      </c>
      <c r="E143" s="56">
        <v>2.2201662229133698</v>
      </c>
      <c r="F143" s="56">
        <v>1.8747703971945988</v>
      </c>
      <c r="G143" s="56">
        <v>2.0355134090820579</v>
      </c>
      <c r="H143" s="56">
        <v>1.8555995519908808</v>
      </c>
      <c r="I143" s="56">
        <v>-7.0131805547886898</v>
      </c>
      <c r="J143" s="56">
        <v>-1.8850539896605483</v>
      </c>
    </row>
    <row r="144" spans="1:16">
      <c r="A144" s="54">
        <v>2025</v>
      </c>
      <c r="B144" s="749" t="s">
        <v>533</v>
      </c>
      <c r="C144" s="214">
        <f t="shared" si="2"/>
        <v>45850</v>
      </c>
      <c r="D144" s="196">
        <v>45850</v>
      </c>
      <c r="E144" s="58">
        <v>2.2328511984691475</v>
      </c>
      <c r="F144" s="58">
        <v>1.8884590296345163</v>
      </c>
      <c r="G144" s="58">
        <v>2.0218050377206356</v>
      </c>
      <c r="H144" s="58">
        <v>1.8151305826351014</v>
      </c>
    </row>
    <row r="145" spans="3:10">
      <c r="C145" s="214">
        <f t="shared" si="2"/>
        <v>45881</v>
      </c>
      <c r="D145" s="196">
        <v>45881</v>
      </c>
      <c r="E145" s="58">
        <v>2.2456426627196171</v>
      </c>
      <c r="F145" s="58">
        <v>1.9019794369891951</v>
      </c>
      <c r="G145" s="58">
        <v>2.1325027987926632</v>
      </c>
      <c r="H145" s="58">
        <v>1.8604510207703537</v>
      </c>
    </row>
    <row r="146" spans="3:10">
      <c r="C146" s="214">
        <f t="shared" si="2"/>
        <v>45912</v>
      </c>
      <c r="D146" s="196">
        <v>45912</v>
      </c>
      <c r="E146" s="58">
        <v>2.2594157998031119</v>
      </c>
      <c r="F146" s="58">
        <v>1.9153062108423504</v>
      </c>
      <c r="G146" s="58">
        <v>2.1320872218920295</v>
      </c>
      <c r="H146" s="58">
        <v>1.8982538944471219</v>
      </c>
      <c r="I146" s="56">
        <v>2.9635931136431424</v>
      </c>
      <c r="J146" s="56">
        <v>3.0885723933740792</v>
      </c>
    </row>
    <row r="147" spans="3:10">
      <c r="C147" s="214">
        <f t="shared" si="2"/>
        <v>45942</v>
      </c>
      <c r="D147" s="196">
        <v>45942</v>
      </c>
      <c r="E147" s="58">
        <v>2.2737996812534282</v>
      </c>
      <c r="F147" s="58">
        <v>1.9278519038797</v>
      </c>
      <c r="G147" s="58">
        <v>2.1926758246683318</v>
      </c>
      <c r="H147" s="58">
        <v>1.9221122417450296</v>
      </c>
    </row>
    <row r="148" spans="3:10">
      <c r="C148" s="214">
        <f t="shared" si="2"/>
        <v>45973</v>
      </c>
      <c r="D148" s="196">
        <v>45973</v>
      </c>
      <c r="E148" s="58">
        <v>2.2875677270439674</v>
      </c>
      <c r="F148" s="58">
        <v>1.9396552902373634</v>
      </c>
      <c r="G148" s="58">
        <v>2.0188902726263729</v>
      </c>
      <c r="H148" s="58">
        <v>1.8211791896697045</v>
      </c>
    </row>
    <row r="149" spans="3:10">
      <c r="C149" s="214">
        <f t="shared" si="2"/>
        <v>46003</v>
      </c>
      <c r="D149" s="196">
        <v>46003</v>
      </c>
      <c r="E149" s="58"/>
      <c r="F149" s="58"/>
      <c r="G149" s="58"/>
      <c r="H149" s="58"/>
      <c r="I149" s="56">
        <v>0.49239806358242788</v>
      </c>
      <c r="J149" s="56">
        <v>0.73740334255217022</v>
      </c>
    </row>
    <row r="150" spans="3:10">
      <c r="J150" s="65"/>
    </row>
    <row r="151" spans="3:10">
      <c r="J151" s="65"/>
    </row>
    <row r="152" spans="3:10">
      <c r="J152" s="65"/>
    </row>
    <row r="153" spans="3:10">
      <c r="J153" s="65"/>
    </row>
    <row r="154" spans="3:10">
      <c r="J154" s="65"/>
    </row>
    <row r="155" spans="3:10">
      <c r="J155" s="65"/>
    </row>
    <row r="156" spans="3:10">
      <c r="J156" s="65"/>
    </row>
    <row r="157" spans="3:10">
      <c r="J157" s="65"/>
    </row>
    <row r="158" spans="3:10">
      <c r="J158" s="65"/>
    </row>
    <row r="159" spans="3:10">
      <c r="J159" s="65"/>
    </row>
    <row r="160" spans="3:10">
      <c r="J160" s="65"/>
    </row>
    <row r="161" spans="10:10">
      <c r="J161" s="65"/>
    </row>
    <row r="162" spans="10:10">
      <c r="J162" s="65"/>
    </row>
    <row r="163" spans="10:10">
      <c r="J163" s="65"/>
    </row>
    <row r="164" spans="10:10">
      <c r="J164" s="65"/>
    </row>
    <row r="165" spans="10:10">
      <c r="J165" s="65"/>
    </row>
    <row r="166" spans="10:10">
      <c r="J166" s="65"/>
    </row>
    <row r="167" spans="10:10">
      <c r="J167" s="65"/>
    </row>
    <row r="168" spans="10:10">
      <c r="J168" s="65"/>
    </row>
    <row r="169" spans="10:10">
      <c r="J169" s="65"/>
    </row>
    <row r="170" spans="10:10">
      <c r="J170" s="65"/>
    </row>
    <row r="171" spans="10:10">
      <c r="J171" s="65"/>
    </row>
    <row r="172" spans="10:10">
      <c r="J172" s="65"/>
    </row>
  </sheetData>
  <sheetProtection algorithmName="SHA-512" hashValue="ZLtQCiqcmPkegXv+bF5ifYT5n/WQmOIfpOLm2PCXWp4fTlwCSUMrUj7lDFHTLtESwlJDEhi0Vh1g9RRBCMF4jg==" saltValue="pEk/7PUO3D4l4jcv/ig/BA==" spinCount="100000" sheet="1" objects="1" scenarios="1"/>
  <mergeCells count="1">
    <mergeCell ref="R26:W27"/>
  </mergeCells>
  <pageMargins left="0.75" right="0.75" top="1" bottom="1" header="0.5" footer="0.5"/>
  <pageSetup paperSize="9"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9CD36-88CA-4F0F-9416-682B8D1A6C77}">
  <sheetPr codeName="List8"/>
  <dimension ref="A1:Q196"/>
  <sheetViews>
    <sheetView zoomScale="90" zoomScaleNormal="90" workbookViewId="0">
      <pane xSplit="4" ySplit="5" topLeftCell="E21" activePane="bottomRight" state="frozen"/>
      <selection activeCell="C19" sqref="C19:H20"/>
      <selection pane="topRight" activeCell="C19" sqref="C19:H20"/>
      <selection pane="bottomLeft" activeCell="C19" sqref="C19:H20"/>
      <selection pane="bottomRight" activeCell="T45" sqref="T45"/>
    </sheetView>
  </sheetViews>
  <sheetFormatPr defaultColWidth="11.42578125" defaultRowHeight="11.25"/>
  <cols>
    <col min="1" max="2" width="5.5703125" style="54" customWidth="1"/>
    <col min="3" max="3" width="7.28515625" style="54" bestFit="1" customWidth="1"/>
    <col min="4" max="4" width="6.5703125" style="54" customWidth="1"/>
    <col min="5" max="5" width="10.5703125" style="56" bestFit="1" customWidth="1"/>
    <col min="6" max="6" width="11.5703125" style="56" bestFit="1" customWidth="1"/>
    <col min="7" max="7" width="12" style="54" customWidth="1"/>
    <col min="8" max="8" width="14.42578125" style="54" customWidth="1"/>
    <col min="9" max="9" width="18.5703125" style="56" customWidth="1"/>
    <col min="10" max="10" width="15.42578125" style="56" customWidth="1"/>
    <col min="11" max="16384" width="11.42578125" style="54"/>
  </cols>
  <sheetData>
    <row r="1" spans="1:15">
      <c r="D1" s="55"/>
    </row>
    <row r="2" spans="1:15" s="57" customFormat="1">
      <c r="D2" s="55"/>
    </row>
    <row r="3" spans="1:15" s="57" customFormat="1" ht="56.25">
      <c r="C3" s="202"/>
      <c r="D3" s="203"/>
      <c r="E3" s="205" t="s">
        <v>381</v>
      </c>
      <c r="F3" s="205" t="s">
        <v>382</v>
      </c>
      <c r="G3" s="205" t="s">
        <v>375</v>
      </c>
      <c r="H3" s="205" t="s">
        <v>376</v>
      </c>
      <c r="I3" s="206" t="s">
        <v>383</v>
      </c>
      <c r="J3" s="206" t="s">
        <v>384</v>
      </c>
    </row>
    <row r="4" spans="1:15" s="57" customFormat="1" ht="45">
      <c r="C4" s="359" t="s">
        <v>473</v>
      </c>
      <c r="D4" s="360" t="s">
        <v>474</v>
      </c>
      <c r="E4" s="204" t="s">
        <v>385</v>
      </c>
      <c r="F4" s="204" t="s">
        <v>386</v>
      </c>
      <c r="G4" s="204" t="s">
        <v>375</v>
      </c>
      <c r="H4" s="204" t="s">
        <v>376</v>
      </c>
      <c r="I4" s="207" t="s">
        <v>387</v>
      </c>
      <c r="J4" s="207" t="s">
        <v>388</v>
      </c>
    </row>
    <row r="5" spans="1:15" s="57" customFormat="1">
      <c r="C5" s="200"/>
      <c r="D5" s="195"/>
      <c r="E5" s="493"/>
      <c r="F5" s="493"/>
      <c r="G5" s="493"/>
      <c r="H5" s="493"/>
      <c r="I5" s="496"/>
      <c r="J5" s="496"/>
    </row>
    <row r="6" spans="1:15">
      <c r="C6" s="194">
        <f>+D6</f>
        <v>41640</v>
      </c>
      <c r="D6" s="196">
        <v>41640</v>
      </c>
      <c r="E6" s="58">
        <v>1.4175863196880072</v>
      </c>
      <c r="F6" s="58">
        <v>1.1413542499494371</v>
      </c>
      <c r="G6" s="58">
        <v>1.5285983418282909</v>
      </c>
      <c r="H6" s="58">
        <v>1.1653545759314479</v>
      </c>
      <c r="L6" s="65"/>
    </row>
    <row r="7" spans="1:15">
      <c r="C7" s="194">
        <f t="shared" ref="C7:C70" si="0">+D7</f>
        <v>41671</v>
      </c>
      <c r="D7" s="201">
        <v>41671</v>
      </c>
      <c r="E7" s="58">
        <v>1.4159005779366307</v>
      </c>
      <c r="F7" s="58">
        <v>1.1474834951315112</v>
      </c>
      <c r="G7" s="58">
        <v>1.3534828091252809</v>
      </c>
      <c r="H7" s="58">
        <v>1.1458296699099095</v>
      </c>
      <c r="L7" s="65"/>
    </row>
    <row r="8" spans="1:15">
      <c r="C8" s="194">
        <f t="shared" si="0"/>
        <v>41699</v>
      </c>
      <c r="D8" s="196">
        <v>41699</v>
      </c>
      <c r="E8" s="58">
        <v>1.4146274057898229</v>
      </c>
      <c r="F8" s="58">
        <v>1.1484047586000237</v>
      </c>
      <c r="G8" s="58">
        <v>1.3797739594286262</v>
      </c>
      <c r="H8" s="58">
        <v>1.1711664658175227</v>
      </c>
      <c r="I8" s="58">
        <v>-0.35376269165826102</v>
      </c>
      <c r="J8" s="58">
        <v>4.5651483173930529</v>
      </c>
      <c r="L8" s="56" t="s">
        <v>416</v>
      </c>
    </row>
    <row r="9" spans="1:15">
      <c r="C9" s="194">
        <f t="shared" si="0"/>
        <v>41730</v>
      </c>
      <c r="D9" s="201">
        <v>41730</v>
      </c>
      <c r="E9" s="58">
        <v>1.4171312156041911</v>
      </c>
      <c r="F9" s="58">
        <v>1.147126602505709</v>
      </c>
      <c r="G9" s="58">
        <v>1.4685719637342176</v>
      </c>
      <c r="H9" s="58">
        <v>1.1381349408234944</v>
      </c>
    </row>
    <row r="10" spans="1:15">
      <c r="C10" s="194">
        <f t="shared" si="0"/>
        <v>41760</v>
      </c>
      <c r="D10" s="196">
        <v>41760</v>
      </c>
      <c r="E10" s="58">
        <v>1.426222371007309</v>
      </c>
      <c r="F10" s="58">
        <v>1.1485980698891285</v>
      </c>
      <c r="G10" s="58">
        <v>1.3938523090087329</v>
      </c>
      <c r="H10" s="58">
        <v>1.1271788923583053</v>
      </c>
      <c r="L10" s="60"/>
    </row>
    <row r="11" spans="1:15">
      <c r="C11" s="194">
        <f t="shared" si="0"/>
        <v>41791</v>
      </c>
      <c r="D11" s="201">
        <v>41791</v>
      </c>
      <c r="E11" s="58">
        <v>1.4398734429047997</v>
      </c>
      <c r="F11" s="58">
        <v>1.155117387291323</v>
      </c>
      <c r="G11" s="58">
        <v>1.4442267464703247</v>
      </c>
      <c r="H11" s="58">
        <v>1.1356555613369148</v>
      </c>
      <c r="I11" s="59">
        <v>1.051089435723668</v>
      </c>
      <c r="J11" s="59">
        <v>-2.3369649951597893</v>
      </c>
      <c r="L11" s="60"/>
      <c r="M11" s="61"/>
      <c r="N11" s="62"/>
      <c r="O11" s="61"/>
    </row>
    <row r="12" spans="1:15">
      <c r="A12" s="54">
        <v>2014</v>
      </c>
      <c r="B12" s="54" t="s">
        <v>134</v>
      </c>
      <c r="C12" s="194">
        <f t="shared" si="0"/>
        <v>41821</v>
      </c>
      <c r="D12" s="196">
        <v>41821</v>
      </c>
      <c r="E12" s="58">
        <v>1.4506352998514072</v>
      </c>
      <c r="F12" s="58">
        <v>1.1651713879034344</v>
      </c>
      <c r="G12" s="58">
        <v>1.4408138965236923</v>
      </c>
      <c r="H12" s="58">
        <v>1.1786272844290648</v>
      </c>
      <c r="L12" s="60"/>
      <c r="M12" s="61"/>
      <c r="N12" s="62"/>
      <c r="O12" s="61"/>
    </row>
    <row r="13" spans="1:15">
      <c r="C13" s="194">
        <f t="shared" si="0"/>
        <v>41852</v>
      </c>
      <c r="D13" s="201">
        <v>41852</v>
      </c>
      <c r="E13" s="58">
        <v>1.4508215768109602</v>
      </c>
      <c r="F13" s="58">
        <v>1.1755490649533806</v>
      </c>
      <c r="G13" s="58">
        <v>1.4657495237960494</v>
      </c>
      <c r="H13" s="58">
        <v>1.1878505098847207</v>
      </c>
      <c r="L13" s="60"/>
      <c r="M13" s="61"/>
      <c r="N13" s="62"/>
      <c r="O13" s="61"/>
    </row>
    <row r="14" spans="1:15">
      <c r="C14" s="194">
        <f t="shared" si="0"/>
        <v>41883</v>
      </c>
      <c r="D14" s="196">
        <v>41883</v>
      </c>
      <c r="E14" s="58">
        <v>1.4418847491355367</v>
      </c>
      <c r="F14" s="58">
        <v>1.1843109052712746</v>
      </c>
      <c r="G14" s="58">
        <v>1.4857938753746807</v>
      </c>
      <c r="H14" s="58">
        <v>1.206943737379415</v>
      </c>
      <c r="I14" s="59">
        <v>1.9900910498386253</v>
      </c>
      <c r="J14" s="59">
        <v>5.0706759505811476</v>
      </c>
      <c r="L14" s="60"/>
      <c r="M14" s="61"/>
      <c r="N14" s="62"/>
      <c r="O14" s="61"/>
    </row>
    <row r="15" spans="1:15">
      <c r="C15" s="194">
        <f t="shared" si="0"/>
        <v>41913</v>
      </c>
      <c r="D15" s="201">
        <v>41913</v>
      </c>
      <c r="E15" s="58">
        <v>1.4319038383659712</v>
      </c>
      <c r="F15" s="58">
        <v>1.1928281317513865</v>
      </c>
      <c r="G15" s="58">
        <v>1.4216444564345436</v>
      </c>
      <c r="H15" s="58">
        <v>1.1878174080081316</v>
      </c>
      <c r="L15" s="60"/>
      <c r="M15" s="61"/>
      <c r="N15" s="62"/>
      <c r="O15" s="61"/>
    </row>
    <row r="16" spans="1:15">
      <c r="C16" s="194">
        <f t="shared" si="0"/>
        <v>41944</v>
      </c>
      <c r="D16" s="196">
        <v>41944</v>
      </c>
      <c r="E16" s="58">
        <v>1.4281867304354641</v>
      </c>
      <c r="F16" s="58">
        <v>1.2023586293968829</v>
      </c>
      <c r="G16" s="58">
        <v>1.4120316169063696</v>
      </c>
      <c r="H16" s="58">
        <v>1.1705425166620804</v>
      </c>
      <c r="I16" s="361"/>
      <c r="L16" s="60"/>
      <c r="M16" s="61"/>
      <c r="N16" s="62"/>
      <c r="O16" s="61"/>
    </row>
    <row r="17" spans="1:17">
      <c r="C17" s="194">
        <f t="shared" si="0"/>
        <v>41974</v>
      </c>
      <c r="D17" s="201">
        <v>41974</v>
      </c>
      <c r="E17" s="58">
        <v>1.4336958106265385</v>
      </c>
      <c r="F17" s="58">
        <v>1.2136795193453886</v>
      </c>
      <c r="G17" s="58">
        <v>1.3963056722494191</v>
      </c>
      <c r="H17" s="58">
        <v>1.2072954865111196</v>
      </c>
      <c r="I17" s="59">
        <v>-3.6967746285862688</v>
      </c>
      <c r="J17" s="59">
        <v>-0.217330097862515</v>
      </c>
      <c r="L17" s="60"/>
      <c r="M17" s="61"/>
      <c r="N17" s="62"/>
      <c r="O17" s="61"/>
    </row>
    <row r="18" spans="1:17">
      <c r="C18" s="194">
        <f t="shared" si="0"/>
        <v>42005</v>
      </c>
      <c r="D18" s="196">
        <v>42005</v>
      </c>
      <c r="E18" s="58">
        <v>1.4518342006835738</v>
      </c>
      <c r="F18" s="58">
        <v>1.2283662478413786</v>
      </c>
      <c r="G18" s="58">
        <v>1.416723852728254</v>
      </c>
      <c r="H18" s="58">
        <v>1.2373129782236196</v>
      </c>
      <c r="L18" s="60"/>
      <c r="M18" s="61"/>
      <c r="N18" s="62"/>
      <c r="O18" s="61"/>
    </row>
    <row r="19" spans="1:17">
      <c r="C19" s="194">
        <f t="shared" si="0"/>
        <v>42036</v>
      </c>
      <c r="D19" s="201">
        <v>42036</v>
      </c>
      <c r="E19" s="58">
        <v>1.479220286893796</v>
      </c>
      <c r="F19" s="58">
        <v>1.2449813247660844</v>
      </c>
      <c r="G19" s="58">
        <v>1.5436618314146675</v>
      </c>
      <c r="H19" s="58">
        <v>1.2660706643943944</v>
      </c>
      <c r="L19" s="60"/>
      <c r="M19" s="61"/>
      <c r="N19" s="62"/>
      <c r="O19" s="61"/>
    </row>
    <row r="20" spans="1:17">
      <c r="C20" s="194">
        <f t="shared" si="0"/>
        <v>42064</v>
      </c>
      <c r="D20" s="196">
        <v>42064</v>
      </c>
      <c r="E20" s="58">
        <v>1.5082414234494295</v>
      </c>
      <c r="F20" s="58">
        <v>1.2611212983173987</v>
      </c>
      <c r="G20" s="58">
        <v>1.5398853219310458</v>
      </c>
      <c r="H20" s="58">
        <v>1.2700300747461528</v>
      </c>
      <c r="I20" s="59">
        <v>6.3898446078497955</v>
      </c>
      <c r="J20" s="59">
        <v>5.8266512667303232</v>
      </c>
      <c r="L20" s="60"/>
      <c r="M20" s="61"/>
      <c r="N20" s="62"/>
      <c r="O20" s="61"/>
    </row>
    <row r="21" spans="1:17">
      <c r="C21" s="194">
        <f t="shared" si="0"/>
        <v>42095</v>
      </c>
      <c r="D21" s="201">
        <v>42095</v>
      </c>
      <c r="E21" s="58">
        <v>1.5304246578512422</v>
      </c>
      <c r="F21" s="58">
        <v>1.2752829369168737</v>
      </c>
      <c r="G21" s="58">
        <v>1.5095027269454013</v>
      </c>
      <c r="H21" s="58">
        <v>1.2529907088216059</v>
      </c>
      <c r="L21" s="60"/>
      <c r="M21" s="61"/>
      <c r="N21" s="62"/>
      <c r="O21" s="61"/>
    </row>
    <row r="22" spans="1:17">
      <c r="C22" s="194">
        <f t="shared" si="0"/>
        <v>42125</v>
      </c>
      <c r="D22" s="196">
        <v>42125</v>
      </c>
      <c r="E22" s="58">
        <v>1.5426560700857879</v>
      </c>
      <c r="F22" s="58">
        <v>1.2877185700559364</v>
      </c>
      <c r="G22" s="58">
        <v>1.5237758570298376</v>
      </c>
      <c r="H22" s="58">
        <v>1.2672226968451303</v>
      </c>
      <c r="L22" s="60"/>
      <c r="M22" s="61"/>
      <c r="N22" s="62"/>
      <c r="O22" s="61"/>
    </row>
    <row r="23" spans="1:17">
      <c r="C23" s="194">
        <f t="shared" si="0"/>
        <v>42156</v>
      </c>
      <c r="D23" s="201">
        <v>42156</v>
      </c>
      <c r="E23" s="58">
        <v>1.5488574588219668</v>
      </c>
      <c r="F23" s="58">
        <v>1.3007634142879176</v>
      </c>
      <c r="G23" s="58">
        <v>1.5784913737932551</v>
      </c>
      <c r="H23" s="58">
        <v>1.3431734584603274</v>
      </c>
      <c r="I23" s="59">
        <v>2.4776052718611368</v>
      </c>
      <c r="J23" s="59">
        <v>2.3843965571245462</v>
      </c>
      <c r="L23" s="60"/>
      <c r="M23" s="61"/>
      <c r="N23" s="62"/>
      <c r="O23" s="61"/>
    </row>
    <row r="24" spans="1:17">
      <c r="A24" s="54">
        <v>2015</v>
      </c>
      <c r="B24" s="54" t="s">
        <v>135</v>
      </c>
      <c r="C24" s="194">
        <f t="shared" si="0"/>
        <v>42186</v>
      </c>
      <c r="D24" s="196">
        <v>42186</v>
      </c>
      <c r="E24" s="58">
        <v>1.551985381282915</v>
      </c>
      <c r="F24" s="58">
        <v>1.3145245677875932</v>
      </c>
      <c r="G24" s="58">
        <v>1.5502427557162064</v>
      </c>
      <c r="H24" s="58">
        <v>1.2942776821385247</v>
      </c>
      <c r="L24" s="60"/>
      <c r="M24" s="61"/>
      <c r="N24" s="62"/>
      <c r="O24" s="61"/>
    </row>
    <row r="25" spans="1:17">
      <c r="C25" s="194">
        <f t="shared" si="0"/>
        <v>42217</v>
      </c>
      <c r="D25" s="201">
        <v>42217</v>
      </c>
      <c r="E25" s="58">
        <v>1.5559963935948125</v>
      </c>
      <c r="F25" s="58">
        <v>1.3278320335028717</v>
      </c>
      <c r="G25" s="58">
        <v>1.5291433723120211</v>
      </c>
      <c r="H25" s="58">
        <v>1.337392636977617</v>
      </c>
      <c r="L25" s="60"/>
      <c r="M25" s="61"/>
      <c r="N25" s="62"/>
      <c r="O25" s="61"/>
    </row>
    <row r="26" spans="1:17">
      <c r="C26" s="194">
        <f t="shared" si="0"/>
        <v>42248</v>
      </c>
      <c r="D26" s="196">
        <v>42248</v>
      </c>
      <c r="E26" s="58">
        <v>1.5625383959055732</v>
      </c>
      <c r="F26" s="58">
        <v>1.3411267988826503</v>
      </c>
      <c r="G26" s="58">
        <v>1.567336531732791</v>
      </c>
      <c r="H26" s="58">
        <v>1.3355555559456285</v>
      </c>
      <c r="I26" s="59">
        <v>0.75790211377839967</v>
      </c>
      <c r="J26" s="59">
        <v>2.687771496530388</v>
      </c>
      <c r="L26" s="63" t="s">
        <v>552</v>
      </c>
      <c r="M26" s="61"/>
      <c r="N26" s="62"/>
      <c r="O26" s="61"/>
    </row>
    <row r="27" spans="1:17">
      <c r="C27" s="194">
        <f t="shared" si="0"/>
        <v>42278</v>
      </c>
      <c r="D27" s="201">
        <v>42278</v>
      </c>
      <c r="E27" s="58">
        <v>1.5676886336832401</v>
      </c>
      <c r="F27" s="58">
        <v>1.3546399878358033</v>
      </c>
      <c r="G27" s="58">
        <v>1.5829485682535069</v>
      </c>
      <c r="H27" s="58">
        <v>1.3596332675657818</v>
      </c>
      <c r="L27" s="54" t="s">
        <v>358</v>
      </c>
      <c r="M27" s="61"/>
      <c r="N27" s="62"/>
      <c r="O27" s="61"/>
      <c r="Q27" s="56"/>
    </row>
    <row r="28" spans="1:17">
      <c r="C28" s="194">
        <f t="shared" si="0"/>
        <v>42309</v>
      </c>
      <c r="D28" s="196">
        <v>42309</v>
      </c>
      <c r="E28" s="58">
        <v>1.5706838605422</v>
      </c>
      <c r="F28" s="58">
        <v>1.3695795211751474</v>
      </c>
      <c r="G28" s="58">
        <v>1.5739267162116652</v>
      </c>
      <c r="H28" s="58">
        <v>1.3651071126441268</v>
      </c>
      <c r="M28" s="61"/>
      <c r="N28" s="62"/>
      <c r="O28" s="61"/>
    </row>
    <row r="29" spans="1:17">
      <c r="C29" s="194">
        <f t="shared" si="0"/>
        <v>42339</v>
      </c>
      <c r="D29" s="201">
        <v>42339</v>
      </c>
      <c r="E29" s="58">
        <v>1.5740305196675219</v>
      </c>
      <c r="F29" s="58">
        <v>1.386282225604583</v>
      </c>
      <c r="G29" s="58">
        <v>1.5430882202886445</v>
      </c>
      <c r="H29" s="58">
        <v>1.362641544774448</v>
      </c>
      <c r="I29" s="59">
        <v>1.145771953507051</v>
      </c>
      <c r="J29" s="59">
        <v>3.0287171365234116</v>
      </c>
      <c r="L29" s="56"/>
    </row>
    <row r="30" spans="1:17">
      <c r="A30" s="64"/>
      <c r="B30" s="64"/>
      <c r="C30" s="194">
        <f t="shared" si="0"/>
        <v>42370</v>
      </c>
      <c r="D30" s="196">
        <v>42370</v>
      </c>
      <c r="E30" s="58">
        <v>1.5767794606985799</v>
      </c>
      <c r="F30" s="58">
        <v>1.4012889043265435</v>
      </c>
      <c r="G30" s="58">
        <v>1.6119264983121435</v>
      </c>
      <c r="H30" s="58">
        <v>1.4185694728214593</v>
      </c>
      <c r="L30" s="56" t="s">
        <v>417</v>
      </c>
    </row>
    <row r="31" spans="1:17">
      <c r="A31" s="64"/>
      <c r="B31" s="64"/>
      <c r="C31" s="194">
        <f t="shared" si="0"/>
        <v>42401</v>
      </c>
      <c r="D31" s="201">
        <v>42401</v>
      </c>
      <c r="E31" s="58">
        <v>1.5758855168354995</v>
      </c>
      <c r="F31" s="58">
        <v>1.4096997337351798</v>
      </c>
      <c r="G31" s="58">
        <v>1.5803013279472351</v>
      </c>
      <c r="H31" s="58">
        <v>1.4289290697909554</v>
      </c>
      <c r="L31" s="60"/>
    </row>
    <row r="32" spans="1:17">
      <c r="A32" s="64"/>
      <c r="B32" s="64"/>
      <c r="C32" s="194">
        <f t="shared" si="0"/>
        <v>42430</v>
      </c>
      <c r="D32" s="196">
        <v>42430</v>
      </c>
      <c r="E32" s="58">
        <v>1.5745294719170124</v>
      </c>
      <c r="F32" s="58">
        <v>1.411167419398675</v>
      </c>
      <c r="G32" s="58">
        <v>1.5329321647592187</v>
      </c>
      <c r="H32" s="58">
        <v>1.3107289096274222</v>
      </c>
      <c r="I32" s="59">
        <v>0.53609961522668925</v>
      </c>
      <c r="J32" s="59">
        <v>1.7332739772232486</v>
      </c>
      <c r="L32" s="60"/>
    </row>
    <row r="33" spans="1:15">
      <c r="A33" s="64"/>
      <c r="B33" s="64"/>
      <c r="C33" s="194">
        <f t="shared" si="0"/>
        <v>42461</v>
      </c>
      <c r="D33" s="201">
        <v>42461</v>
      </c>
      <c r="E33" s="58">
        <v>1.5761116283073595</v>
      </c>
      <c r="F33" s="58">
        <v>1.4066726455475653</v>
      </c>
      <c r="G33" s="58">
        <v>1.6034758742085933</v>
      </c>
      <c r="H33" s="58">
        <v>1.4230452492579464</v>
      </c>
      <c r="L33" s="60"/>
      <c r="M33" s="61"/>
      <c r="N33" s="62"/>
      <c r="O33" s="61"/>
    </row>
    <row r="34" spans="1:15">
      <c r="A34" s="64"/>
      <c r="B34" s="64"/>
      <c r="C34" s="194">
        <f t="shared" si="0"/>
        <v>42491</v>
      </c>
      <c r="D34" s="196">
        <v>42491</v>
      </c>
      <c r="E34" s="58">
        <v>1.579985496223401</v>
      </c>
      <c r="F34" s="58">
        <v>1.4002588074706817</v>
      </c>
      <c r="G34" s="58">
        <v>1.6100805566068741</v>
      </c>
      <c r="H34" s="58">
        <v>1.4012363792722842</v>
      </c>
      <c r="L34" s="60"/>
      <c r="M34" s="61"/>
      <c r="N34" s="62"/>
      <c r="O34" s="61"/>
    </row>
    <row r="35" spans="1:15">
      <c r="A35" s="64"/>
      <c r="B35" s="64"/>
      <c r="C35" s="194">
        <f t="shared" si="0"/>
        <v>42522</v>
      </c>
      <c r="D35" s="201">
        <v>42522</v>
      </c>
      <c r="E35" s="58">
        <v>1.5870698432692893</v>
      </c>
      <c r="F35" s="58">
        <v>1.397196098578865</v>
      </c>
      <c r="G35" s="58">
        <v>1.5405683715134639</v>
      </c>
      <c r="H35" s="58">
        <v>1.3747088393368698</v>
      </c>
      <c r="I35" s="59">
        <v>0.6129911233776113</v>
      </c>
      <c r="J35" s="59">
        <v>0.98029788162034492</v>
      </c>
      <c r="L35" s="60"/>
      <c r="M35" s="61"/>
      <c r="N35" s="62"/>
      <c r="O35" s="61"/>
    </row>
    <row r="36" spans="1:15">
      <c r="A36" s="64">
        <v>2016</v>
      </c>
      <c r="B36" s="64" t="s">
        <v>136</v>
      </c>
      <c r="C36" s="194">
        <f t="shared" si="0"/>
        <v>42552</v>
      </c>
      <c r="D36" s="196">
        <v>42552</v>
      </c>
      <c r="E36" s="58">
        <v>1.600269996663277</v>
      </c>
      <c r="F36" s="58">
        <v>1.4028587964868626</v>
      </c>
      <c r="G36" s="58">
        <v>1.5815102102878285</v>
      </c>
      <c r="H36" s="58">
        <v>1.3887263983237195</v>
      </c>
      <c r="L36" s="60"/>
      <c r="M36" s="61"/>
      <c r="N36" s="62"/>
      <c r="O36" s="61"/>
    </row>
    <row r="37" spans="1:15">
      <c r="A37" s="64"/>
      <c r="B37" s="64"/>
      <c r="C37" s="194">
        <f t="shared" si="0"/>
        <v>42583</v>
      </c>
      <c r="D37" s="201">
        <v>42583</v>
      </c>
      <c r="E37" s="58">
        <v>1.6201252722807722</v>
      </c>
      <c r="F37" s="58">
        <v>1.41821445151242</v>
      </c>
      <c r="G37" s="58">
        <v>1.7010547824112257</v>
      </c>
      <c r="H37" s="58">
        <v>1.503700973303467</v>
      </c>
      <c r="L37" s="60"/>
      <c r="M37" s="61"/>
      <c r="N37" s="62"/>
      <c r="O37" s="61"/>
    </row>
    <row r="38" spans="1:15">
      <c r="A38" s="64"/>
      <c r="B38" s="64"/>
      <c r="C38" s="194">
        <f t="shared" si="0"/>
        <v>42614</v>
      </c>
      <c r="D38" s="196">
        <v>42614</v>
      </c>
      <c r="E38" s="58">
        <v>1.6444663022340031</v>
      </c>
      <c r="F38" s="58">
        <v>1.4389803530996625</v>
      </c>
      <c r="G38" s="58">
        <v>1.6283041100693456</v>
      </c>
      <c r="H38" s="58">
        <v>1.4377750894133778</v>
      </c>
      <c r="I38" s="59">
        <v>3.2970169475290874</v>
      </c>
      <c r="J38" s="59">
        <v>3.1248461785652353</v>
      </c>
      <c r="L38" s="60"/>
      <c r="M38" s="61"/>
      <c r="N38" s="62"/>
      <c r="O38" s="61"/>
    </row>
    <row r="39" spans="1:15">
      <c r="A39" s="64"/>
      <c r="B39" s="64"/>
      <c r="C39" s="194">
        <f t="shared" si="0"/>
        <v>42644</v>
      </c>
      <c r="D39" s="201">
        <v>42644</v>
      </c>
      <c r="E39" s="58">
        <v>1.6734846591337034</v>
      </c>
      <c r="F39" s="58">
        <v>1.4603718186733017</v>
      </c>
      <c r="G39" s="58">
        <v>1.6260203024093862</v>
      </c>
      <c r="H39" s="58">
        <v>1.4050201751612763</v>
      </c>
      <c r="L39" s="60"/>
      <c r="M39" s="61"/>
      <c r="N39" s="62"/>
      <c r="O39" s="61"/>
    </row>
    <row r="40" spans="1:15">
      <c r="A40" s="64"/>
      <c r="B40" s="64"/>
      <c r="C40" s="194">
        <f t="shared" si="0"/>
        <v>42675</v>
      </c>
      <c r="D40" s="196">
        <v>42675</v>
      </c>
      <c r="E40" s="58">
        <v>1.7059491758238914</v>
      </c>
      <c r="F40" s="58">
        <v>1.4788944289102846</v>
      </c>
      <c r="G40" s="58">
        <v>1.730531836560917</v>
      </c>
      <c r="H40" s="58">
        <v>1.4958810591900811</v>
      </c>
      <c r="L40" s="60"/>
      <c r="M40" s="61"/>
      <c r="N40" s="62"/>
      <c r="O40" s="61"/>
    </row>
    <row r="41" spans="1:15">
      <c r="A41" s="64"/>
      <c r="B41" s="64"/>
      <c r="C41" s="194">
        <f t="shared" si="0"/>
        <v>42705</v>
      </c>
      <c r="D41" s="201">
        <v>42705</v>
      </c>
      <c r="E41" s="58">
        <v>1.7384782687877076</v>
      </c>
      <c r="F41" s="58">
        <v>1.4941670478860698</v>
      </c>
      <c r="G41" s="58">
        <v>1.9541562295272243</v>
      </c>
      <c r="H41" s="58">
        <v>1.673179484487423</v>
      </c>
      <c r="I41" s="59">
        <v>8.1419247257827863</v>
      </c>
      <c r="J41" s="59">
        <v>5.6320289869220375</v>
      </c>
      <c r="L41" s="60"/>
      <c r="M41" s="61"/>
      <c r="N41" s="62"/>
      <c r="O41" s="61"/>
    </row>
    <row r="42" spans="1:15">
      <c r="A42" s="64"/>
      <c r="B42" s="64"/>
      <c r="C42" s="194">
        <f t="shared" si="0"/>
        <v>42736</v>
      </c>
      <c r="D42" s="196">
        <v>42736</v>
      </c>
      <c r="E42" s="58">
        <v>1.766447830172134</v>
      </c>
      <c r="F42" s="58">
        <v>1.5073101794973458</v>
      </c>
      <c r="G42" s="58">
        <v>1.7449644329346958</v>
      </c>
      <c r="H42" s="58">
        <v>1.4685539272435959</v>
      </c>
      <c r="L42" s="60"/>
      <c r="M42" s="61"/>
      <c r="N42" s="62"/>
      <c r="O42" s="61"/>
    </row>
    <row r="43" spans="1:15">
      <c r="A43" s="64"/>
      <c r="B43" s="64"/>
      <c r="C43" s="194">
        <f t="shared" si="0"/>
        <v>42767</v>
      </c>
      <c r="D43" s="201">
        <v>42767</v>
      </c>
      <c r="E43" s="58">
        <v>1.7888980712300417</v>
      </c>
      <c r="F43" s="58">
        <v>1.5208374980484034</v>
      </c>
      <c r="G43" s="58">
        <v>1.7937945498797114</v>
      </c>
      <c r="H43" s="58">
        <v>1.5079551887659191</v>
      </c>
      <c r="L43" s="60"/>
      <c r="M43" s="61"/>
      <c r="N43" s="62"/>
      <c r="O43" s="61"/>
    </row>
    <row r="44" spans="1:15">
      <c r="A44" s="64"/>
      <c r="B44" s="64"/>
      <c r="C44" s="194">
        <f t="shared" si="0"/>
        <v>42795</v>
      </c>
      <c r="D44" s="196">
        <v>42795</v>
      </c>
      <c r="E44" s="58">
        <v>1.8013501860061976</v>
      </c>
      <c r="F44" s="58">
        <v>1.535138298833995</v>
      </c>
      <c r="G44" s="58">
        <v>1.8213755806054177</v>
      </c>
      <c r="H44" s="58">
        <v>1.5339954369460136</v>
      </c>
      <c r="I44" s="59">
        <v>0.93068930720217224</v>
      </c>
      <c r="J44" s="59">
        <v>-1.3899222552283987</v>
      </c>
      <c r="L44" s="60"/>
      <c r="M44" s="61"/>
      <c r="N44" s="62"/>
      <c r="O44" s="61"/>
    </row>
    <row r="45" spans="1:15">
      <c r="A45" s="64"/>
      <c r="B45" s="64"/>
      <c r="C45" s="194">
        <f t="shared" si="0"/>
        <v>42826</v>
      </c>
      <c r="D45" s="201">
        <v>42826</v>
      </c>
      <c r="E45" s="58">
        <v>1.8063116287863448</v>
      </c>
      <c r="F45" s="58">
        <v>1.5520517533406366</v>
      </c>
      <c r="G45" s="58">
        <v>1.8193784563965523</v>
      </c>
      <c r="H45" s="58">
        <v>1.562080354961433</v>
      </c>
      <c r="L45" s="60"/>
      <c r="M45" s="61"/>
      <c r="N45" s="62"/>
      <c r="O45" s="61"/>
    </row>
    <row r="46" spans="1:15">
      <c r="A46" s="64"/>
      <c r="B46" s="64"/>
      <c r="C46" s="194">
        <f t="shared" si="0"/>
        <v>42856</v>
      </c>
      <c r="D46" s="196">
        <v>42856</v>
      </c>
      <c r="E46" s="58">
        <v>1.8099880382999463</v>
      </c>
      <c r="F46" s="58">
        <v>1.5711995747242333</v>
      </c>
      <c r="G46" s="58">
        <v>1.8098826348393791</v>
      </c>
      <c r="H46" s="58">
        <v>1.5895349146718476</v>
      </c>
      <c r="L46" s="60"/>
      <c r="M46" s="61"/>
      <c r="N46" s="62"/>
      <c r="O46" s="61"/>
    </row>
    <row r="47" spans="1:15">
      <c r="A47" s="64"/>
      <c r="B47" s="64"/>
      <c r="C47" s="194">
        <f t="shared" si="0"/>
        <v>42887</v>
      </c>
      <c r="D47" s="201">
        <v>42887</v>
      </c>
      <c r="E47" s="58">
        <v>1.8135380072801357</v>
      </c>
      <c r="F47" s="58">
        <v>1.589158736389275</v>
      </c>
      <c r="G47" s="58">
        <v>1.7581733217801265</v>
      </c>
      <c r="H47" s="58">
        <v>1.5544266009766241</v>
      </c>
      <c r="I47" s="59">
        <v>0.50931276581265195</v>
      </c>
      <c r="J47" s="59">
        <v>4.3351539801960541</v>
      </c>
      <c r="L47" s="63"/>
      <c r="M47" s="61"/>
      <c r="N47" s="62"/>
      <c r="O47" s="61"/>
    </row>
    <row r="48" spans="1:15">
      <c r="A48" s="64">
        <v>2017</v>
      </c>
      <c r="B48" s="64" t="s">
        <v>43</v>
      </c>
      <c r="C48" s="194">
        <f t="shared" si="0"/>
        <v>42917</v>
      </c>
      <c r="D48" s="196">
        <v>42917</v>
      </c>
      <c r="E48" s="58">
        <v>1.818027165887476</v>
      </c>
      <c r="F48" s="58">
        <v>1.6041605371276213</v>
      </c>
      <c r="G48" s="58">
        <v>1.8549901105540532</v>
      </c>
      <c r="H48" s="58">
        <v>1.6173946216003379</v>
      </c>
      <c r="L48" s="63" t="s">
        <v>563</v>
      </c>
      <c r="M48" s="61"/>
      <c r="N48" s="62"/>
      <c r="O48" s="61"/>
    </row>
    <row r="49" spans="1:15">
      <c r="A49" s="64"/>
      <c r="B49" s="64"/>
      <c r="C49" s="194">
        <f t="shared" si="0"/>
        <v>42948</v>
      </c>
      <c r="D49" s="201">
        <v>42948</v>
      </c>
      <c r="E49" s="58">
        <v>1.8283281038893124</v>
      </c>
      <c r="F49" s="58">
        <v>1.6171263384662111</v>
      </c>
      <c r="G49" s="58">
        <v>1.7994723180901671</v>
      </c>
      <c r="H49" s="58">
        <v>1.612469826577867</v>
      </c>
      <c r="L49" s="54" t="s">
        <v>380</v>
      </c>
      <c r="M49" s="61"/>
      <c r="N49" s="62"/>
      <c r="O49" s="61"/>
    </row>
    <row r="50" spans="1:15">
      <c r="A50" s="64"/>
      <c r="B50" s="64"/>
      <c r="C50" s="194">
        <f t="shared" si="0"/>
        <v>42979</v>
      </c>
      <c r="D50" s="196">
        <v>42979</v>
      </c>
      <c r="E50" s="58">
        <v>1.8434670067209236</v>
      </c>
      <c r="F50" s="58">
        <v>1.6276170168046356</v>
      </c>
      <c r="G50" s="58">
        <v>1.9035875228168222</v>
      </c>
      <c r="H50" s="58">
        <v>1.66610525695437</v>
      </c>
      <c r="I50" s="59">
        <v>3.1669162975381653</v>
      </c>
      <c r="J50" s="59">
        <v>4.035829679051588</v>
      </c>
      <c r="M50" s="61"/>
      <c r="N50" s="62"/>
      <c r="O50" s="61"/>
    </row>
    <row r="51" spans="1:15">
      <c r="A51" s="64"/>
      <c r="B51" s="64"/>
      <c r="C51" s="194">
        <f t="shared" si="0"/>
        <v>43009</v>
      </c>
      <c r="D51" s="201">
        <v>43009</v>
      </c>
      <c r="E51" s="58">
        <v>1.8593804786835786</v>
      </c>
      <c r="F51" s="58">
        <v>1.636171764948829</v>
      </c>
      <c r="G51" s="58">
        <v>1.8099563931809233</v>
      </c>
      <c r="H51" s="58">
        <v>1.5790478286807574</v>
      </c>
    </row>
    <row r="52" spans="1:15">
      <c r="A52" s="64"/>
      <c r="B52" s="64"/>
      <c r="C52" s="194">
        <f t="shared" si="0"/>
        <v>43040</v>
      </c>
      <c r="D52" s="196">
        <v>43040</v>
      </c>
      <c r="E52" s="58">
        <v>1.8709560889989829</v>
      </c>
      <c r="F52" s="58">
        <v>1.6426548533707803</v>
      </c>
      <c r="G52" s="58">
        <v>1.8404704795313647</v>
      </c>
      <c r="H52" s="58">
        <v>1.6322036127382795</v>
      </c>
    </row>
    <row r="53" spans="1:15">
      <c r="A53" s="64"/>
      <c r="B53" s="64"/>
      <c r="C53" s="194">
        <f t="shared" si="0"/>
        <v>43070</v>
      </c>
      <c r="D53" s="201">
        <v>43070</v>
      </c>
      <c r="E53" s="58">
        <v>1.8756895069011776</v>
      </c>
      <c r="F53" s="58">
        <v>1.6488282940767229</v>
      </c>
      <c r="G53" s="58">
        <v>1.935303011652894</v>
      </c>
      <c r="H53" s="58">
        <v>1.6810836966557381</v>
      </c>
      <c r="I53" s="59">
        <v>0.49801518780634524</v>
      </c>
      <c r="J53" s="59">
        <v>-7.4235897619786329E-2</v>
      </c>
    </row>
    <row r="54" spans="1:15">
      <c r="C54" s="194">
        <f t="shared" si="0"/>
        <v>43101</v>
      </c>
      <c r="D54" s="196">
        <v>43101</v>
      </c>
      <c r="E54" s="58">
        <v>1.8776717028346601</v>
      </c>
      <c r="F54" s="58">
        <v>1.6567484679379865</v>
      </c>
      <c r="G54" s="58">
        <v>1.9139570039207647</v>
      </c>
      <c r="H54" s="58">
        <v>1.6534354356834382</v>
      </c>
    </row>
    <row r="55" spans="1:15">
      <c r="C55" s="194">
        <f t="shared" si="0"/>
        <v>43132</v>
      </c>
      <c r="D55" s="201">
        <v>43132</v>
      </c>
      <c r="E55" s="58">
        <v>1.8824001254290668</v>
      </c>
      <c r="F55" s="58">
        <v>1.6672316518524148</v>
      </c>
      <c r="G55" s="58">
        <v>1.8250573102064132</v>
      </c>
      <c r="H55" s="58">
        <v>1.6301272020493767</v>
      </c>
    </row>
    <row r="56" spans="1:15">
      <c r="C56" s="194">
        <f t="shared" si="0"/>
        <v>43160</v>
      </c>
      <c r="D56" s="196">
        <v>43160</v>
      </c>
      <c r="E56" s="58">
        <v>1.8919403946643636</v>
      </c>
      <c r="F56" s="58">
        <v>1.6771297851663982</v>
      </c>
      <c r="G56" s="58">
        <v>2.0472412715895802</v>
      </c>
      <c r="H56" s="58">
        <v>1.7045596742161666</v>
      </c>
      <c r="I56" s="59">
        <v>3.5899641676705727</v>
      </c>
      <c r="J56" s="59">
        <v>1.9579029475870868</v>
      </c>
    </row>
    <row r="57" spans="1:15">
      <c r="C57" s="194">
        <f t="shared" si="0"/>
        <v>43191</v>
      </c>
      <c r="D57" s="201">
        <v>43191</v>
      </c>
      <c r="E57" s="58">
        <v>1.9066963095334204</v>
      </c>
      <c r="F57" s="58">
        <v>1.6836168002167549</v>
      </c>
      <c r="G57" s="58">
        <v>1.8693403158478485</v>
      </c>
      <c r="H57" s="58">
        <v>1.6724620239271937</v>
      </c>
    </row>
    <row r="58" spans="1:15">
      <c r="C58" s="194">
        <f t="shared" si="0"/>
        <v>43221</v>
      </c>
      <c r="D58" s="196">
        <v>43221</v>
      </c>
      <c r="E58" s="58">
        <v>1.9264429919893546</v>
      </c>
      <c r="F58" s="58">
        <v>1.686955560451711</v>
      </c>
      <c r="G58" s="58">
        <v>1.9343058957365404</v>
      </c>
      <c r="H58" s="58">
        <v>1.7179901917119771</v>
      </c>
    </row>
    <row r="59" spans="1:15">
      <c r="C59" s="194">
        <f t="shared" si="0"/>
        <v>43252</v>
      </c>
      <c r="D59" s="201">
        <v>43252</v>
      </c>
      <c r="E59" s="58">
        <v>1.9548520445513842</v>
      </c>
      <c r="F59" s="58">
        <v>1.6920468268097528</v>
      </c>
      <c r="G59" s="58">
        <v>2.0064680131818298</v>
      </c>
      <c r="H59" s="58">
        <v>1.6877224876632613</v>
      </c>
      <c r="I59" s="59">
        <v>0.41233296206885939</v>
      </c>
      <c r="J59" s="59">
        <v>1.8053364717567604</v>
      </c>
    </row>
    <row r="60" spans="1:15">
      <c r="A60" s="64">
        <v>2018</v>
      </c>
      <c r="B60" s="64" t="s">
        <v>44</v>
      </c>
      <c r="C60" s="194">
        <f t="shared" si="0"/>
        <v>43282</v>
      </c>
      <c r="D60" s="196">
        <v>43282</v>
      </c>
      <c r="E60" s="58">
        <v>1.9872930527113855</v>
      </c>
      <c r="F60" s="58">
        <v>1.7010523788557945</v>
      </c>
      <c r="G60" s="58">
        <v>1.9715336683927442</v>
      </c>
      <c r="H60" s="58">
        <v>1.6866560339831835</v>
      </c>
    </row>
    <row r="61" spans="1:15">
      <c r="C61" s="194">
        <f t="shared" si="0"/>
        <v>43313</v>
      </c>
      <c r="D61" s="201">
        <v>43313</v>
      </c>
      <c r="E61" s="58">
        <v>2.015865830820037</v>
      </c>
      <c r="F61" s="58">
        <v>1.7152806979982396</v>
      </c>
      <c r="G61" s="58">
        <v>1.9897842366089389</v>
      </c>
      <c r="H61" s="58">
        <v>1.6945425087075718</v>
      </c>
    </row>
    <row r="62" spans="1:15">
      <c r="C62" s="194">
        <f t="shared" si="0"/>
        <v>43344</v>
      </c>
      <c r="D62" s="196">
        <v>43344</v>
      </c>
      <c r="E62" s="58">
        <v>2.0372067620782284</v>
      </c>
      <c r="F62" s="58">
        <v>1.7353711429189163</v>
      </c>
      <c r="G62" s="58">
        <v>2.0055326296575604</v>
      </c>
      <c r="H62" s="58">
        <v>1.7222610030321583</v>
      </c>
      <c r="I62" s="59">
        <v>2.6976459296603963</v>
      </c>
      <c r="J62" s="59">
        <v>0.49791202346855812</v>
      </c>
    </row>
    <row r="63" spans="1:15">
      <c r="C63" s="194">
        <f t="shared" si="0"/>
        <v>43374</v>
      </c>
      <c r="D63" s="201">
        <v>43374</v>
      </c>
      <c r="E63" s="58">
        <v>2.0520283713206053</v>
      </c>
      <c r="F63" s="58">
        <v>1.7589466411938643</v>
      </c>
      <c r="G63" s="58">
        <v>2.1198303462065908</v>
      </c>
      <c r="H63" s="58">
        <v>1.8204034957548163</v>
      </c>
    </row>
    <row r="64" spans="1:15">
      <c r="C64" s="194">
        <f t="shared" si="0"/>
        <v>43405</v>
      </c>
      <c r="D64" s="196">
        <v>43405</v>
      </c>
      <c r="E64" s="58">
        <v>2.0629718113848305</v>
      </c>
      <c r="F64" s="58">
        <v>1.7834311089149513</v>
      </c>
      <c r="G64" s="58">
        <v>2.0948390302662241</v>
      </c>
      <c r="H64" s="58">
        <v>1.7967518895041041</v>
      </c>
    </row>
    <row r="65" spans="1:10">
      <c r="C65" s="194">
        <f t="shared" si="0"/>
        <v>43435</v>
      </c>
      <c r="D65" s="201">
        <v>43435</v>
      </c>
      <c r="E65" s="58">
        <v>2.0762467565934823</v>
      </c>
      <c r="F65" s="58">
        <v>1.8076826682433476</v>
      </c>
      <c r="G65" s="58">
        <v>2.0339375545267364</v>
      </c>
      <c r="H65" s="58">
        <v>1.7963202255617061</v>
      </c>
      <c r="I65" s="59">
        <v>4.7220287269420709</v>
      </c>
      <c r="J65" s="59">
        <v>6.0746256989051517</v>
      </c>
    </row>
    <row r="66" spans="1:10">
      <c r="C66" s="194">
        <f t="shared" si="0"/>
        <v>43466</v>
      </c>
      <c r="D66" s="196">
        <v>43466</v>
      </c>
      <c r="E66" s="58">
        <v>2.0929913736718206</v>
      </c>
      <c r="F66" s="58">
        <v>1.8287506475283608</v>
      </c>
      <c r="G66" s="58">
        <v>2.0563082846363607</v>
      </c>
      <c r="H66" s="58">
        <v>1.8173607786844537</v>
      </c>
    </row>
    <row r="67" spans="1:10">
      <c r="C67" s="194">
        <f t="shared" si="0"/>
        <v>43497</v>
      </c>
      <c r="D67" s="201">
        <v>43497</v>
      </c>
      <c r="E67" s="58">
        <v>2.1134163156495305</v>
      </c>
      <c r="F67" s="58">
        <v>1.8485199952963385</v>
      </c>
      <c r="G67" s="58">
        <v>2.0959003595562971</v>
      </c>
      <c r="H67" s="58">
        <v>1.8323951384196371</v>
      </c>
    </row>
    <row r="68" spans="1:10">
      <c r="C68" s="194">
        <f t="shared" si="0"/>
        <v>43525</v>
      </c>
      <c r="D68" s="196">
        <v>43525</v>
      </c>
      <c r="E68" s="58">
        <v>2.1349701424813481</v>
      </c>
      <c r="F68" s="58">
        <v>1.8660777585175021</v>
      </c>
      <c r="G68" s="58">
        <v>2.1510734466492227</v>
      </c>
      <c r="H68" s="58">
        <v>1.8727205298945351</v>
      </c>
      <c r="I68" s="59">
        <v>0.87499758659943438</v>
      </c>
      <c r="J68" s="59">
        <v>2.0135093240306787</v>
      </c>
    </row>
    <row r="69" spans="1:10">
      <c r="C69" s="194">
        <f t="shared" si="0"/>
        <v>43556</v>
      </c>
      <c r="D69" s="201">
        <v>43556</v>
      </c>
      <c r="E69" s="58">
        <v>2.1498242551581499</v>
      </c>
      <c r="F69" s="58">
        <v>1.8775825245275921</v>
      </c>
      <c r="G69" s="58">
        <v>2.1922149336475099</v>
      </c>
      <c r="H69" s="58">
        <v>1.912266432964755</v>
      </c>
    </row>
    <row r="70" spans="1:10">
      <c r="C70" s="194">
        <f t="shared" si="0"/>
        <v>43586</v>
      </c>
      <c r="D70" s="196">
        <v>43586</v>
      </c>
      <c r="E70" s="58">
        <v>2.1498780277327034</v>
      </c>
      <c r="F70" s="58">
        <v>1.8795202984365595</v>
      </c>
      <c r="G70" s="58">
        <v>2.1660220064077089</v>
      </c>
      <c r="H70" s="58">
        <v>1.863363580382756</v>
      </c>
    </row>
    <row r="71" spans="1:10">
      <c r="C71" s="194">
        <f t="shared" ref="C71:C134" si="1">+D71</f>
        <v>43617</v>
      </c>
      <c r="D71" s="201">
        <v>43617</v>
      </c>
      <c r="E71" s="58">
        <v>2.1335945651423338</v>
      </c>
      <c r="F71" s="58">
        <v>1.8705243789672521</v>
      </c>
      <c r="G71" s="58">
        <v>1.9015236779136404</v>
      </c>
      <c r="H71" s="58">
        <v>1.6585692018739562</v>
      </c>
      <c r="I71" s="59">
        <v>-0.69045732438746654</v>
      </c>
      <c r="J71" s="59">
        <v>-1.5985080719563172</v>
      </c>
    </row>
    <row r="72" spans="1:10">
      <c r="A72" s="64">
        <v>2019</v>
      </c>
      <c r="B72" s="64" t="s">
        <v>45</v>
      </c>
      <c r="C72" s="194">
        <f t="shared" si="1"/>
        <v>43647</v>
      </c>
      <c r="D72" s="196">
        <v>43647</v>
      </c>
      <c r="E72" s="58">
        <v>2.1093611759929196</v>
      </c>
      <c r="F72" s="58">
        <v>1.8536449466484977</v>
      </c>
      <c r="G72" s="58">
        <v>2.1255843473142035</v>
      </c>
      <c r="H72" s="58">
        <v>1.8975302232767286</v>
      </c>
    </row>
    <row r="73" spans="1:10">
      <c r="C73" s="194">
        <f t="shared" si="1"/>
        <v>43678</v>
      </c>
      <c r="D73" s="201">
        <v>43678</v>
      </c>
      <c r="E73" s="58">
        <v>2.0888517025779643</v>
      </c>
      <c r="F73" s="58">
        <v>1.8360447316795219</v>
      </c>
      <c r="G73" s="58">
        <v>2.0521106804968627</v>
      </c>
      <c r="H73" s="58">
        <v>1.7995644784032381</v>
      </c>
    </row>
    <row r="74" spans="1:10">
      <c r="C74" s="194">
        <f t="shared" si="1"/>
        <v>43709</v>
      </c>
      <c r="D74" s="196">
        <v>43709</v>
      </c>
      <c r="E74" s="58">
        <v>2.0830721339611222</v>
      </c>
      <c r="F74" s="58">
        <v>1.8268782581073579</v>
      </c>
      <c r="G74" s="58">
        <v>2.0623513903996247</v>
      </c>
      <c r="H74" s="58">
        <v>1.8115372996740944</v>
      </c>
      <c r="I74" s="59">
        <v>-0.3149353619302957</v>
      </c>
      <c r="J74" s="59">
        <v>1.3697102955685381</v>
      </c>
    </row>
    <row r="75" spans="1:10">
      <c r="C75" s="194">
        <f t="shared" si="1"/>
        <v>43739</v>
      </c>
      <c r="D75" s="201">
        <v>43739</v>
      </c>
      <c r="E75" s="58">
        <v>2.0951616984302746</v>
      </c>
      <c r="F75" s="58">
        <v>1.8307708190294378</v>
      </c>
      <c r="G75" s="58">
        <v>2.0923466650287978</v>
      </c>
      <c r="H75" s="58">
        <v>1.8394759221665251</v>
      </c>
    </row>
    <row r="76" spans="1:10">
      <c r="C76" s="194">
        <f t="shared" si="1"/>
        <v>43770</v>
      </c>
      <c r="D76" s="196">
        <v>43770</v>
      </c>
      <c r="E76" s="58">
        <v>2.1167983907369665</v>
      </c>
      <c r="F76" s="58">
        <v>1.8455074992703406</v>
      </c>
      <c r="G76" s="58">
        <v>2.1392270615161473</v>
      </c>
      <c r="H76" s="58">
        <v>1.8288761241880604</v>
      </c>
    </row>
    <row r="77" spans="1:10">
      <c r="C77" s="194">
        <f t="shared" si="1"/>
        <v>43800</v>
      </c>
      <c r="D77" s="201">
        <v>43800</v>
      </c>
      <c r="E77" s="58">
        <v>2.1397649354803336</v>
      </c>
      <c r="F77" s="58">
        <v>1.8655477162846701</v>
      </c>
      <c r="G77" s="58">
        <v>1.9793258432859664</v>
      </c>
      <c r="H77" s="58">
        <v>1.85413601324914</v>
      </c>
      <c r="I77" s="59">
        <v>-0.46709345454092954</v>
      </c>
      <c r="J77" s="59">
        <v>0.25153356125910875</v>
      </c>
    </row>
    <row r="78" spans="1:10">
      <c r="A78" s="64"/>
      <c r="B78" s="64"/>
      <c r="C78" s="194">
        <f t="shared" si="1"/>
        <v>43831</v>
      </c>
      <c r="D78" s="196">
        <v>43831</v>
      </c>
      <c r="E78" s="58">
        <v>2.160744074192503</v>
      </c>
      <c r="F78" s="58">
        <v>1.8895259377470039</v>
      </c>
      <c r="G78" s="58">
        <v>2.1803700999561673</v>
      </c>
      <c r="H78" s="58">
        <v>1.9272252986883944</v>
      </c>
    </row>
    <row r="79" spans="1:10">
      <c r="A79" s="64"/>
      <c r="B79" s="64"/>
      <c r="C79" s="194">
        <f t="shared" si="1"/>
        <v>43862</v>
      </c>
      <c r="D79" s="201">
        <v>43862</v>
      </c>
      <c r="E79" s="58">
        <v>2.1813758032942565</v>
      </c>
      <c r="F79" s="58">
        <v>1.9169571939261092</v>
      </c>
      <c r="G79" s="58">
        <v>2.2759463613466435</v>
      </c>
      <c r="H79" s="58">
        <v>1.9895350356107653</v>
      </c>
    </row>
    <row r="80" spans="1:10">
      <c r="A80" s="64"/>
      <c r="B80" s="64"/>
      <c r="C80" s="194">
        <f t="shared" si="1"/>
        <v>43891</v>
      </c>
      <c r="D80" s="196">
        <v>43891</v>
      </c>
      <c r="E80" s="58">
        <v>1.9015166096600447</v>
      </c>
      <c r="F80" s="58">
        <v>1.6725715019444041</v>
      </c>
      <c r="G80" s="58">
        <v>1.859421759436686</v>
      </c>
      <c r="H80" s="58">
        <v>1.6338590376207784</v>
      </c>
      <c r="I80" s="59">
        <v>1.6879785243643823</v>
      </c>
      <c r="J80" s="59">
        <v>0.50939562046299613</v>
      </c>
    </row>
    <row r="81" spans="1:10">
      <c r="A81" s="64"/>
      <c r="B81" s="64"/>
      <c r="C81" s="194">
        <f t="shared" si="1"/>
        <v>43922</v>
      </c>
      <c r="D81" s="201">
        <v>43922</v>
      </c>
      <c r="E81" s="58">
        <v>1.9293114655760477</v>
      </c>
      <c r="F81" s="58">
        <v>1.7155139682927818</v>
      </c>
      <c r="G81" s="58">
        <v>1.3956466790648574</v>
      </c>
      <c r="H81" s="58">
        <v>1.2464393822867665</v>
      </c>
    </row>
    <row r="82" spans="1:10">
      <c r="A82" s="64"/>
      <c r="B82" s="64"/>
      <c r="C82" s="194">
        <f t="shared" si="1"/>
        <v>43952</v>
      </c>
      <c r="D82" s="196">
        <v>43952</v>
      </c>
      <c r="E82" s="58">
        <v>1.9636392510974574</v>
      </c>
      <c r="F82" s="58">
        <v>1.7643631055077651</v>
      </c>
      <c r="G82" s="58">
        <v>1.6282317831938602</v>
      </c>
      <c r="H82" s="58">
        <v>1.4487081609084029</v>
      </c>
    </row>
    <row r="83" spans="1:10">
      <c r="A83" s="64"/>
      <c r="B83" s="64"/>
      <c r="C83" s="194">
        <f t="shared" si="1"/>
        <v>43983</v>
      </c>
      <c r="D83" s="201">
        <v>43983</v>
      </c>
      <c r="E83" s="58">
        <v>1.9965400422777209</v>
      </c>
      <c r="F83" s="58">
        <v>1.8118813820845128</v>
      </c>
      <c r="G83" s="58">
        <v>1.8573529803844584</v>
      </c>
      <c r="H83" s="58">
        <v>1.6621315173677604</v>
      </c>
      <c r="I83" s="59">
        <v>-22.713208305336593</v>
      </c>
      <c r="J83" s="59">
        <v>-21.499227949118705</v>
      </c>
    </row>
    <row r="84" spans="1:10">
      <c r="A84" s="64">
        <v>2020</v>
      </c>
      <c r="B84" s="64" t="s">
        <v>46</v>
      </c>
      <c r="C84" s="194">
        <f t="shared" si="1"/>
        <v>44013</v>
      </c>
      <c r="D84" s="196">
        <v>44013</v>
      </c>
      <c r="E84" s="58">
        <v>2.0213554223196937</v>
      </c>
      <c r="F84" s="58">
        <v>1.8509018535111192</v>
      </c>
      <c r="G84" s="58">
        <v>1.8492402406614747</v>
      </c>
      <c r="H84" s="58">
        <v>1.7209739016863332</v>
      </c>
    </row>
    <row r="85" spans="1:10">
      <c r="A85" s="64"/>
      <c r="B85" s="64"/>
      <c r="C85" s="194">
        <f t="shared" si="1"/>
        <v>44044</v>
      </c>
      <c r="D85" s="201">
        <v>44044</v>
      </c>
      <c r="E85" s="58">
        <v>2.0342311655780412</v>
      </c>
      <c r="F85" s="58">
        <v>1.8760149341295156</v>
      </c>
      <c r="G85" s="58">
        <v>1.9084244044064977</v>
      </c>
      <c r="H85" s="58">
        <v>1.8004454448961529</v>
      </c>
    </row>
    <row r="86" spans="1:10">
      <c r="A86" s="64"/>
      <c r="B86" s="64"/>
      <c r="C86" s="194">
        <f t="shared" si="1"/>
        <v>44075</v>
      </c>
      <c r="D86" s="196">
        <v>44075</v>
      </c>
      <c r="E86" s="58">
        <v>2.0378674159338188</v>
      </c>
      <c r="F86" s="58">
        <v>1.8850092511980987</v>
      </c>
      <c r="G86" s="58">
        <v>1.9386509089159674</v>
      </c>
      <c r="H86" s="58">
        <v>1.7814891725334423</v>
      </c>
      <c r="I86" s="59">
        <v>16.69832952848877</v>
      </c>
      <c r="J86" s="59">
        <v>21.702292770544489</v>
      </c>
    </row>
    <row r="87" spans="1:10">
      <c r="A87" s="64"/>
      <c r="B87" s="64"/>
      <c r="C87" s="194">
        <f t="shared" si="1"/>
        <v>44105</v>
      </c>
      <c r="D87" s="201">
        <v>44105</v>
      </c>
      <c r="E87" s="58">
        <v>2.0418082604404013</v>
      </c>
      <c r="F87" s="58">
        <v>1.8847745948358559</v>
      </c>
      <c r="G87" s="58">
        <v>1.9833993440760258</v>
      </c>
      <c r="H87" s="58">
        <v>1.8440501288942519</v>
      </c>
    </row>
    <row r="88" spans="1:10">
      <c r="A88" s="64"/>
      <c r="B88" s="64"/>
      <c r="C88" s="194">
        <f t="shared" si="1"/>
        <v>44136</v>
      </c>
      <c r="D88" s="196">
        <v>44136</v>
      </c>
      <c r="E88" s="58">
        <v>2.0580109298600444</v>
      </c>
      <c r="F88" s="58">
        <v>1.8856342003969175</v>
      </c>
      <c r="G88" s="58">
        <v>1.9324978708324669</v>
      </c>
      <c r="H88" s="58">
        <v>1.8247378605694631</v>
      </c>
    </row>
    <row r="89" spans="1:10">
      <c r="A89" s="64"/>
      <c r="B89" s="64"/>
      <c r="C89" s="194">
        <f t="shared" si="1"/>
        <v>44166</v>
      </c>
      <c r="D89" s="201">
        <v>44166</v>
      </c>
      <c r="E89" s="58">
        <v>2.0853360039567641</v>
      </c>
      <c r="F89" s="58">
        <v>1.8927375230224353</v>
      </c>
      <c r="G89" s="58">
        <v>2.0744009471100715</v>
      </c>
      <c r="H89" s="58">
        <v>1.999911164000558</v>
      </c>
      <c r="I89" s="59">
        <v>5.1609256061844633</v>
      </c>
      <c r="J89" s="59">
        <v>6.8979246583217702</v>
      </c>
    </row>
    <row r="90" spans="1:10">
      <c r="A90" s="64"/>
      <c r="B90" s="64"/>
      <c r="C90" s="194">
        <f t="shared" si="1"/>
        <v>44197</v>
      </c>
      <c r="D90" s="196">
        <v>44197</v>
      </c>
      <c r="E90" s="58">
        <v>2.1185881563381064</v>
      </c>
      <c r="F90" s="58">
        <v>1.9060711527537915</v>
      </c>
      <c r="G90" s="58">
        <v>2.0789276400695411</v>
      </c>
      <c r="H90" s="58">
        <v>1.8921147362896988</v>
      </c>
    </row>
    <row r="91" spans="1:10">
      <c r="A91" s="64"/>
      <c r="B91" s="64"/>
      <c r="C91" s="194">
        <f t="shared" si="1"/>
        <v>44228</v>
      </c>
      <c r="D91" s="201">
        <v>44228</v>
      </c>
      <c r="E91" s="58">
        <v>2.1506301269981063</v>
      </c>
      <c r="F91" s="58">
        <v>1.9207845234119776</v>
      </c>
      <c r="G91" s="58">
        <v>2.1890048412874163</v>
      </c>
      <c r="H91" s="58">
        <v>1.890658197075902</v>
      </c>
    </row>
    <row r="92" spans="1:10">
      <c r="A92" s="64"/>
      <c r="B92" s="64"/>
      <c r="C92" s="194">
        <f t="shared" si="1"/>
        <v>44256</v>
      </c>
      <c r="D92" s="196">
        <v>44256</v>
      </c>
      <c r="E92" s="58">
        <v>2.1769152597543289</v>
      </c>
      <c r="F92" s="58">
        <v>1.9344823047665725</v>
      </c>
      <c r="G92" s="58">
        <v>2.1842004900786876</v>
      </c>
      <c r="H92" s="58">
        <v>1.9589832272464203</v>
      </c>
      <c r="I92" s="59">
        <v>7.7097132217114108</v>
      </c>
      <c r="J92" s="59">
        <v>1.2887790508886496</v>
      </c>
    </row>
    <row r="93" spans="1:10">
      <c r="A93" s="64"/>
      <c r="B93" s="64"/>
      <c r="C93" s="194">
        <f t="shared" si="1"/>
        <v>44287</v>
      </c>
      <c r="D93" s="201">
        <v>44287</v>
      </c>
      <c r="E93" s="58">
        <v>2.2007034277186968</v>
      </c>
      <c r="F93" s="58">
        <v>1.9484336511892331</v>
      </c>
      <c r="G93" s="58">
        <v>2.1886409879915369</v>
      </c>
      <c r="H93" s="58">
        <v>1.9424921081484456</v>
      </c>
      <c r="J93" s="65"/>
    </row>
    <row r="94" spans="1:10">
      <c r="A94" s="64"/>
      <c r="B94" s="64"/>
      <c r="C94" s="194">
        <f t="shared" si="1"/>
        <v>44317</v>
      </c>
      <c r="D94" s="196">
        <v>44317</v>
      </c>
      <c r="E94" s="58">
        <v>2.2292434148335318</v>
      </c>
      <c r="F94" s="58">
        <v>1.9652325872540011</v>
      </c>
      <c r="G94" s="58">
        <v>2.1297727721815751</v>
      </c>
      <c r="H94" s="58">
        <v>1.8389353774680168</v>
      </c>
    </row>
    <row r="95" spans="1:10">
      <c r="A95" s="64"/>
      <c r="B95" s="64"/>
      <c r="C95" s="194">
        <f t="shared" si="1"/>
        <v>44348</v>
      </c>
      <c r="D95" s="201">
        <v>44348</v>
      </c>
      <c r="E95" s="58">
        <v>2.2749912114640205</v>
      </c>
      <c r="F95" s="58">
        <v>1.9883347524141013</v>
      </c>
      <c r="G95" s="58">
        <v>2.3179347226718714</v>
      </c>
      <c r="H95" s="58">
        <v>1.985425488100427</v>
      </c>
      <c r="I95" s="59">
        <v>2.8551102747708796</v>
      </c>
      <c r="J95" s="59">
        <v>0.43709297996716145</v>
      </c>
    </row>
    <row r="96" spans="1:10">
      <c r="A96" s="64">
        <v>2021</v>
      </c>
      <c r="B96" s="64" t="s">
        <v>47</v>
      </c>
      <c r="C96" s="194">
        <f t="shared" si="1"/>
        <v>44378</v>
      </c>
      <c r="D96" s="196">
        <v>44378</v>
      </c>
      <c r="E96" s="58">
        <v>2.3406407552386774</v>
      </c>
      <c r="F96" s="58">
        <v>2.0203857523676856</v>
      </c>
      <c r="G96" s="58">
        <v>2.2709946797588199</v>
      </c>
      <c r="H96" s="58">
        <v>1.9876498834719452</v>
      </c>
      <c r="J96" s="65"/>
    </row>
    <row r="97" spans="1:10">
      <c r="A97" s="64"/>
      <c r="B97" s="64"/>
      <c r="C97" s="194">
        <f t="shared" si="1"/>
        <v>44409</v>
      </c>
      <c r="D97" s="201">
        <v>44409</v>
      </c>
      <c r="E97" s="58">
        <v>2.422024698759333</v>
      </c>
      <c r="F97" s="58">
        <v>2.061604239552044</v>
      </c>
      <c r="G97" s="58">
        <v>2.4309031212471037</v>
      </c>
      <c r="H97" s="58">
        <v>2.074539984668311</v>
      </c>
      <c r="J97" s="65"/>
    </row>
    <row r="98" spans="1:10">
      <c r="A98" s="64"/>
      <c r="B98" s="64"/>
      <c r="C98" s="194">
        <f t="shared" si="1"/>
        <v>44440</v>
      </c>
      <c r="D98" s="196">
        <v>44440</v>
      </c>
      <c r="E98" s="58">
        <v>2.5083062102892595</v>
      </c>
      <c r="F98" s="58">
        <v>2.1133801529492602</v>
      </c>
      <c r="G98" s="58">
        <v>2.5256362735108473</v>
      </c>
      <c r="H98" s="58">
        <v>2.2133872510422337</v>
      </c>
      <c r="I98" s="59">
        <v>8.9082963801555337</v>
      </c>
      <c r="J98" s="59">
        <v>8.8215209887293895</v>
      </c>
    </row>
    <row r="99" spans="1:10">
      <c r="A99" s="64"/>
      <c r="B99" s="64"/>
      <c r="C99" s="194">
        <f t="shared" si="1"/>
        <v>44470</v>
      </c>
      <c r="D99" s="201">
        <v>44470</v>
      </c>
      <c r="E99" s="58">
        <v>2.5822161842117457</v>
      </c>
      <c r="F99" s="58">
        <v>2.1723752187276273</v>
      </c>
      <c r="G99" s="58">
        <v>2.578373711651186</v>
      </c>
      <c r="H99" s="58">
        <v>2.1391928365525459</v>
      </c>
      <c r="I99" s="59"/>
      <c r="J99" s="59"/>
    </row>
    <row r="100" spans="1:10">
      <c r="A100" s="64"/>
      <c r="B100" s="64"/>
      <c r="C100" s="194">
        <f t="shared" si="1"/>
        <v>44501</v>
      </c>
      <c r="D100" s="196">
        <v>44501</v>
      </c>
      <c r="E100" s="58">
        <v>2.6370965837043223</v>
      </c>
      <c r="F100" s="58">
        <v>2.2332721640100393</v>
      </c>
      <c r="G100" s="58">
        <v>2.7020241629847543</v>
      </c>
      <c r="H100" s="58">
        <v>2.2540345891293625</v>
      </c>
      <c r="I100" s="59"/>
      <c r="J100" s="59"/>
    </row>
    <row r="101" spans="1:10">
      <c r="A101" s="64"/>
      <c r="B101" s="64"/>
      <c r="C101" s="194">
        <f t="shared" si="1"/>
        <v>44531</v>
      </c>
      <c r="D101" s="201">
        <v>44531</v>
      </c>
      <c r="E101" s="58">
        <v>2.672911787427676</v>
      </c>
      <c r="F101" s="58">
        <v>2.2928800706588093</v>
      </c>
      <c r="G101" s="58">
        <v>2.6022842135165876</v>
      </c>
      <c r="H101" s="58">
        <v>2.2640408153823541</v>
      </c>
      <c r="I101" s="59">
        <v>9.0646132813917006</v>
      </c>
      <c r="J101" s="59">
        <v>6.0821676577770205</v>
      </c>
    </row>
    <row r="102" spans="1:10">
      <c r="A102" s="64"/>
      <c r="B102" s="64"/>
      <c r="C102" s="194">
        <f t="shared" si="1"/>
        <v>44562</v>
      </c>
      <c r="D102" s="196">
        <v>44562</v>
      </c>
      <c r="E102" s="58">
        <v>2.896084778923063</v>
      </c>
      <c r="F102" s="58">
        <v>2.3471008690503155</v>
      </c>
      <c r="G102" s="58">
        <v>2.9882227425587358</v>
      </c>
      <c r="H102" s="58">
        <v>2.3700267334725762</v>
      </c>
      <c r="I102" s="59"/>
      <c r="J102" s="59"/>
    </row>
    <row r="103" spans="1:10">
      <c r="A103" s="64"/>
      <c r="B103" s="64"/>
      <c r="C103" s="194">
        <f t="shared" si="1"/>
        <v>44593</v>
      </c>
      <c r="D103" s="201">
        <v>44593</v>
      </c>
      <c r="E103" s="58">
        <v>3.1230675073788192</v>
      </c>
      <c r="F103" s="58">
        <v>2.390900379295382</v>
      </c>
      <c r="G103" s="58">
        <v>3.045289016075273</v>
      </c>
      <c r="H103" s="58">
        <v>2.4232972507592501</v>
      </c>
      <c r="I103" s="59"/>
      <c r="J103" s="59"/>
    </row>
    <row r="104" spans="1:10">
      <c r="A104" s="64"/>
      <c r="B104" s="64"/>
      <c r="C104" s="194">
        <f t="shared" si="1"/>
        <v>44621</v>
      </c>
      <c r="D104" s="196">
        <v>44621</v>
      </c>
      <c r="E104" s="58">
        <v>3.368397767831905</v>
      </c>
      <c r="F104" s="58">
        <v>2.4240230480015148</v>
      </c>
      <c r="G104" s="58">
        <v>3.3356702530560494</v>
      </c>
      <c r="H104" s="58">
        <v>2.625047093173893</v>
      </c>
      <c r="I104" s="59">
        <v>18.857793666088611</v>
      </c>
      <c r="J104" s="59">
        <v>11.432659895641862</v>
      </c>
    </row>
    <row r="105" spans="1:10">
      <c r="A105" s="64"/>
      <c r="B105" s="64"/>
      <c r="C105" s="194">
        <f t="shared" si="1"/>
        <v>44652</v>
      </c>
      <c r="D105" s="201">
        <v>44652</v>
      </c>
      <c r="E105" s="58">
        <v>3.3785410382350873</v>
      </c>
      <c r="F105" s="58">
        <v>2.4506280670051099</v>
      </c>
      <c r="G105" s="58">
        <v>3.4558124482778627</v>
      </c>
      <c r="H105" s="58">
        <v>2.6373683105517807</v>
      </c>
      <c r="I105" s="59"/>
      <c r="J105" s="59"/>
    </row>
    <row r="106" spans="1:10">
      <c r="A106" s="64"/>
      <c r="B106" s="64"/>
      <c r="C106" s="194">
        <f t="shared" si="1"/>
        <v>44682</v>
      </c>
      <c r="D106" s="196">
        <v>44682</v>
      </c>
      <c r="E106" s="58">
        <v>3.3898298215309692</v>
      </c>
      <c r="F106" s="58">
        <v>2.4769457444249467</v>
      </c>
      <c r="G106" s="58">
        <v>3.3492441069425087</v>
      </c>
      <c r="H106" s="58">
        <v>2.5910257014015827</v>
      </c>
      <c r="I106" s="59"/>
      <c r="J106" s="59"/>
    </row>
    <row r="107" spans="1:10">
      <c r="A107" s="64"/>
      <c r="B107" s="64"/>
      <c r="C107" s="194">
        <f t="shared" si="1"/>
        <v>44713</v>
      </c>
      <c r="D107" s="201">
        <v>44713</v>
      </c>
      <c r="E107" s="58">
        <v>3.3963839803623888</v>
      </c>
      <c r="F107" s="58">
        <v>2.5083013970861177</v>
      </c>
      <c r="G107" s="58">
        <v>3.3380809284733179</v>
      </c>
      <c r="H107" s="58">
        <v>2.5556846083827356</v>
      </c>
      <c r="I107" s="59">
        <v>8.2606514745679647</v>
      </c>
      <c r="J107" s="59">
        <v>4.9297553211408456</v>
      </c>
    </row>
    <row r="108" spans="1:10">
      <c r="A108" s="64">
        <v>2022</v>
      </c>
      <c r="B108" s="64" t="s">
        <v>48</v>
      </c>
      <c r="C108" s="194">
        <f t="shared" si="1"/>
        <v>44743</v>
      </c>
      <c r="D108" s="196">
        <v>44743</v>
      </c>
      <c r="E108" s="58">
        <v>3.3977732067804181</v>
      </c>
      <c r="F108" s="58">
        <v>2.5475014154524485</v>
      </c>
      <c r="G108" s="58">
        <v>3.5482197649459555</v>
      </c>
      <c r="H108" s="58">
        <v>2.5246531327080048</v>
      </c>
      <c r="I108" s="59"/>
      <c r="J108" s="59"/>
    </row>
    <row r="109" spans="1:10">
      <c r="A109" s="64"/>
      <c r="B109" s="64"/>
      <c r="C109" s="194">
        <f t="shared" si="1"/>
        <v>44774</v>
      </c>
      <c r="D109" s="201">
        <v>44774</v>
      </c>
      <c r="E109" s="58">
        <v>3.3966771167043452</v>
      </c>
      <c r="F109" s="58">
        <v>2.5919360434321206</v>
      </c>
      <c r="G109" s="58">
        <v>4.1997870854496941</v>
      </c>
      <c r="H109" s="58">
        <v>2.6653746117488826</v>
      </c>
      <c r="I109" s="59"/>
      <c r="J109" s="59"/>
    </row>
    <row r="110" spans="1:10">
      <c r="A110" s="64"/>
      <c r="B110" s="64"/>
      <c r="C110" s="194">
        <f t="shared" si="1"/>
        <v>44805</v>
      </c>
      <c r="D110" s="201">
        <v>44805</v>
      </c>
      <c r="E110" s="58">
        <v>3.3886534157606842</v>
      </c>
      <c r="F110" s="58">
        <v>2.6317755441695208</v>
      </c>
      <c r="G110" s="58">
        <v>3.7732127905286132</v>
      </c>
      <c r="H110" s="58">
        <v>2.6838793431852523</v>
      </c>
      <c r="I110" s="59">
        <v>13.586349977470036</v>
      </c>
      <c r="J110" s="59">
        <v>1.1540025696986191</v>
      </c>
    </row>
    <row r="111" spans="1:10">
      <c r="A111" s="64"/>
      <c r="B111" s="64"/>
      <c r="C111" s="194">
        <f t="shared" si="1"/>
        <v>44835</v>
      </c>
      <c r="D111" s="201">
        <v>44835</v>
      </c>
      <c r="E111" s="58">
        <v>3.3779832825511877</v>
      </c>
      <c r="F111" s="58">
        <v>2.6604466674326592</v>
      </c>
      <c r="G111" s="58">
        <v>3.724064639001619</v>
      </c>
      <c r="H111" s="58">
        <v>2.6589383956792059</v>
      </c>
      <c r="I111" s="59"/>
      <c r="J111" s="59"/>
    </row>
    <row r="112" spans="1:10">
      <c r="A112" s="64"/>
      <c r="B112" s="64"/>
      <c r="C112" s="194">
        <f t="shared" si="1"/>
        <v>44866</v>
      </c>
      <c r="D112" s="201">
        <v>44866</v>
      </c>
      <c r="E112" s="58">
        <v>3.3610768255813972</v>
      </c>
      <c r="F112" s="58">
        <v>2.6753938267978645</v>
      </c>
      <c r="G112" s="58">
        <v>3.589212273025792</v>
      </c>
      <c r="H112" s="58">
        <v>2.7070787994932175</v>
      </c>
      <c r="I112" s="59"/>
      <c r="J112" s="59"/>
    </row>
    <row r="113" spans="1:10">
      <c r="A113" s="64"/>
      <c r="B113" s="64"/>
      <c r="C113" s="194">
        <f t="shared" si="1"/>
        <v>44896</v>
      </c>
      <c r="D113" s="201">
        <v>44896</v>
      </c>
      <c r="E113" s="58">
        <v>3.3385438783092662</v>
      </c>
      <c r="F113" s="58">
        <v>2.6781607200022908</v>
      </c>
      <c r="G113" s="58">
        <v>3.6280251056237112</v>
      </c>
      <c r="H113" s="58">
        <v>2.7547305750638684</v>
      </c>
      <c r="I113" s="59">
        <v>-5.0334742444560874</v>
      </c>
      <c r="J113" s="59">
        <v>3.1349199304315079</v>
      </c>
    </row>
    <row r="114" spans="1:10">
      <c r="A114" s="64"/>
      <c r="B114" s="64"/>
      <c r="C114" s="194">
        <f t="shared" si="1"/>
        <v>44927</v>
      </c>
      <c r="D114" s="201">
        <v>44927</v>
      </c>
      <c r="E114" s="58">
        <v>3.3183326591900788</v>
      </c>
      <c r="F114" s="58">
        <v>2.678427949604822</v>
      </c>
      <c r="G114" s="58">
        <v>3.3824100443410807</v>
      </c>
      <c r="H114" s="58">
        <v>2.63784266081734</v>
      </c>
      <c r="I114" s="59"/>
      <c r="J114" s="59"/>
    </row>
    <row r="115" spans="1:10">
      <c r="A115" s="64"/>
      <c r="B115" s="64"/>
      <c r="C115" s="194">
        <f t="shared" si="1"/>
        <v>44958</v>
      </c>
      <c r="D115" s="201">
        <v>44958</v>
      </c>
      <c r="E115" s="58">
        <v>3.3024173307485292</v>
      </c>
      <c r="F115" s="58">
        <v>2.6863649225741133</v>
      </c>
      <c r="G115" s="58">
        <v>3.337522437441474</v>
      </c>
      <c r="H115" s="58">
        <v>2.6652415236637679</v>
      </c>
      <c r="I115" s="59"/>
      <c r="J115" s="59"/>
    </row>
    <row r="116" spans="1:10">
      <c r="A116" s="64"/>
      <c r="B116" s="64"/>
      <c r="C116" s="194">
        <f t="shared" si="1"/>
        <v>44986</v>
      </c>
      <c r="D116" s="201">
        <v>44986</v>
      </c>
      <c r="E116" s="58">
        <v>3.2895755691675652</v>
      </c>
      <c r="F116" s="58">
        <v>2.7046958208558518</v>
      </c>
      <c r="G116" s="58">
        <v>3.3541086119804682</v>
      </c>
      <c r="H116" s="58">
        <v>2.9463520103310494</v>
      </c>
      <c r="I116" s="59">
        <v>-7.9264873822967701</v>
      </c>
      <c r="J116" s="59">
        <v>1.5846868812688228</v>
      </c>
    </row>
    <row r="117" spans="1:10">
      <c r="A117" s="64"/>
      <c r="B117" s="64"/>
      <c r="C117" s="194">
        <f t="shared" si="1"/>
        <v>45017</v>
      </c>
      <c r="D117" s="201">
        <v>45017</v>
      </c>
      <c r="E117" s="58">
        <v>3.2819482364834696</v>
      </c>
      <c r="F117" s="58">
        <v>2.7274015391130355</v>
      </c>
      <c r="G117" s="58">
        <v>3.2875395872868931</v>
      </c>
      <c r="H117" s="58">
        <v>2.7103102053130566</v>
      </c>
      <c r="I117" s="59"/>
      <c r="J117" s="59"/>
    </row>
    <row r="118" spans="1:10">
      <c r="A118" s="64"/>
      <c r="B118" s="64"/>
      <c r="C118" s="194">
        <f t="shared" si="1"/>
        <v>45047</v>
      </c>
      <c r="D118" s="201">
        <v>45047</v>
      </c>
      <c r="E118" s="58">
        <v>3.2831669078808461</v>
      </c>
      <c r="F118" s="58">
        <v>2.7500131540173927</v>
      </c>
      <c r="G118" s="58">
        <v>3.3553365001722306</v>
      </c>
      <c r="H118" s="58">
        <v>2.8336775851380436</v>
      </c>
      <c r="I118" s="59"/>
      <c r="J118" s="59"/>
    </row>
    <row r="119" spans="1:10">
      <c r="A119" s="64"/>
      <c r="B119" s="64"/>
      <c r="C119" s="194">
        <f t="shared" si="1"/>
        <v>45078</v>
      </c>
      <c r="D119" s="201">
        <v>45078</v>
      </c>
      <c r="E119" s="58">
        <v>3.285611853902382</v>
      </c>
      <c r="F119" s="58">
        <v>2.7688939499023353</v>
      </c>
      <c r="G119" s="58">
        <v>3.3221962420647837</v>
      </c>
      <c r="H119" s="58">
        <v>2.8053908601237598</v>
      </c>
      <c r="I119" s="59">
        <v>-1.0816787744352183</v>
      </c>
      <c r="J119" s="59">
        <v>1.2115065005964283</v>
      </c>
    </row>
    <row r="120" spans="1:10">
      <c r="A120" s="64">
        <v>2023</v>
      </c>
      <c r="B120" s="64" t="s">
        <v>49</v>
      </c>
      <c r="C120" s="194">
        <f t="shared" si="1"/>
        <v>45108</v>
      </c>
      <c r="D120" s="201">
        <v>45108</v>
      </c>
      <c r="E120" s="58">
        <v>3.2875267172106004</v>
      </c>
      <c r="F120" s="58">
        <v>2.7805714888265993</v>
      </c>
      <c r="G120" s="58">
        <v>3.2739952713747424</v>
      </c>
      <c r="H120" s="58">
        <v>2.7855308955042721</v>
      </c>
      <c r="I120" s="59"/>
      <c r="J120" s="59"/>
    </row>
    <row r="121" spans="1:10">
      <c r="A121" s="64"/>
      <c r="B121" s="64"/>
      <c r="C121" s="194">
        <f t="shared" si="1"/>
        <v>45139</v>
      </c>
      <c r="D121" s="201">
        <v>45139</v>
      </c>
      <c r="E121" s="58">
        <v>3.2862135898045053</v>
      </c>
      <c r="F121" s="58">
        <v>2.7859522414028466</v>
      </c>
      <c r="G121" s="58">
        <v>3.2921660381048818</v>
      </c>
      <c r="H121" s="58">
        <v>2.6979314724505885</v>
      </c>
      <c r="I121" s="59"/>
      <c r="J121" s="59"/>
    </row>
    <row r="122" spans="1:10">
      <c r="A122" s="64"/>
      <c r="B122" s="64"/>
      <c r="C122" s="194">
        <f t="shared" si="1"/>
        <v>45170</v>
      </c>
      <c r="D122" s="201">
        <v>45170</v>
      </c>
      <c r="E122" s="58">
        <v>3.284038949934025</v>
      </c>
      <c r="F122" s="58">
        <v>2.7903307245630824</v>
      </c>
      <c r="G122" s="58">
        <v>3.2828118284230889</v>
      </c>
      <c r="H122" s="58">
        <v>2.7649658211818982</v>
      </c>
      <c r="I122" s="59">
        <v>-1.1650612035922876</v>
      </c>
      <c r="J122" s="59">
        <v>-1.2090775333461607</v>
      </c>
    </row>
    <row r="123" spans="1:10">
      <c r="A123" s="64"/>
      <c r="B123" s="64"/>
      <c r="C123" s="194">
        <f t="shared" si="1"/>
        <v>45200</v>
      </c>
      <c r="D123" s="201">
        <v>45200</v>
      </c>
      <c r="E123" s="58">
        <v>3.2854102407144175</v>
      </c>
      <c r="F123" s="58">
        <v>2.79743736263364</v>
      </c>
      <c r="G123" s="58">
        <v>3.3274405076386104</v>
      </c>
      <c r="H123" s="58">
        <v>2.8385156693901252</v>
      </c>
      <c r="I123" s="59"/>
      <c r="J123" s="59"/>
    </row>
    <row r="124" spans="1:10">
      <c r="A124" s="64"/>
      <c r="B124" s="64"/>
      <c r="C124" s="194">
        <f t="shared" si="1"/>
        <v>45231</v>
      </c>
      <c r="D124" s="201">
        <v>45231</v>
      </c>
      <c r="E124" s="58">
        <v>3.2941708375004302</v>
      </c>
      <c r="F124" s="58">
        <v>2.8094345804239405</v>
      </c>
      <c r="G124" s="58">
        <v>3.1344451200341554</v>
      </c>
      <c r="H124" s="58">
        <v>2.811051228234033</v>
      </c>
      <c r="I124" s="59"/>
      <c r="J124" s="59"/>
    </row>
    <row r="125" spans="1:10">
      <c r="A125" s="64"/>
      <c r="B125" s="64"/>
      <c r="C125" s="194">
        <f t="shared" si="1"/>
        <v>45261</v>
      </c>
      <c r="D125" s="201">
        <v>45261</v>
      </c>
      <c r="E125" s="58">
        <v>3.3129238475076295</v>
      </c>
      <c r="F125" s="58">
        <v>2.826563372468204</v>
      </c>
      <c r="G125" s="58">
        <v>3.3701000975381112</v>
      </c>
      <c r="H125" s="58">
        <v>2.811022516295782</v>
      </c>
      <c r="I125" s="59">
        <v>-0.17247902348786681</v>
      </c>
      <c r="J125" s="59">
        <v>2.5721412603506622</v>
      </c>
    </row>
    <row r="126" spans="1:10">
      <c r="A126" s="64"/>
      <c r="B126" s="64"/>
      <c r="C126" s="214">
        <f t="shared" si="1"/>
        <v>45292</v>
      </c>
      <c r="D126" s="196">
        <v>45292</v>
      </c>
      <c r="E126" s="58">
        <v>3.3390182341873422</v>
      </c>
      <c r="F126" s="58">
        <v>2.8447287572782929</v>
      </c>
      <c r="G126" s="58">
        <v>3.2780521374106719</v>
      </c>
      <c r="H126" s="58">
        <v>2.8634751552332878</v>
      </c>
      <c r="I126" s="59"/>
      <c r="J126" s="59"/>
    </row>
    <row r="127" spans="1:10">
      <c r="A127" s="64"/>
      <c r="B127" s="64"/>
      <c r="C127" s="214">
        <f t="shared" si="1"/>
        <v>45324</v>
      </c>
      <c r="D127" s="196">
        <v>45324</v>
      </c>
      <c r="E127" s="58">
        <v>3.369632886298132</v>
      </c>
      <c r="F127" s="58">
        <v>2.8629524517868656</v>
      </c>
      <c r="G127" s="58">
        <v>3.4159485499918563</v>
      </c>
      <c r="H127" s="58">
        <v>2.9475327363709738</v>
      </c>
      <c r="I127" s="59"/>
      <c r="J127" s="59"/>
    </row>
    <row r="128" spans="1:10">
      <c r="A128" s="64"/>
      <c r="B128" s="64"/>
      <c r="C128" s="214">
        <f t="shared" si="1"/>
        <v>45354</v>
      </c>
      <c r="D128" s="196">
        <v>45354</v>
      </c>
      <c r="E128" s="58">
        <v>3.3975685931179731</v>
      </c>
      <c r="F128" s="58">
        <v>2.8816190439083509</v>
      </c>
      <c r="G128" s="58">
        <v>3.5318486059263239</v>
      </c>
      <c r="H128" s="58">
        <v>2.9323944039856613</v>
      </c>
      <c r="I128" s="59">
        <v>4.0059412119368858</v>
      </c>
      <c r="J128" s="59">
        <v>3.3427089749170449</v>
      </c>
    </row>
    <row r="129" spans="1:10">
      <c r="A129" s="64"/>
      <c r="B129" s="64"/>
      <c r="C129" s="214">
        <f t="shared" si="1"/>
        <v>45386</v>
      </c>
      <c r="D129" s="196">
        <v>45386</v>
      </c>
      <c r="E129" s="58">
        <v>3.4200835581927622</v>
      </c>
      <c r="F129" s="58">
        <v>2.9003894673953874</v>
      </c>
      <c r="G129" s="58">
        <v>3.7559446092271744</v>
      </c>
      <c r="H129" s="58">
        <v>3.2088804853460946</v>
      </c>
      <c r="I129" s="59"/>
      <c r="J129" s="59"/>
    </row>
    <row r="130" spans="1:10">
      <c r="A130" s="64"/>
      <c r="B130" s="64"/>
      <c r="C130" s="214">
        <f t="shared" si="1"/>
        <v>45417</v>
      </c>
      <c r="D130" s="196">
        <v>45417</v>
      </c>
      <c r="E130" s="58">
        <v>3.4344033659423525</v>
      </c>
      <c r="F130" s="58">
        <v>2.9168288009086352</v>
      </c>
      <c r="G130" s="58">
        <v>3.8108722066605778</v>
      </c>
      <c r="H130" s="58">
        <v>3.304660074936689</v>
      </c>
      <c r="I130" s="59"/>
      <c r="J130" s="59"/>
    </row>
    <row r="131" spans="1:10">
      <c r="A131" s="64"/>
      <c r="B131" s="64"/>
      <c r="C131" s="214">
        <f t="shared" si="1"/>
        <v>45449</v>
      </c>
      <c r="D131" s="196">
        <v>45449</v>
      </c>
      <c r="E131" s="58">
        <v>3.4447777278650578</v>
      </c>
      <c r="F131" s="58">
        <v>2.9289764753630072</v>
      </c>
      <c r="G131" s="58">
        <v>3.3083237474726013</v>
      </c>
      <c r="H131" s="58">
        <v>2.835858668710618</v>
      </c>
      <c r="I131" s="59">
        <v>6.3495094774679046</v>
      </c>
      <c r="J131" s="59">
        <v>6.9309053034095882</v>
      </c>
    </row>
    <row r="132" spans="1:10">
      <c r="A132" s="64">
        <v>2024</v>
      </c>
      <c r="B132" s="64" t="s">
        <v>512</v>
      </c>
      <c r="C132" s="214">
        <f t="shared" si="1"/>
        <v>45480</v>
      </c>
      <c r="D132" s="196">
        <v>45480</v>
      </c>
      <c r="E132" s="58">
        <v>3.4539605039875134</v>
      </c>
      <c r="F132" s="58">
        <v>2.9384157331136622</v>
      </c>
      <c r="G132" s="58">
        <v>3.4961615955542893</v>
      </c>
      <c r="H132" s="58">
        <v>3.0090554963380711</v>
      </c>
      <c r="I132" s="59"/>
      <c r="J132" s="59"/>
    </row>
    <row r="133" spans="1:10">
      <c r="A133" s="64"/>
      <c r="B133" s="64"/>
      <c r="C133" s="214">
        <f t="shared" si="1"/>
        <v>45512</v>
      </c>
      <c r="D133" s="196">
        <v>45512</v>
      </c>
      <c r="E133" s="58">
        <v>3.4657484147626292</v>
      </c>
      <c r="F133" s="58">
        <v>2.947270218880198</v>
      </c>
      <c r="G133" s="58">
        <v>3.5206858847675893</v>
      </c>
      <c r="H133" s="58">
        <v>2.8734507034159282</v>
      </c>
      <c r="I133" s="59"/>
      <c r="J133" s="59"/>
    </row>
    <row r="134" spans="1:10">
      <c r="C134" s="214">
        <f t="shared" si="1"/>
        <v>45544</v>
      </c>
      <c r="D134" s="196">
        <v>45544</v>
      </c>
      <c r="E134" s="56">
        <v>3.4912457490858144</v>
      </c>
      <c r="F134" s="56">
        <v>2.9579465479509048</v>
      </c>
      <c r="G134" s="58">
        <v>3.6502951791056311</v>
      </c>
      <c r="H134" s="58">
        <v>3.0362824762327891</v>
      </c>
      <c r="I134" s="56">
        <v>-1.9125996829283594</v>
      </c>
      <c r="J134" s="56">
        <v>-4.6057563963173891</v>
      </c>
    </row>
    <row r="135" spans="1:10">
      <c r="C135" s="214">
        <f t="shared" ref="C135:C149" si="2">+D135</f>
        <v>45575</v>
      </c>
      <c r="D135" s="196">
        <v>45575</v>
      </c>
      <c r="E135" s="56">
        <v>3.5271735888629396</v>
      </c>
      <c r="F135" s="56">
        <v>2.9716358755447922</v>
      </c>
      <c r="G135" s="58">
        <v>3.5563249745872469</v>
      </c>
      <c r="H135" s="58">
        <v>3.1534424229947322</v>
      </c>
    </row>
    <row r="136" spans="1:10">
      <c r="C136" s="214">
        <f t="shared" si="2"/>
        <v>45607</v>
      </c>
      <c r="D136" s="196">
        <v>45607</v>
      </c>
      <c r="E136" s="56">
        <v>3.566378148501836</v>
      </c>
      <c r="F136" s="56">
        <v>2.9889211330607419</v>
      </c>
      <c r="G136" s="58">
        <v>3.724065048491914</v>
      </c>
      <c r="H136" s="58">
        <v>3.098237496191135</v>
      </c>
    </row>
    <row r="137" spans="1:10">
      <c r="C137" s="214">
        <f t="shared" si="2"/>
        <v>45638</v>
      </c>
      <c r="D137" s="196">
        <v>45638</v>
      </c>
      <c r="E137" s="56">
        <v>3.6047723089924184</v>
      </c>
      <c r="F137" s="56">
        <v>3.0097809487566765</v>
      </c>
      <c r="G137" s="56">
        <v>3.6852682377323633</v>
      </c>
      <c r="H137" s="56">
        <v>3.0531628565796289</v>
      </c>
      <c r="I137" s="56">
        <v>2.7984588836466742</v>
      </c>
      <c r="J137" s="56">
        <v>4.3285485709301668</v>
      </c>
    </row>
    <row r="138" spans="1:10">
      <c r="C138" s="214">
        <f t="shared" si="2"/>
        <v>45669</v>
      </c>
      <c r="D138" s="196">
        <v>45669</v>
      </c>
      <c r="E138" s="56">
        <v>3.6375983513511199</v>
      </c>
      <c r="F138" s="56">
        <v>3.0322974294627598</v>
      </c>
      <c r="G138" s="56">
        <v>3.8505719187644356</v>
      </c>
      <c r="H138" s="56">
        <v>3.1558433791105984</v>
      </c>
    </row>
    <row r="139" spans="1:10">
      <c r="C139" s="214">
        <f t="shared" si="2"/>
        <v>45700</v>
      </c>
      <c r="D139" s="196">
        <v>45700</v>
      </c>
      <c r="E139" s="56">
        <v>3.6641532043809315</v>
      </c>
      <c r="F139" s="56">
        <v>3.0545196202428935</v>
      </c>
      <c r="G139" s="56">
        <v>3.8437967606043228</v>
      </c>
      <c r="H139" s="56">
        <v>3.1707550499675858</v>
      </c>
    </row>
    <row r="140" spans="1:10">
      <c r="C140" s="214">
        <f t="shared" si="2"/>
        <v>45728</v>
      </c>
      <c r="D140" s="196">
        <v>45728</v>
      </c>
      <c r="E140" s="56">
        <v>3.6854641432766773</v>
      </c>
      <c r="F140" s="56">
        <v>3.0730512983445739</v>
      </c>
      <c r="G140" s="56">
        <v>3.7251008920374002</v>
      </c>
      <c r="H140" s="56">
        <v>3.2421610021766281</v>
      </c>
      <c r="I140" s="56">
        <v>4.1384775979791613</v>
      </c>
      <c r="J140" s="56">
        <v>2.8363365383957415</v>
      </c>
    </row>
    <row r="141" spans="1:10">
      <c r="C141" s="214">
        <f t="shared" si="2"/>
        <v>45759</v>
      </c>
      <c r="D141" s="196">
        <v>45759</v>
      </c>
      <c r="E141" s="56">
        <v>3.703894391473646</v>
      </c>
      <c r="F141" s="56">
        <v>3.0879298422765489</v>
      </c>
      <c r="G141" s="56">
        <v>3.7918435549601943</v>
      </c>
      <c r="H141" s="56">
        <v>3.3727148026867244</v>
      </c>
    </row>
    <row r="142" spans="1:10">
      <c r="C142" s="214">
        <f t="shared" si="2"/>
        <v>45789</v>
      </c>
      <c r="D142" s="196">
        <v>45789</v>
      </c>
      <c r="E142" s="56">
        <v>3.7215658623893124</v>
      </c>
      <c r="F142" s="56">
        <v>3.1007187912271257</v>
      </c>
      <c r="G142" s="56">
        <v>3.60867882841224</v>
      </c>
      <c r="H142" s="56">
        <v>3.0989358488482375</v>
      </c>
    </row>
    <row r="143" spans="1:10">
      <c r="C143" s="214">
        <f t="shared" si="2"/>
        <v>45820</v>
      </c>
      <c r="D143" s="196">
        <v>45820</v>
      </c>
      <c r="E143" s="56">
        <v>3.7432767251622376</v>
      </c>
      <c r="F143" s="56">
        <v>3.1144482132860953</v>
      </c>
      <c r="G143" s="56">
        <v>3.695199718003106</v>
      </c>
      <c r="H143" s="56">
        <v>3.097157049881984</v>
      </c>
      <c r="I143" s="56">
        <v>-2.8350482306224336</v>
      </c>
      <c r="J143" s="56">
        <v>5.0445580204439011E-4</v>
      </c>
    </row>
    <row r="144" spans="1:10">
      <c r="A144" s="54">
        <v>2025</v>
      </c>
      <c r="B144" s="749" t="s">
        <v>533</v>
      </c>
      <c r="C144" s="214">
        <f t="shared" si="2"/>
        <v>45850</v>
      </c>
      <c r="D144" s="196">
        <v>45850</v>
      </c>
      <c r="E144" s="56">
        <v>3.7661831879191761</v>
      </c>
      <c r="F144" s="56">
        <v>3.1300241256242165</v>
      </c>
      <c r="G144" s="58">
        <v>3.5515452921826451</v>
      </c>
      <c r="H144" s="58">
        <v>3.2169169203033188</v>
      </c>
    </row>
    <row r="145" spans="3:10">
      <c r="C145" s="214">
        <f t="shared" si="2"/>
        <v>45881</v>
      </c>
      <c r="D145" s="196">
        <v>45881</v>
      </c>
      <c r="E145" s="56">
        <v>3.7884236849009487</v>
      </c>
      <c r="F145" s="56">
        <v>3.1476555143677487</v>
      </c>
      <c r="G145" s="56">
        <v>3.7484910141114853</v>
      </c>
      <c r="H145" s="56">
        <v>3.0599946418229966</v>
      </c>
    </row>
    <row r="146" spans="3:10">
      <c r="C146" s="214">
        <f t="shared" si="2"/>
        <v>45912</v>
      </c>
      <c r="D146" s="196">
        <v>45912</v>
      </c>
      <c r="E146" s="56">
        <v>3.8038600672425953</v>
      </c>
      <c r="F146" s="56">
        <v>3.1667792109738557</v>
      </c>
      <c r="G146" s="56">
        <v>3.749952180538739</v>
      </c>
      <c r="H146" s="56">
        <v>3.2935944424620129</v>
      </c>
      <c r="I146" s="56">
        <v>-0.41217339551971577</v>
      </c>
      <c r="J146" s="56">
        <v>1.774832585601871E-2</v>
      </c>
    </row>
    <row r="147" spans="3:10">
      <c r="C147" s="214">
        <f t="shared" si="2"/>
        <v>45942</v>
      </c>
      <c r="D147" s="196">
        <v>45942</v>
      </c>
      <c r="E147" s="56">
        <v>3.8165703517855154</v>
      </c>
      <c r="F147" s="56">
        <v>3.1867301837735926</v>
      </c>
      <c r="G147" s="56">
        <v>3.6749743099834022</v>
      </c>
      <c r="H147" s="56">
        <v>3.3597794583110803</v>
      </c>
    </row>
    <row r="148" spans="3:10">
      <c r="C148" s="214">
        <f t="shared" si="2"/>
        <v>45973</v>
      </c>
      <c r="D148" s="196">
        <v>45973</v>
      </c>
      <c r="E148" s="56">
        <v>3.8331132996264996</v>
      </c>
      <c r="F148" s="56">
        <v>3.2067050276472324</v>
      </c>
      <c r="G148" s="56">
        <v>3.7012817205881303</v>
      </c>
      <c r="H148" s="56">
        <v>2.970103144506238</v>
      </c>
    </row>
    <row r="149" spans="3:10">
      <c r="C149" s="214">
        <f t="shared" si="2"/>
        <v>46003</v>
      </c>
      <c r="D149" s="196">
        <v>46003</v>
      </c>
      <c r="G149" s="56"/>
      <c r="H149" s="56"/>
      <c r="I149" s="56">
        <v>0.13027668799459491</v>
      </c>
      <c r="J149" s="56">
        <v>-0.79078473307542652</v>
      </c>
    </row>
    <row r="150" spans="3:10">
      <c r="D150" s="196"/>
      <c r="G150" s="56"/>
      <c r="H150" s="56"/>
    </row>
    <row r="151" spans="3:10">
      <c r="E151" s="54"/>
      <c r="F151" s="54"/>
      <c r="I151" s="54"/>
      <c r="J151" s="54"/>
    </row>
    <row r="152" spans="3:10">
      <c r="E152" s="54"/>
      <c r="F152" s="54"/>
      <c r="I152" s="54"/>
      <c r="J152" s="54"/>
    </row>
    <row r="153" spans="3:10">
      <c r="E153" s="54"/>
      <c r="F153" s="54"/>
      <c r="I153" s="54"/>
      <c r="J153" s="54"/>
    </row>
    <row r="154" spans="3:10">
      <c r="E154" s="54"/>
      <c r="F154" s="54"/>
      <c r="I154" s="54"/>
      <c r="J154" s="54"/>
    </row>
    <row r="155" spans="3:10">
      <c r="E155" s="54"/>
      <c r="F155" s="54"/>
      <c r="I155" s="54"/>
      <c r="J155" s="54"/>
    </row>
    <row r="156" spans="3:10">
      <c r="E156" s="54"/>
      <c r="F156" s="54"/>
      <c r="I156" s="54"/>
      <c r="J156" s="54"/>
    </row>
    <row r="157" spans="3:10">
      <c r="E157" s="54"/>
      <c r="F157" s="54"/>
      <c r="I157" s="54"/>
      <c r="J157" s="54"/>
    </row>
    <row r="158" spans="3:10">
      <c r="E158" s="54"/>
      <c r="F158" s="54"/>
      <c r="I158" s="54"/>
      <c r="J158" s="54"/>
    </row>
    <row r="159" spans="3:10">
      <c r="E159" s="54"/>
      <c r="F159" s="54"/>
      <c r="I159" s="54"/>
      <c r="J159" s="54"/>
    </row>
    <row r="160" spans="3:10">
      <c r="E160" s="54"/>
      <c r="F160" s="54"/>
      <c r="I160" s="54"/>
      <c r="J160" s="54"/>
    </row>
    <row r="161" spans="5:10">
      <c r="E161" s="54"/>
      <c r="F161" s="54"/>
      <c r="I161" s="54"/>
      <c r="J161" s="54"/>
    </row>
    <row r="162" spans="5:10">
      <c r="E162" s="54"/>
      <c r="F162" s="54"/>
      <c r="I162" s="54"/>
      <c r="J162" s="54"/>
    </row>
    <row r="163" spans="5:10">
      <c r="E163" s="54"/>
      <c r="F163" s="54"/>
      <c r="I163" s="54"/>
      <c r="J163" s="54"/>
    </row>
    <row r="164" spans="5:10">
      <c r="E164" s="54"/>
      <c r="F164" s="54"/>
      <c r="I164" s="54"/>
      <c r="J164" s="54"/>
    </row>
    <row r="165" spans="5:10">
      <c r="E165" s="54"/>
      <c r="F165" s="54"/>
      <c r="I165" s="54"/>
      <c r="J165" s="54"/>
    </row>
    <row r="166" spans="5:10">
      <c r="E166" s="54"/>
      <c r="F166" s="54"/>
      <c r="I166" s="54"/>
      <c r="J166" s="54"/>
    </row>
    <row r="167" spans="5:10">
      <c r="E167" s="54"/>
      <c r="F167" s="54"/>
      <c r="I167" s="54"/>
      <c r="J167" s="54"/>
    </row>
    <row r="168" spans="5:10">
      <c r="E168" s="54"/>
      <c r="F168" s="54"/>
      <c r="I168" s="54"/>
      <c r="J168" s="54"/>
    </row>
    <row r="169" spans="5:10">
      <c r="E169" s="54"/>
      <c r="F169" s="54"/>
      <c r="I169" s="54"/>
      <c r="J169" s="54"/>
    </row>
    <row r="170" spans="5:10">
      <c r="E170" s="54"/>
      <c r="F170" s="54"/>
      <c r="I170" s="54"/>
      <c r="J170" s="54"/>
    </row>
    <row r="172" spans="5:10">
      <c r="J172" s="65"/>
    </row>
    <row r="173" spans="5:10">
      <c r="J173" s="65"/>
    </row>
    <row r="174" spans="5:10">
      <c r="J174" s="65"/>
    </row>
    <row r="175" spans="5:10">
      <c r="J175" s="65"/>
    </row>
    <row r="176" spans="5:10">
      <c r="J176" s="65"/>
    </row>
    <row r="177" spans="10:10">
      <c r="J177" s="65"/>
    </row>
    <row r="178" spans="10:10">
      <c r="J178" s="65"/>
    </row>
    <row r="179" spans="10:10">
      <c r="J179" s="65"/>
    </row>
    <row r="180" spans="10:10">
      <c r="J180" s="65"/>
    </row>
    <row r="181" spans="10:10">
      <c r="J181" s="65"/>
    </row>
    <row r="182" spans="10:10">
      <c r="J182" s="65"/>
    </row>
    <row r="183" spans="10:10">
      <c r="J183" s="65"/>
    </row>
    <row r="184" spans="10:10">
      <c r="J184" s="65"/>
    </row>
    <row r="185" spans="10:10">
      <c r="J185" s="65"/>
    </row>
    <row r="186" spans="10:10">
      <c r="J186" s="65"/>
    </row>
    <row r="187" spans="10:10">
      <c r="J187" s="65"/>
    </row>
    <row r="188" spans="10:10">
      <c r="J188" s="65"/>
    </row>
    <row r="189" spans="10:10">
      <c r="J189" s="65"/>
    </row>
    <row r="190" spans="10:10">
      <c r="J190" s="65"/>
    </row>
    <row r="191" spans="10:10">
      <c r="J191" s="65"/>
    </row>
    <row r="192" spans="10:10">
      <c r="J192" s="65"/>
    </row>
    <row r="193" spans="10:10">
      <c r="J193" s="65"/>
    </row>
    <row r="194" spans="10:10">
      <c r="J194" s="65"/>
    </row>
    <row r="195" spans="10:10">
      <c r="J195" s="65"/>
    </row>
    <row r="196" spans="10:10">
      <c r="J196" s="65"/>
    </row>
  </sheetData>
  <sheetProtection algorithmName="SHA-512" hashValue="s2oGYVY1QtcFNt/ifeUJAAk/Ax9NemvSPwddV4ugAxEt9eAOZZQ6zcorD5dRioaTN4ouKoZBpeQ0DvJZlt4zDw==" saltValue="egPEKA3DND2x+7743s+yCw==" spinCount="100000" sheet="1" objects="1" scenarios="1"/>
  <pageMargins left="0.75" right="0.75" top="1" bottom="1" header="0.5" footer="0.5"/>
  <pageSetup paperSize="9"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BD187-65E8-4FAD-B287-2DC8E1921A70}">
  <sheetPr codeName="List13"/>
  <dimension ref="A1:Z139"/>
  <sheetViews>
    <sheetView zoomScaleNormal="100" zoomScaleSheetLayoutView="100" workbookViewId="0">
      <pane xSplit="4" ySplit="6" topLeftCell="E16" activePane="bottomRight" state="frozen"/>
      <selection activeCell="C19" sqref="C19:H20"/>
      <selection pane="topRight" activeCell="C19" sqref="C19:H20"/>
      <selection pane="bottomLeft" activeCell="C19" sqref="C19:H20"/>
      <selection pane="bottomRight" activeCell="T38" sqref="T38"/>
    </sheetView>
  </sheetViews>
  <sheetFormatPr defaultColWidth="15.42578125" defaultRowHeight="11.25"/>
  <cols>
    <col min="1" max="3" width="7.42578125" style="71" customWidth="1"/>
    <col min="4" max="4" width="10" style="71" customWidth="1"/>
    <col min="5" max="5" width="7.42578125" style="71" customWidth="1"/>
    <col min="6" max="6" width="12.5703125" style="71" customWidth="1"/>
    <col min="7" max="7" width="9.5703125" style="71" customWidth="1"/>
    <col min="8" max="8" width="9.42578125" style="71" customWidth="1"/>
    <col min="9" max="9" width="11.5703125" style="71" customWidth="1"/>
    <col min="10" max="11" width="18.42578125" style="155" customWidth="1"/>
    <col min="12" max="18" width="15.42578125" style="155"/>
    <col min="19" max="16384" width="15.42578125" style="71"/>
  </cols>
  <sheetData>
    <row r="1" spans="1:24" ht="11.25" customHeight="1">
      <c r="D1" s="66"/>
    </row>
    <row r="2" spans="1:24" ht="24.75" customHeight="1">
      <c r="C2" s="218"/>
      <c r="D2" s="219"/>
      <c r="E2" s="218"/>
      <c r="F2" s="838" t="s">
        <v>536</v>
      </c>
      <c r="G2" s="838"/>
      <c r="H2" s="838"/>
      <c r="I2" s="838"/>
      <c r="J2" s="838"/>
      <c r="K2" s="838"/>
      <c r="L2" s="838"/>
      <c r="M2" s="838"/>
    </row>
    <row r="3" spans="1:24" ht="33.75">
      <c r="D3" s="220"/>
      <c r="E3" s="839" t="s">
        <v>539</v>
      </c>
      <c r="F3" s="67" t="s">
        <v>389</v>
      </c>
      <c r="G3" s="67" t="s">
        <v>390</v>
      </c>
      <c r="H3" s="67" t="s">
        <v>391</v>
      </c>
      <c r="I3" s="67" t="s">
        <v>392</v>
      </c>
      <c r="J3" s="67" t="s">
        <v>393</v>
      </c>
      <c r="K3" s="67" t="s">
        <v>394</v>
      </c>
      <c r="L3" s="67" t="s">
        <v>395</v>
      </c>
      <c r="M3" s="67" t="s">
        <v>396</v>
      </c>
      <c r="N3" s="71"/>
      <c r="S3" s="155"/>
      <c r="T3" s="155"/>
      <c r="U3" s="155"/>
      <c r="V3" s="155"/>
      <c r="W3" s="155"/>
      <c r="X3" s="155"/>
    </row>
    <row r="4" spans="1:24" ht="22.5">
      <c r="D4" s="220"/>
      <c r="E4" s="839"/>
      <c r="F4" s="497" t="s">
        <v>397</v>
      </c>
      <c r="G4" s="497" t="s">
        <v>398</v>
      </c>
      <c r="H4" s="497" t="s">
        <v>399</v>
      </c>
      <c r="I4" s="497" t="s">
        <v>400</v>
      </c>
      <c r="J4" s="497" t="s">
        <v>401</v>
      </c>
      <c r="K4" s="497" t="s">
        <v>402</v>
      </c>
      <c r="L4" s="497" t="s">
        <v>403</v>
      </c>
      <c r="M4" s="497" t="s">
        <v>404</v>
      </c>
      <c r="N4" s="71"/>
      <c r="S4" s="155"/>
      <c r="T4" s="155"/>
      <c r="U4" s="155"/>
      <c r="V4" s="155"/>
      <c r="W4" s="155"/>
      <c r="X4" s="155"/>
    </row>
    <row r="5" spans="1:24">
      <c r="C5" s="215" t="s">
        <v>473</v>
      </c>
      <c r="D5" s="221" t="s">
        <v>474</v>
      </c>
      <c r="E5" s="216"/>
      <c r="F5" s="217"/>
      <c r="G5" s="217"/>
      <c r="H5" s="217"/>
      <c r="I5" s="217"/>
      <c r="J5" s="217"/>
      <c r="K5" s="217"/>
      <c r="L5" s="217"/>
      <c r="M5" s="217"/>
      <c r="N5" s="71"/>
      <c r="S5" s="155"/>
      <c r="T5" s="155"/>
      <c r="U5" s="155"/>
      <c r="V5" s="155"/>
      <c r="W5" s="155"/>
      <c r="X5" s="155"/>
    </row>
    <row r="6" spans="1:24">
      <c r="C6" s="213"/>
      <c r="D6" s="75"/>
      <c r="F6" s="67"/>
      <c r="G6" s="67"/>
      <c r="H6" s="67"/>
      <c r="I6" s="67"/>
      <c r="J6" s="67"/>
      <c r="K6" s="67"/>
      <c r="L6" s="67"/>
      <c r="M6" s="67"/>
      <c r="N6" s="71"/>
      <c r="S6" s="155"/>
      <c r="T6" s="155"/>
      <c r="U6" s="155"/>
      <c r="V6" s="155"/>
      <c r="W6" s="155"/>
      <c r="X6" s="155"/>
    </row>
    <row r="7" spans="1:24">
      <c r="C7" s="214">
        <f>+D7</f>
        <v>42005</v>
      </c>
      <c r="D7" s="196">
        <v>42005</v>
      </c>
      <c r="F7" s="68">
        <v>-0.40357709933333213</v>
      </c>
      <c r="G7" s="209">
        <v>2.4890738333333336E-2</v>
      </c>
      <c r="H7" s="68">
        <v>-0.11546061300000003</v>
      </c>
      <c r="I7" s="68">
        <v>-8.1995268666666649E-2</v>
      </c>
      <c r="J7" s="210">
        <v>-3.7015207666666682E-2</v>
      </c>
      <c r="K7" s="210">
        <v>5.0278879999999991E-2</v>
      </c>
      <c r="L7" s="210">
        <v>-4.9243174666666563E-2</v>
      </c>
      <c r="M7" s="68">
        <v>-0.19503245366666555</v>
      </c>
      <c r="N7" s="71"/>
      <c r="S7" s="155"/>
      <c r="T7" s="211"/>
      <c r="U7" s="211"/>
      <c r="V7" s="211"/>
      <c r="W7" s="211"/>
      <c r="X7" s="211"/>
    </row>
    <row r="8" spans="1:24">
      <c r="C8" s="214">
        <f t="shared" ref="C8:C71" si="0">+D8</f>
        <v>42036</v>
      </c>
      <c r="D8" s="196">
        <v>42036</v>
      </c>
      <c r="F8" s="68">
        <v>-0.4434622283333326</v>
      </c>
      <c r="G8" s="209">
        <v>3.7037994666666671E-2</v>
      </c>
      <c r="H8" s="68">
        <v>-0.11702547933333335</v>
      </c>
      <c r="I8" s="68">
        <v>-7.9745700999999919E-2</v>
      </c>
      <c r="J8" s="210">
        <v>-4.1460832999999989E-2</v>
      </c>
      <c r="K8" s="210">
        <v>4.2857390333333363E-2</v>
      </c>
      <c r="L8" s="210">
        <v>-5.3998911333333351E-2</v>
      </c>
      <c r="M8" s="68">
        <v>-0.23112668866666605</v>
      </c>
      <c r="N8" s="71"/>
      <c r="S8" s="155"/>
      <c r="T8" s="211"/>
      <c r="U8" s="211"/>
      <c r="V8" s="211"/>
      <c r="W8" s="211"/>
      <c r="X8" s="211"/>
    </row>
    <row r="9" spans="1:24">
      <c r="C9" s="214">
        <f t="shared" si="0"/>
        <v>42064</v>
      </c>
      <c r="D9" s="196">
        <v>42064</v>
      </c>
      <c r="F9" s="68">
        <v>-0.56296508033333315</v>
      </c>
      <c r="G9" s="209">
        <v>1.509093099999999E-2</v>
      </c>
      <c r="H9" s="68">
        <v>-0.13046123299999998</v>
      </c>
      <c r="I9" s="68">
        <v>-8.4849885000000014E-2</v>
      </c>
      <c r="J9" s="210">
        <v>-5.6204831000000011E-2</v>
      </c>
      <c r="K9" s="210">
        <v>4.0908045666666656E-2</v>
      </c>
      <c r="L9" s="210">
        <v>-6.3890020333333325E-2</v>
      </c>
      <c r="M9" s="68">
        <v>-0.28355808766666646</v>
      </c>
      <c r="N9" s="71"/>
      <c r="O9" s="192" t="s">
        <v>418</v>
      </c>
      <c r="S9" s="155"/>
      <c r="T9" s="211"/>
      <c r="U9" s="211"/>
      <c r="V9" s="211"/>
      <c r="W9" s="211"/>
      <c r="X9" s="211"/>
    </row>
    <row r="10" spans="1:24">
      <c r="C10" s="214">
        <f t="shared" si="0"/>
        <v>42095</v>
      </c>
      <c r="D10" s="196">
        <v>42095</v>
      </c>
      <c r="F10" s="68">
        <v>-0.64002469799999995</v>
      </c>
      <c r="G10" s="209">
        <v>1.4642697333333326E-2</v>
      </c>
      <c r="H10" s="68">
        <v>-0.14240249333333332</v>
      </c>
      <c r="I10" s="68">
        <v>-9.0478877666666735E-2</v>
      </c>
      <c r="J10" s="210">
        <v>-7.301183700000001E-2</v>
      </c>
      <c r="K10" s="210">
        <v>3.9260372666666661E-2</v>
      </c>
      <c r="L10" s="210">
        <v>-7.9432533333333319E-2</v>
      </c>
      <c r="M10" s="68">
        <v>-0.30860202666666647</v>
      </c>
      <c r="N10" s="71"/>
      <c r="S10" s="155"/>
      <c r="T10" s="211"/>
      <c r="U10" s="211"/>
      <c r="V10" s="211"/>
      <c r="W10" s="211"/>
      <c r="X10" s="211"/>
    </row>
    <row r="11" spans="1:24">
      <c r="C11" s="214">
        <f t="shared" si="0"/>
        <v>42125</v>
      </c>
      <c r="D11" s="196">
        <v>42125</v>
      </c>
      <c r="F11" s="68">
        <v>-0.65926040100000005</v>
      </c>
      <c r="G11" s="209">
        <v>-6.7658936666666692E-3</v>
      </c>
      <c r="H11" s="68">
        <v>-0.13265774499999994</v>
      </c>
      <c r="I11" s="68">
        <v>-0.10117599033333341</v>
      </c>
      <c r="J11" s="210">
        <v>-8.3892476000000007E-2</v>
      </c>
      <c r="K11" s="210">
        <v>4.5511525000000004E-2</v>
      </c>
      <c r="L11" s="210">
        <v>-8.137252933333336E-2</v>
      </c>
      <c r="M11" s="68">
        <v>-0.29890729166666669</v>
      </c>
      <c r="N11" s="71"/>
      <c r="S11" s="155"/>
      <c r="T11" s="211"/>
      <c r="U11" s="211"/>
      <c r="V11" s="211"/>
      <c r="W11" s="211"/>
      <c r="X11" s="211"/>
    </row>
    <row r="12" spans="1:24">
      <c r="C12" s="214">
        <f t="shared" si="0"/>
        <v>42156</v>
      </c>
      <c r="D12" s="196">
        <v>42156</v>
      </c>
      <c r="F12" s="68">
        <v>-0.61728938233333353</v>
      </c>
      <c r="G12" s="209">
        <v>9.7348753333333336E-3</v>
      </c>
      <c r="H12" s="68">
        <v>-0.12567329366666666</v>
      </c>
      <c r="I12" s="68">
        <v>-9.3281359333333327E-2</v>
      </c>
      <c r="J12" s="210">
        <v>-8.0676367666666651E-2</v>
      </c>
      <c r="K12" s="210">
        <v>4.5157442999999999E-2</v>
      </c>
      <c r="L12" s="210">
        <v>-9.0397320333333364E-2</v>
      </c>
      <c r="M12" s="68">
        <v>-0.28215335966666688</v>
      </c>
      <c r="N12" s="71"/>
      <c r="P12" s="71"/>
      <c r="Q12" s="71"/>
      <c r="R12" s="71"/>
      <c r="X12" s="211"/>
    </row>
    <row r="13" spans="1:24">
      <c r="A13" s="155">
        <v>2015</v>
      </c>
      <c r="B13" s="155" t="s">
        <v>135</v>
      </c>
      <c r="C13" s="214">
        <f t="shared" si="0"/>
        <v>42186</v>
      </c>
      <c r="D13" s="196">
        <v>42186</v>
      </c>
      <c r="F13" s="68">
        <v>-0.61767235200000026</v>
      </c>
      <c r="G13" s="209">
        <v>9.9460579999999989E-3</v>
      </c>
      <c r="H13" s="68">
        <v>-0.13471054866666668</v>
      </c>
      <c r="I13" s="68">
        <v>-9.2567508999999729E-2</v>
      </c>
      <c r="J13" s="210">
        <v>-6.9544703666666624E-2</v>
      </c>
      <c r="K13" s="210">
        <v>4.8984670333333355E-2</v>
      </c>
      <c r="L13" s="210">
        <v>-0.10557881766666674</v>
      </c>
      <c r="M13" s="68">
        <v>-0.27420150133333387</v>
      </c>
      <c r="N13" s="71"/>
      <c r="P13" s="71"/>
      <c r="Q13" s="75"/>
      <c r="R13" s="71"/>
      <c r="X13" s="211"/>
    </row>
    <row r="14" spans="1:24">
      <c r="C14" s="214">
        <f t="shared" si="0"/>
        <v>42217</v>
      </c>
      <c r="D14" s="196">
        <v>42217</v>
      </c>
      <c r="F14" s="68">
        <v>-0.6182010126666666</v>
      </c>
      <c r="G14" s="209">
        <v>1.2174279E-2</v>
      </c>
      <c r="H14" s="68">
        <v>-0.12799773433333342</v>
      </c>
      <c r="I14" s="68">
        <v>-9.0120717999999794E-2</v>
      </c>
      <c r="J14" s="210">
        <v>-5.5593333666666613E-2</v>
      </c>
      <c r="K14" s="210">
        <v>4.0703657666666691E-2</v>
      </c>
      <c r="L14" s="210">
        <v>-0.11365226633333339</v>
      </c>
      <c r="M14" s="68">
        <v>-0.28371489700000008</v>
      </c>
      <c r="N14" s="71"/>
      <c r="P14" s="71"/>
      <c r="Q14" s="71"/>
      <c r="R14" s="71"/>
      <c r="X14" s="211"/>
    </row>
    <row r="15" spans="1:24">
      <c r="C15" s="214">
        <f t="shared" si="0"/>
        <v>42248</v>
      </c>
      <c r="D15" s="196">
        <v>42248</v>
      </c>
      <c r="F15" s="68">
        <v>-0.61615178099999945</v>
      </c>
      <c r="G15" s="209">
        <v>2.9675036999999991E-2</v>
      </c>
      <c r="H15" s="68">
        <v>-0.14832365400000003</v>
      </c>
      <c r="I15" s="68">
        <v>-9.2413353333333198E-2</v>
      </c>
      <c r="J15" s="210">
        <v>-5.0770373333333306E-2</v>
      </c>
      <c r="K15" s="210">
        <v>4.3490164333333359E-2</v>
      </c>
      <c r="L15" s="210">
        <v>-0.10940889300000008</v>
      </c>
      <c r="M15" s="68">
        <v>-0.28840070866666628</v>
      </c>
      <c r="N15" s="71"/>
      <c r="P15" s="71"/>
      <c r="Q15" s="71"/>
      <c r="R15" s="71"/>
      <c r="X15" s="211"/>
    </row>
    <row r="16" spans="1:24">
      <c r="C16" s="214">
        <f t="shared" si="0"/>
        <v>42278</v>
      </c>
      <c r="D16" s="196">
        <v>42278</v>
      </c>
      <c r="F16" s="68">
        <v>-0.58593330799999954</v>
      </c>
      <c r="G16" s="209">
        <v>3.0261583666666664E-2</v>
      </c>
      <c r="H16" s="68">
        <v>-0.12705820333333326</v>
      </c>
      <c r="I16" s="68">
        <v>-0.10345533</v>
      </c>
      <c r="J16" s="210">
        <v>-5.3842301333333321E-2</v>
      </c>
      <c r="K16" s="210">
        <v>4.5865184333333336E-2</v>
      </c>
      <c r="L16" s="210">
        <v>-9.9127735333333383E-2</v>
      </c>
      <c r="M16" s="68">
        <v>-0.27857650599999961</v>
      </c>
      <c r="N16" s="71"/>
      <c r="P16" s="71"/>
      <c r="Q16" s="71"/>
      <c r="R16" s="71"/>
      <c r="X16" s="211"/>
    </row>
    <row r="17" spans="1:24">
      <c r="C17" s="214">
        <f t="shared" si="0"/>
        <v>42309</v>
      </c>
      <c r="D17" s="196">
        <v>42309</v>
      </c>
      <c r="F17" s="68">
        <v>-0.53645647866666657</v>
      </c>
      <c r="G17" s="209">
        <v>5.8654444333333347E-2</v>
      </c>
      <c r="H17" s="68">
        <v>-0.13513873066666646</v>
      </c>
      <c r="I17" s="68">
        <v>-0.1034321443333331</v>
      </c>
      <c r="J17" s="210">
        <v>-6.4182922999999989E-2</v>
      </c>
      <c r="K17" s="210">
        <v>5.6363344333333336E-2</v>
      </c>
      <c r="L17" s="210">
        <v>-8.4446320333333394E-2</v>
      </c>
      <c r="M17" s="68">
        <v>-0.26427414900000035</v>
      </c>
      <c r="N17" s="71"/>
      <c r="P17" s="71"/>
      <c r="Q17" s="71"/>
      <c r="R17" s="71"/>
      <c r="X17" s="211"/>
    </row>
    <row r="18" spans="1:24">
      <c r="C18" s="214">
        <f t="shared" si="0"/>
        <v>42339</v>
      </c>
      <c r="D18" s="196">
        <v>42339</v>
      </c>
      <c r="F18" s="68">
        <v>-0.52193010300000009</v>
      </c>
      <c r="G18" s="209">
        <v>3.2249455000000024E-2</v>
      </c>
      <c r="H18" s="68">
        <v>-0.11190467166666651</v>
      </c>
      <c r="I18" s="68">
        <v>-0.11512119866666656</v>
      </c>
      <c r="J18" s="210">
        <v>-6.2909679666666607E-2</v>
      </c>
      <c r="K18" s="210">
        <v>5.6677958333333327E-2</v>
      </c>
      <c r="L18" s="210">
        <v>-7.1164295666666599E-2</v>
      </c>
      <c r="M18" s="68">
        <v>-0.24975767066666715</v>
      </c>
      <c r="N18" s="71"/>
      <c r="P18" s="71"/>
      <c r="Q18" s="71"/>
      <c r="R18" s="71"/>
      <c r="X18" s="211"/>
    </row>
    <row r="19" spans="1:24">
      <c r="C19" s="214">
        <f t="shared" si="0"/>
        <v>42370</v>
      </c>
      <c r="D19" s="196">
        <v>42370</v>
      </c>
      <c r="F19" s="68">
        <v>-0.50635128433333332</v>
      </c>
      <c r="G19" s="209">
        <v>2.7793398000000025E-2</v>
      </c>
      <c r="H19" s="68">
        <v>-0.11301877199999995</v>
      </c>
      <c r="I19" s="68">
        <v>-9.9043961333333305E-2</v>
      </c>
      <c r="J19" s="210">
        <v>-5.6167989333333258E-2</v>
      </c>
      <c r="K19" s="210">
        <v>4.7706322999999995E-2</v>
      </c>
      <c r="L19" s="210">
        <v>-5.7514263333333246E-2</v>
      </c>
      <c r="M19" s="68">
        <v>-0.2561060193333336</v>
      </c>
      <c r="N19" s="71"/>
      <c r="P19" s="71"/>
      <c r="Q19" s="71"/>
      <c r="R19" s="71"/>
      <c r="X19" s="211"/>
    </row>
    <row r="20" spans="1:24">
      <c r="C20" s="214">
        <f t="shared" si="0"/>
        <v>42401</v>
      </c>
      <c r="D20" s="196">
        <v>42401</v>
      </c>
      <c r="F20" s="68">
        <v>-0.54693177899999978</v>
      </c>
      <c r="G20" s="209">
        <v>-4.1134676666666585E-3</v>
      </c>
      <c r="H20" s="68">
        <v>-8.684202600000003E-2</v>
      </c>
      <c r="I20" s="68">
        <v>-0.10229061266666684</v>
      </c>
      <c r="J20" s="210">
        <v>-5.3558331999999952E-2</v>
      </c>
      <c r="K20" s="210">
        <v>4.2416868333333309E-2</v>
      </c>
      <c r="L20" s="210">
        <v>-5.6402141999999891E-2</v>
      </c>
      <c r="M20" s="68">
        <v>-0.28614206699999972</v>
      </c>
      <c r="N20" s="71"/>
      <c r="P20" s="71"/>
      <c r="Q20" s="71"/>
      <c r="R20" s="71"/>
      <c r="X20" s="211"/>
    </row>
    <row r="21" spans="1:24">
      <c r="C21" s="214">
        <f t="shared" si="0"/>
        <v>42430</v>
      </c>
      <c r="D21" s="196">
        <v>42430</v>
      </c>
      <c r="F21" s="68">
        <v>-0.59120811800000017</v>
      </c>
      <c r="G21" s="209">
        <v>-5.4249963333333337E-3</v>
      </c>
      <c r="H21" s="68">
        <v>-8.3662519333333324E-2</v>
      </c>
      <c r="I21" s="68">
        <v>-9.1659558333333349E-2</v>
      </c>
      <c r="J21" s="210">
        <v>-7.0046044999999987E-2</v>
      </c>
      <c r="K21" s="210">
        <v>3.9977938666666657E-2</v>
      </c>
      <c r="L21" s="210">
        <v>-6.3173665666666615E-2</v>
      </c>
      <c r="M21" s="68">
        <v>-0.31721927200000027</v>
      </c>
      <c r="N21" s="71"/>
      <c r="P21" s="71"/>
      <c r="Q21" s="71"/>
      <c r="R21" s="71"/>
      <c r="X21" s="211"/>
    </row>
    <row r="22" spans="1:24">
      <c r="C22" s="214">
        <f t="shared" si="0"/>
        <v>42461</v>
      </c>
      <c r="D22" s="196">
        <v>42461</v>
      </c>
      <c r="F22" s="68">
        <v>-0.6697830753333337</v>
      </c>
      <c r="G22" s="209">
        <v>-4.4281316666666673E-3</v>
      </c>
      <c r="H22" s="68">
        <v>-8.9134204000000022E-2</v>
      </c>
      <c r="I22" s="68">
        <v>-0.10615932966666658</v>
      </c>
      <c r="J22" s="210">
        <v>-9.7210244000000001E-2</v>
      </c>
      <c r="K22" s="210">
        <v>4.2805312999999977E-2</v>
      </c>
      <c r="L22" s="210">
        <v>-7.3450743999999984E-2</v>
      </c>
      <c r="M22" s="68">
        <v>-0.3422057350000004</v>
      </c>
      <c r="N22" s="71"/>
      <c r="P22" s="71"/>
      <c r="Q22" s="71"/>
      <c r="R22" s="71"/>
      <c r="X22" s="211"/>
    </row>
    <row r="23" spans="1:24">
      <c r="C23" s="214">
        <f t="shared" si="0"/>
        <v>42491</v>
      </c>
      <c r="D23" s="196">
        <v>42491</v>
      </c>
      <c r="F23" s="68">
        <v>-0.68905672099999959</v>
      </c>
      <c r="G23" s="209">
        <v>8.1548866666666215E-4</v>
      </c>
      <c r="H23" s="68">
        <v>-0.10254558833333333</v>
      </c>
      <c r="I23" s="68">
        <v>-0.112763671</v>
      </c>
      <c r="J23" s="210">
        <v>-0.11282968933333334</v>
      </c>
      <c r="K23" s="210">
        <v>4.5880834999999988E-2</v>
      </c>
      <c r="L23" s="210">
        <v>-8.2293593000000012E-2</v>
      </c>
      <c r="M23" s="68">
        <v>-0.32532050299999954</v>
      </c>
      <c r="N23" s="71"/>
      <c r="P23" s="71"/>
      <c r="Q23" s="71"/>
      <c r="R23" s="71"/>
      <c r="X23" s="211"/>
    </row>
    <row r="24" spans="1:24" ht="12.75" customHeight="1">
      <c r="C24" s="214">
        <f t="shared" si="0"/>
        <v>42522</v>
      </c>
      <c r="D24" s="196">
        <v>42522</v>
      </c>
      <c r="F24" s="68">
        <v>-0.6824163819999991</v>
      </c>
      <c r="G24" s="209">
        <v>-2.4024783333333366E-3</v>
      </c>
      <c r="H24" s="68">
        <v>-0.11123198533333335</v>
      </c>
      <c r="I24" s="68">
        <v>-0.12351592466666682</v>
      </c>
      <c r="J24" s="210">
        <v>-0.11045743233333336</v>
      </c>
      <c r="K24" s="210">
        <v>4.664001333333332E-2</v>
      </c>
      <c r="L24" s="210">
        <v>-8.902819133333334E-2</v>
      </c>
      <c r="M24" s="68">
        <v>-0.2924203833333322</v>
      </c>
      <c r="N24" s="71"/>
      <c r="O24" s="840" t="s">
        <v>546</v>
      </c>
      <c r="P24" s="840"/>
      <c r="Q24" s="840"/>
      <c r="R24" s="840"/>
      <c r="S24" s="69"/>
      <c r="T24" s="70"/>
      <c r="X24" s="211"/>
    </row>
    <row r="25" spans="1:24">
      <c r="A25" s="71">
        <v>2016</v>
      </c>
      <c r="B25" s="71" t="s">
        <v>136</v>
      </c>
      <c r="C25" s="214">
        <f t="shared" si="0"/>
        <v>42552</v>
      </c>
      <c r="D25" s="196">
        <v>42552</v>
      </c>
      <c r="F25" s="68">
        <v>-0.64541422066666665</v>
      </c>
      <c r="G25" s="209">
        <v>7.6999019999999989E-3</v>
      </c>
      <c r="H25" s="68">
        <v>-0.10657158033333321</v>
      </c>
      <c r="I25" s="68">
        <v>-0.1277258403333334</v>
      </c>
      <c r="J25" s="210">
        <v>-9.2674793999999977E-2</v>
      </c>
      <c r="K25" s="210">
        <v>5.1985175666666689E-2</v>
      </c>
      <c r="L25" s="210">
        <v>-9.5071173333333328E-2</v>
      </c>
      <c r="M25" s="68">
        <v>-0.28305591033333344</v>
      </c>
      <c r="N25" s="71"/>
      <c r="O25" s="840"/>
      <c r="P25" s="840"/>
      <c r="Q25" s="840"/>
      <c r="R25" s="840"/>
      <c r="S25" s="69"/>
      <c r="T25" s="70"/>
      <c r="X25" s="211"/>
    </row>
    <row r="26" spans="1:24">
      <c r="C26" s="214">
        <f t="shared" si="0"/>
        <v>42583</v>
      </c>
      <c r="D26" s="196">
        <v>42583</v>
      </c>
      <c r="F26" s="68">
        <v>-0.64812540900000037</v>
      </c>
      <c r="G26" s="209">
        <v>2.2331464333333332E-2</v>
      </c>
      <c r="H26" s="68">
        <v>-0.1121751140000001</v>
      </c>
      <c r="I26" s="68">
        <v>-0.11944839933333344</v>
      </c>
      <c r="J26" s="210">
        <v>-7.5481818666666659E-2</v>
      </c>
      <c r="K26" s="210">
        <v>4.4293473000000083E-2</v>
      </c>
      <c r="L26" s="210">
        <v>-9.9939066999999979E-2</v>
      </c>
      <c r="M26" s="68">
        <v>-0.30770594733333356</v>
      </c>
      <c r="N26" s="71"/>
      <c r="O26" s="841" t="s">
        <v>373</v>
      </c>
      <c r="P26" s="841"/>
      <c r="Q26" s="71"/>
      <c r="R26" s="71"/>
      <c r="X26" s="211"/>
    </row>
    <row r="27" spans="1:24">
      <c r="C27" s="214">
        <f t="shared" si="0"/>
        <v>42614</v>
      </c>
      <c r="D27" s="196">
        <v>42614</v>
      </c>
      <c r="F27" s="68">
        <v>-0.63709420833333263</v>
      </c>
      <c r="G27" s="209">
        <v>2.6100664666666658E-2</v>
      </c>
      <c r="H27" s="68">
        <v>-0.116265022</v>
      </c>
      <c r="I27" s="68">
        <v>-0.10246095633333316</v>
      </c>
      <c r="J27" s="210">
        <v>-6.7459240333333337E-2</v>
      </c>
      <c r="K27" s="210">
        <v>4.8263837333333379E-2</v>
      </c>
      <c r="L27" s="210">
        <v>-9.853697900000008E-2</v>
      </c>
      <c r="M27" s="68">
        <v>-0.32673651266666615</v>
      </c>
      <c r="N27" s="71"/>
      <c r="P27" s="71"/>
      <c r="Q27" s="71"/>
      <c r="R27" s="71"/>
      <c r="X27" s="211"/>
    </row>
    <row r="28" spans="1:24">
      <c r="C28" s="214">
        <f t="shared" si="0"/>
        <v>42644</v>
      </c>
      <c r="D28" s="196">
        <v>42644</v>
      </c>
      <c r="F28" s="68">
        <v>-0.59557841399999989</v>
      </c>
      <c r="G28" s="209">
        <v>1.9608859666666655E-2</v>
      </c>
      <c r="H28" s="68">
        <v>-0.11146032300000012</v>
      </c>
      <c r="I28" s="68">
        <v>-0.10116743433333344</v>
      </c>
      <c r="J28" s="210">
        <v>-6.3262083000000038E-2</v>
      </c>
      <c r="K28" s="210">
        <v>4.9663928000000017E-2</v>
      </c>
      <c r="L28" s="210">
        <v>-8.7429499999999966E-2</v>
      </c>
      <c r="M28" s="68">
        <v>-0.30153186133333298</v>
      </c>
      <c r="N28" s="71"/>
      <c r="O28" s="192" t="s">
        <v>419</v>
      </c>
      <c r="S28" s="155"/>
      <c r="T28" s="211"/>
      <c r="X28" s="211"/>
    </row>
    <row r="29" spans="1:24">
      <c r="C29" s="214">
        <f t="shared" si="0"/>
        <v>42675</v>
      </c>
      <c r="D29" s="196">
        <v>42675</v>
      </c>
      <c r="F29" s="68">
        <v>-0.55835836866666655</v>
      </c>
      <c r="G29" s="209">
        <v>1.7419826666666583E-3</v>
      </c>
      <c r="H29" s="68">
        <v>-0.11682836433333325</v>
      </c>
      <c r="I29" s="68">
        <v>-0.10511292266666671</v>
      </c>
      <c r="J29" s="210">
        <v>-6.3418869333333391E-2</v>
      </c>
      <c r="K29" s="210">
        <v>5.8654760333333306E-2</v>
      </c>
      <c r="L29" s="210">
        <v>-7.0557175333333319E-2</v>
      </c>
      <c r="M29" s="68">
        <v>-0.26283777999999985</v>
      </c>
      <c r="N29" s="71"/>
      <c r="S29" s="155"/>
      <c r="T29" s="211"/>
      <c r="X29" s="211"/>
    </row>
    <row r="30" spans="1:24">
      <c r="C30" s="214">
        <f t="shared" si="0"/>
        <v>42705</v>
      </c>
      <c r="D30" s="196">
        <v>42705</v>
      </c>
      <c r="F30" s="68">
        <v>-0.55438025500000143</v>
      </c>
      <c r="G30" s="209">
        <v>8.1505716666666547E-3</v>
      </c>
      <c r="H30" s="68">
        <v>-0.10872728399999998</v>
      </c>
      <c r="I30" s="68">
        <v>-0.11673410499999999</v>
      </c>
      <c r="J30" s="210">
        <v>-6.1889352333333363E-2</v>
      </c>
      <c r="K30" s="210">
        <v>5.9341656666666714E-2</v>
      </c>
      <c r="L30" s="210">
        <v>-5.1102404999999955E-2</v>
      </c>
      <c r="M30" s="68">
        <v>-0.28341933700000149</v>
      </c>
      <c r="N30" s="71"/>
      <c r="S30" s="155"/>
      <c r="T30" s="211"/>
      <c r="X30" s="211"/>
    </row>
    <row r="31" spans="1:24">
      <c r="C31" s="214">
        <f t="shared" si="0"/>
        <v>42736</v>
      </c>
      <c r="D31" s="196">
        <v>42736</v>
      </c>
      <c r="F31" s="68">
        <v>-0.55094881666666651</v>
      </c>
      <c r="G31" s="209">
        <v>7.8543959999999944E-3</v>
      </c>
      <c r="H31" s="68">
        <v>-0.11926586666666662</v>
      </c>
      <c r="I31" s="68">
        <v>-0.11357776599999987</v>
      </c>
      <c r="J31" s="210">
        <v>-5.958245566666668E-2</v>
      </c>
      <c r="K31" s="210">
        <v>5.7549358666666724E-2</v>
      </c>
      <c r="L31" s="210">
        <v>-4.7473499666666669E-2</v>
      </c>
      <c r="M31" s="68">
        <v>-0.27645298333333335</v>
      </c>
      <c r="N31" s="71"/>
      <c r="P31" s="71"/>
      <c r="Q31" s="71"/>
      <c r="R31" s="71"/>
      <c r="X31" s="155"/>
    </row>
    <row r="32" spans="1:24">
      <c r="C32" s="214">
        <f t="shared" si="0"/>
        <v>42767</v>
      </c>
      <c r="D32" s="196">
        <v>42767</v>
      </c>
      <c r="F32" s="68">
        <v>-0.5630949040000004</v>
      </c>
      <c r="G32" s="209">
        <v>1.7098861999999992E-2</v>
      </c>
      <c r="H32" s="68">
        <v>-0.11612991033333332</v>
      </c>
      <c r="I32" s="68">
        <v>-0.11492279699999983</v>
      </c>
      <c r="J32" s="210">
        <v>-6.4082055666666665E-2</v>
      </c>
      <c r="K32" s="210">
        <v>5.5707713666666714E-2</v>
      </c>
      <c r="L32" s="210">
        <v>-5.135004E-2</v>
      </c>
      <c r="M32" s="68">
        <v>-0.28941667666666726</v>
      </c>
      <c r="N32" s="71"/>
      <c r="P32" s="71"/>
      <c r="Q32" s="75"/>
      <c r="R32" s="71"/>
      <c r="X32" s="155"/>
    </row>
    <row r="33" spans="1:26">
      <c r="C33" s="214">
        <f t="shared" si="0"/>
        <v>42795</v>
      </c>
      <c r="D33" s="196">
        <v>42795</v>
      </c>
      <c r="F33" s="68">
        <v>-0.61627165299999986</v>
      </c>
      <c r="G33" s="209">
        <v>2.3035372666666672E-2</v>
      </c>
      <c r="H33" s="68">
        <v>-0.12691725333333334</v>
      </c>
      <c r="I33" s="68">
        <v>-0.12535679866666669</v>
      </c>
      <c r="J33" s="210">
        <v>-8.6693532000000004E-2</v>
      </c>
      <c r="K33" s="210">
        <v>5.5286496999999997E-2</v>
      </c>
      <c r="L33" s="210">
        <v>-6.9439901000000012E-2</v>
      </c>
      <c r="M33" s="68">
        <v>-0.28618603766666639</v>
      </c>
      <c r="N33" s="71"/>
      <c r="P33" s="71"/>
      <c r="Q33" s="71"/>
      <c r="R33" s="71"/>
      <c r="X33" s="155"/>
    </row>
    <row r="34" spans="1:26">
      <c r="C34" s="214">
        <f t="shared" si="0"/>
        <v>42826</v>
      </c>
      <c r="D34" s="196">
        <v>42826</v>
      </c>
      <c r="F34" s="68">
        <v>-0.7187647006666662</v>
      </c>
      <c r="G34" s="209">
        <v>1.8221360666666669E-2</v>
      </c>
      <c r="H34" s="68">
        <v>-0.13311098633333335</v>
      </c>
      <c r="I34" s="68">
        <v>-0.13513087199999999</v>
      </c>
      <c r="J34" s="210">
        <v>-0.11575588333333336</v>
      </c>
      <c r="K34" s="210">
        <v>5.0123643333333349E-2</v>
      </c>
      <c r="L34" s="210">
        <v>-8.2562264333333427E-2</v>
      </c>
      <c r="M34" s="68">
        <v>-0.32054969866666605</v>
      </c>
      <c r="N34" s="71"/>
      <c r="P34" s="71"/>
      <c r="Q34" s="71"/>
      <c r="R34" s="71"/>
      <c r="X34" s="155"/>
    </row>
    <row r="35" spans="1:26">
      <c r="A35" s="208" t="s">
        <v>181</v>
      </c>
      <c r="B35" s="208" t="s">
        <v>43</v>
      </c>
      <c r="C35" s="214">
        <f t="shared" si="0"/>
        <v>42856</v>
      </c>
      <c r="D35" s="196">
        <v>42856</v>
      </c>
      <c r="F35" s="68">
        <v>-0.79136391866666578</v>
      </c>
      <c r="G35" s="209">
        <v>5.2175556666666702E-3</v>
      </c>
      <c r="H35" s="68">
        <v>-0.12967025700000001</v>
      </c>
      <c r="I35" s="68">
        <v>-0.14282835799999996</v>
      </c>
      <c r="J35" s="210">
        <v>-0.13710125033333334</v>
      </c>
      <c r="K35" s="210">
        <v>5.2322466000000019E-2</v>
      </c>
      <c r="L35" s="210">
        <v>-9.9177715666666749E-2</v>
      </c>
      <c r="M35" s="68">
        <v>-0.34012635933333235</v>
      </c>
      <c r="N35" s="71"/>
      <c r="P35" s="71"/>
      <c r="Q35" s="71"/>
      <c r="R35" s="71"/>
      <c r="X35" s="155"/>
    </row>
    <row r="36" spans="1:26">
      <c r="C36" s="214">
        <f t="shared" si="0"/>
        <v>42887</v>
      </c>
      <c r="D36" s="196">
        <v>42887</v>
      </c>
      <c r="F36" s="68">
        <v>-0.77296811200000037</v>
      </c>
      <c r="G36" s="209">
        <v>5.8631476666666672E-3</v>
      </c>
      <c r="H36" s="68">
        <v>-0.12614087133333327</v>
      </c>
      <c r="I36" s="68">
        <v>-0.13818074433333336</v>
      </c>
      <c r="J36" s="210">
        <v>-0.12652008233333328</v>
      </c>
      <c r="K36" s="210">
        <v>4.7879433999999985E-2</v>
      </c>
      <c r="L36" s="210">
        <v>-0.10755575300000003</v>
      </c>
      <c r="M36" s="68">
        <v>-0.32831324266666712</v>
      </c>
      <c r="N36" s="71"/>
      <c r="P36" s="71"/>
      <c r="Q36" s="71"/>
      <c r="R36" s="71"/>
      <c r="X36" s="155"/>
    </row>
    <row r="37" spans="1:26">
      <c r="C37" s="214">
        <f t="shared" si="0"/>
        <v>42917</v>
      </c>
      <c r="D37" s="196">
        <v>42917</v>
      </c>
      <c r="F37" s="68">
        <v>-0.76261918733333334</v>
      </c>
      <c r="G37" s="209">
        <v>1.4583488000000002E-2</v>
      </c>
      <c r="H37" s="68">
        <v>-0.12150269066666669</v>
      </c>
      <c r="I37" s="68">
        <v>-0.14521615199999993</v>
      </c>
      <c r="J37" s="210">
        <v>-0.10126555533333328</v>
      </c>
      <c r="K37" s="210">
        <v>5.4330110666666716E-2</v>
      </c>
      <c r="L37" s="210">
        <v>-0.11818759733333338</v>
      </c>
      <c r="M37" s="68">
        <v>-0.34536079066666681</v>
      </c>
      <c r="N37" s="71"/>
      <c r="P37" s="71"/>
      <c r="Q37" s="71"/>
      <c r="R37" s="71"/>
      <c r="U37" s="155"/>
      <c r="V37" s="155"/>
      <c r="W37" s="155"/>
      <c r="X37" s="155"/>
    </row>
    <row r="38" spans="1:26">
      <c r="C38" s="214">
        <f t="shared" si="0"/>
        <v>42948</v>
      </c>
      <c r="D38" s="196">
        <v>42948</v>
      </c>
      <c r="F38" s="68">
        <v>-0.70560960066666767</v>
      </c>
      <c r="G38" s="209">
        <v>1.9532113000000014E-2</v>
      </c>
      <c r="H38" s="68">
        <v>-0.12037506833333332</v>
      </c>
      <c r="I38" s="68">
        <v>-0.12809019233333332</v>
      </c>
      <c r="J38" s="210">
        <v>-7.621545099999992E-2</v>
      </c>
      <c r="K38" s="210">
        <v>4.9326961000000002E-2</v>
      </c>
      <c r="L38" s="210">
        <v>-0.12201661799999988</v>
      </c>
      <c r="M38" s="68">
        <v>-0.32777134500000127</v>
      </c>
      <c r="N38" s="71"/>
      <c r="P38" s="71"/>
      <c r="Q38" s="71"/>
      <c r="R38" s="71"/>
      <c r="U38" s="155"/>
      <c r="V38" s="155"/>
      <c r="W38" s="155"/>
      <c r="X38" s="155"/>
    </row>
    <row r="39" spans="1:26">
      <c r="C39" s="214">
        <f t="shared" si="0"/>
        <v>42979</v>
      </c>
      <c r="D39" s="196">
        <v>42979</v>
      </c>
      <c r="F39" s="68">
        <v>-0.70929953866666651</v>
      </c>
      <c r="G39" s="209">
        <v>7.3507806666666788E-3</v>
      </c>
      <c r="H39" s="68">
        <v>-0.13797525366666683</v>
      </c>
      <c r="I39" s="68">
        <v>-0.11334173466666642</v>
      </c>
      <c r="J39" s="210">
        <v>-6.7654702666666608E-2</v>
      </c>
      <c r="K39" s="210">
        <v>5.5686900333333365E-2</v>
      </c>
      <c r="L39" s="210">
        <v>-0.11763929966666664</v>
      </c>
      <c r="M39" s="68">
        <v>-0.3357262290000001</v>
      </c>
      <c r="N39" s="71"/>
      <c r="P39" s="71"/>
      <c r="Q39" s="71"/>
      <c r="R39" s="71"/>
      <c r="U39" s="155"/>
      <c r="V39" s="155"/>
      <c r="W39" s="155"/>
      <c r="X39" s="155"/>
    </row>
    <row r="40" spans="1:26">
      <c r="C40" s="214">
        <f t="shared" si="0"/>
        <v>43009</v>
      </c>
      <c r="D40" s="196">
        <v>43009</v>
      </c>
      <c r="F40" s="68">
        <v>-0.64648129233333529</v>
      </c>
      <c r="G40" s="209">
        <v>4.2581169999999988E-3</v>
      </c>
      <c r="H40" s="68">
        <v>-0.12628458699999992</v>
      </c>
      <c r="I40" s="68">
        <v>-0.10276579333333337</v>
      </c>
      <c r="J40" s="210">
        <v>-7.3710848999999981E-2</v>
      </c>
      <c r="K40" s="210">
        <v>6.5557543666666621E-2</v>
      </c>
      <c r="L40" s="210">
        <v>-9.9345006999999846E-2</v>
      </c>
      <c r="M40" s="68">
        <v>-0.31419071666666876</v>
      </c>
      <c r="N40" s="71"/>
      <c r="P40" s="71"/>
      <c r="Q40" s="71"/>
      <c r="R40" s="71"/>
      <c r="U40" s="155"/>
      <c r="V40" s="155"/>
      <c r="W40" s="155"/>
      <c r="X40" s="155"/>
    </row>
    <row r="41" spans="1:26">
      <c r="C41" s="214">
        <f t="shared" si="0"/>
        <v>43040</v>
      </c>
      <c r="D41" s="196">
        <v>43040</v>
      </c>
      <c r="F41" s="68">
        <v>-0.60121008799999953</v>
      </c>
      <c r="G41" s="209">
        <v>2.3510999666666661E-2</v>
      </c>
      <c r="H41" s="68">
        <v>-0.12041539700000004</v>
      </c>
      <c r="I41" s="68">
        <v>-0.10556188799999995</v>
      </c>
      <c r="J41" s="210">
        <v>-7.2717966666666675E-2</v>
      </c>
      <c r="K41" s="210">
        <v>7.2625213999999966E-2</v>
      </c>
      <c r="L41" s="210">
        <v>-8.3892472333333218E-2</v>
      </c>
      <c r="M41" s="68">
        <v>-0.31475857766666626</v>
      </c>
      <c r="P41" s="71"/>
      <c r="Q41" s="71"/>
      <c r="R41" s="71"/>
    </row>
    <row r="42" spans="1:26">
      <c r="C42" s="214">
        <f t="shared" si="0"/>
        <v>43070</v>
      </c>
      <c r="D42" s="196">
        <v>43070</v>
      </c>
      <c r="F42" s="68">
        <v>-0.52636192466666665</v>
      </c>
      <c r="G42" s="209">
        <v>2.5428368999999992E-2</v>
      </c>
      <c r="H42" s="68">
        <v>-7.8320693999999885E-2</v>
      </c>
      <c r="I42" s="68">
        <v>-0.1191833963333338</v>
      </c>
      <c r="J42" s="210">
        <v>-6.7768545333333333E-2</v>
      </c>
      <c r="K42" s="210">
        <v>6.684687100000003E-2</v>
      </c>
      <c r="L42" s="210">
        <v>-7.1056230666666512E-2</v>
      </c>
      <c r="M42" s="68">
        <v>-0.28230829833333321</v>
      </c>
      <c r="P42" s="71"/>
      <c r="Q42" s="71"/>
      <c r="R42" s="71"/>
    </row>
    <row r="43" spans="1:26" ht="11.25" customHeight="1">
      <c r="C43" s="214">
        <f t="shared" si="0"/>
        <v>43101</v>
      </c>
      <c r="D43" s="196">
        <v>43101</v>
      </c>
      <c r="F43" s="68">
        <v>-0.55405408033333192</v>
      </c>
      <c r="G43" s="209">
        <v>2.561772133333334E-2</v>
      </c>
      <c r="H43" s="68">
        <v>-8.6350373333333327E-2</v>
      </c>
      <c r="I43" s="68">
        <v>-0.11768694466666699</v>
      </c>
      <c r="J43" s="210">
        <v>-6.2756001999999991E-2</v>
      </c>
      <c r="K43" s="210">
        <v>5.2960939000000047E-2</v>
      </c>
      <c r="L43" s="210">
        <v>-7.3880289999999849E-2</v>
      </c>
      <c r="M43" s="68">
        <v>-0.29195913066666518</v>
      </c>
      <c r="O43" s="817" t="s">
        <v>547</v>
      </c>
      <c r="P43" s="817"/>
      <c r="Q43" s="817"/>
      <c r="R43" s="817"/>
      <c r="S43" s="817"/>
      <c r="T43" s="817"/>
    </row>
    <row r="44" spans="1:26">
      <c r="C44" s="214">
        <f t="shared" si="0"/>
        <v>43132</v>
      </c>
      <c r="D44" s="196">
        <v>43132</v>
      </c>
      <c r="F44" s="68">
        <v>-0.61045779700000058</v>
      </c>
      <c r="G44" s="209">
        <v>1.2691314000000006E-2</v>
      </c>
      <c r="H44" s="68">
        <v>-8.1169706999999952E-2</v>
      </c>
      <c r="I44" s="68">
        <v>-0.12164071166666691</v>
      </c>
      <c r="J44" s="210">
        <v>-7.4695402000000008E-2</v>
      </c>
      <c r="K44" s="210">
        <v>4.5550227000000054E-2</v>
      </c>
      <c r="L44" s="210">
        <v>-7.3537115333333347E-2</v>
      </c>
      <c r="M44" s="68">
        <v>-0.31765640200000039</v>
      </c>
      <c r="O44" s="817"/>
      <c r="P44" s="817"/>
      <c r="Q44" s="817"/>
      <c r="R44" s="817"/>
      <c r="S44" s="817"/>
      <c r="T44" s="817"/>
    </row>
    <row r="45" spans="1:26">
      <c r="C45" s="214">
        <f t="shared" si="0"/>
        <v>43160</v>
      </c>
      <c r="D45" s="196">
        <v>43160</v>
      </c>
      <c r="F45" s="68">
        <v>-0.78974244233333324</v>
      </c>
      <c r="G45" s="209">
        <v>5.2510050000000004E-3</v>
      </c>
      <c r="H45" s="68">
        <v>-0.13732671200000002</v>
      </c>
      <c r="I45" s="68">
        <v>-0.12749779766666669</v>
      </c>
      <c r="J45" s="210">
        <v>-0.10461249333333332</v>
      </c>
      <c r="K45" s="210">
        <v>4.5019987333333324E-2</v>
      </c>
      <c r="L45" s="210">
        <v>-8.0694047000000019E-2</v>
      </c>
      <c r="M45" s="68">
        <v>-0.38988238466666642</v>
      </c>
      <c r="O45" s="212" t="s">
        <v>405</v>
      </c>
      <c r="P45" s="71"/>
      <c r="Q45" s="71"/>
      <c r="R45" s="71"/>
    </row>
    <row r="46" spans="1:26">
      <c r="C46" s="214">
        <f t="shared" si="0"/>
        <v>43191</v>
      </c>
      <c r="D46" s="196">
        <v>43191</v>
      </c>
      <c r="F46" s="68">
        <v>-0.81023922133333359</v>
      </c>
      <c r="G46" s="209">
        <v>-6.4869986666666645E-3</v>
      </c>
      <c r="H46" s="68">
        <v>-0.11787032233333333</v>
      </c>
      <c r="I46" s="68">
        <v>-0.13479883299999995</v>
      </c>
      <c r="J46" s="210">
        <v>-0.12884476733333336</v>
      </c>
      <c r="K46" s="210">
        <v>4.3409177666666701E-2</v>
      </c>
      <c r="L46" s="210">
        <v>-8.0744715333333286E-2</v>
      </c>
      <c r="M46" s="68">
        <v>-0.38490276233333365</v>
      </c>
    </row>
    <row r="47" spans="1:26">
      <c r="A47" s="208" t="s">
        <v>182</v>
      </c>
      <c r="B47" s="208" t="s">
        <v>44</v>
      </c>
      <c r="C47" s="214">
        <f t="shared" si="0"/>
        <v>43221</v>
      </c>
      <c r="D47" s="196">
        <v>43221</v>
      </c>
      <c r="F47" s="68">
        <v>-0.85606788133333334</v>
      </c>
      <c r="G47" s="209">
        <v>-1.8711129999999999E-2</v>
      </c>
      <c r="H47" s="68">
        <v>-0.11811294433333332</v>
      </c>
      <c r="I47" s="68">
        <v>-0.14341615266666669</v>
      </c>
      <c r="J47" s="210">
        <v>-0.14229011599999999</v>
      </c>
      <c r="K47" s="210">
        <v>4.9155004666666648E-2</v>
      </c>
      <c r="L47" s="210">
        <v>-9.5046914999999968E-2</v>
      </c>
      <c r="M47" s="68">
        <v>-0.38764562800000002</v>
      </c>
    </row>
    <row r="48" spans="1:26" s="155" customFormat="1">
      <c r="A48" s="71"/>
      <c r="B48" s="71"/>
      <c r="C48" s="214">
        <f t="shared" si="0"/>
        <v>43252</v>
      </c>
      <c r="D48" s="196">
        <v>43252</v>
      </c>
      <c r="E48" s="71"/>
      <c r="F48" s="68">
        <v>-0.78918723533333357</v>
      </c>
      <c r="G48" s="209">
        <v>-1.7762732000000003E-2</v>
      </c>
      <c r="H48" s="68">
        <v>-9.6302661999999983E-2</v>
      </c>
      <c r="I48" s="68">
        <v>-0.14545939399999988</v>
      </c>
      <c r="J48" s="210">
        <v>-0.13096724000000004</v>
      </c>
      <c r="K48" s="210">
        <v>4.9772235666666664E-2</v>
      </c>
      <c r="L48" s="210">
        <v>-0.10504514699999987</v>
      </c>
      <c r="M48" s="68">
        <v>-0.34342229600000035</v>
      </c>
      <c r="S48" s="71"/>
      <c r="T48" s="71"/>
      <c r="U48" s="71"/>
      <c r="V48" s="71"/>
      <c r="W48" s="71"/>
      <c r="X48" s="71"/>
      <c r="Y48" s="71"/>
      <c r="Z48" s="71"/>
    </row>
    <row r="49" spans="1:26" s="155" customFormat="1">
      <c r="A49" s="71"/>
      <c r="B49" s="71"/>
      <c r="C49" s="214">
        <f t="shared" si="0"/>
        <v>43282</v>
      </c>
      <c r="D49" s="196">
        <v>43282</v>
      </c>
      <c r="E49" s="71"/>
      <c r="F49" s="68">
        <v>-0.82262742833333313</v>
      </c>
      <c r="G49" s="209">
        <v>3.2185180000000018E-3</v>
      </c>
      <c r="H49" s="68">
        <v>-0.13784822500000005</v>
      </c>
      <c r="I49" s="68">
        <v>-0.13831570466666654</v>
      </c>
      <c r="J49" s="210">
        <v>-0.11785907733333333</v>
      </c>
      <c r="K49" s="210">
        <v>6.0387850666666659E-2</v>
      </c>
      <c r="L49" s="210">
        <v>-0.12377001833333345</v>
      </c>
      <c r="M49" s="68">
        <v>-0.36844077166666644</v>
      </c>
      <c r="S49" s="71"/>
      <c r="T49" s="71"/>
      <c r="U49" s="71"/>
      <c r="V49" s="71"/>
      <c r="W49" s="71"/>
      <c r="X49" s="71"/>
      <c r="Y49" s="71"/>
      <c r="Z49" s="71"/>
    </row>
    <row r="50" spans="1:26" s="155" customFormat="1">
      <c r="A50" s="71"/>
      <c r="B50" s="71"/>
      <c r="C50" s="214">
        <f t="shared" si="0"/>
        <v>43313</v>
      </c>
      <c r="D50" s="196">
        <v>43313</v>
      </c>
      <c r="E50" s="71"/>
      <c r="F50" s="68">
        <v>-0.79346918033333314</v>
      </c>
      <c r="G50" s="209">
        <v>4.1842432000000013E-2</v>
      </c>
      <c r="H50" s="68">
        <v>-0.18589852766666665</v>
      </c>
      <c r="I50" s="68">
        <v>-0.13001227133333351</v>
      </c>
      <c r="J50" s="210">
        <v>-9.6818958333333344E-2</v>
      </c>
      <c r="K50" s="210">
        <v>5.2978550000000069E-2</v>
      </c>
      <c r="L50" s="210">
        <v>-0.12074637766666672</v>
      </c>
      <c r="M50" s="68">
        <v>-0.35481402733333295</v>
      </c>
      <c r="S50" s="71"/>
      <c r="T50" s="71"/>
      <c r="U50" s="71"/>
      <c r="V50" s="71"/>
      <c r="W50" s="71"/>
      <c r="X50" s="71"/>
      <c r="Y50" s="71"/>
      <c r="Z50" s="71"/>
    </row>
    <row r="51" spans="1:26" s="155" customFormat="1">
      <c r="A51" s="71"/>
      <c r="B51" s="71"/>
      <c r="C51" s="214">
        <f t="shared" si="0"/>
        <v>43344</v>
      </c>
      <c r="D51" s="196">
        <v>43344</v>
      </c>
      <c r="E51" s="71"/>
      <c r="F51" s="68">
        <v>-0.75124742333333505</v>
      </c>
      <c r="G51" s="209">
        <v>4.2525058000000004E-2</v>
      </c>
      <c r="H51" s="68">
        <v>-0.18019426966666655</v>
      </c>
      <c r="I51" s="68">
        <v>-0.12833540733333321</v>
      </c>
      <c r="J51" s="210">
        <v>-8.1822282666666635E-2</v>
      </c>
      <c r="K51" s="210">
        <v>5.7977606000000008E-2</v>
      </c>
      <c r="L51" s="210">
        <v>-0.10365869333333341</v>
      </c>
      <c r="M51" s="68">
        <v>-0.35773943433333533</v>
      </c>
      <c r="S51" s="71"/>
      <c r="T51" s="71"/>
      <c r="U51" s="71"/>
      <c r="V51" s="71"/>
      <c r="W51" s="71"/>
      <c r="X51" s="71"/>
      <c r="Y51" s="71"/>
      <c r="Z51" s="71"/>
    </row>
    <row r="52" spans="1:26" s="155" customFormat="1">
      <c r="A52" s="71"/>
      <c r="B52" s="71"/>
      <c r="C52" s="214">
        <f t="shared" si="0"/>
        <v>43374</v>
      </c>
      <c r="D52" s="196">
        <v>43374</v>
      </c>
      <c r="E52" s="71"/>
      <c r="F52" s="68">
        <v>-0.74826745366666836</v>
      </c>
      <c r="G52" s="209">
        <v>3.0493235999999996E-2</v>
      </c>
      <c r="H52" s="68">
        <v>-0.17420347033333336</v>
      </c>
      <c r="I52" s="68">
        <v>-0.14889486500000035</v>
      </c>
      <c r="J52" s="210">
        <v>-7.9575806000000041E-2</v>
      </c>
      <c r="K52" s="210">
        <v>5.7122388333333295E-2</v>
      </c>
      <c r="L52" s="210">
        <v>-7.80785869999997E-2</v>
      </c>
      <c r="M52" s="68">
        <v>-0.35513034966666823</v>
      </c>
      <c r="S52" s="71"/>
      <c r="T52" s="71"/>
      <c r="U52" s="71"/>
      <c r="V52" s="71"/>
      <c r="W52" s="71"/>
      <c r="X52" s="71"/>
      <c r="Y52" s="71"/>
      <c r="Z52" s="71"/>
    </row>
    <row r="53" spans="1:26" s="155" customFormat="1">
      <c r="A53" s="71"/>
      <c r="B53" s="71"/>
      <c r="C53" s="214">
        <f t="shared" si="0"/>
        <v>43405</v>
      </c>
      <c r="D53" s="196">
        <v>43405</v>
      </c>
      <c r="E53" s="71"/>
      <c r="F53" s="68">
        <v>-0.76214105233333329</v>
      </c>
      <c r="G53" s="209">
        <v>-1.2064879999999925E-3</v>
      </c>
      <c r="H53" s="68">
        <v>-0.16362659233333327</v>
      </c>
      <c r="I53" s="68">
        <v>-0.17337367166666628</v>
      </c>
      <c r="J53" s="210">
        <v>-8.4949229000000043E-2</v>
      </c>
      <c r="K53" s="210">
        <v>6.5470690333333276E-2</v>
      </c>
      <c r="L53" s="210">
        <v>-6.0096530999999911E-2</v>
      </c>
      <c r="M53" s="68">
        <v>-0.34435923066666707</v>
      </c>
      <c r="S53" s="71"/>
      <c r="T53" s="71"/>
      <c r="U53" s="71"/>
      <c r="V53" s="71"/>
      <c r="W53" s="71"/>
      <c r="X53" s="71"/>
      <c r="Y53" s="71"/>
      <c r="Z53" s="71"/>
    </row>
    <row r="54" spans="1:26" s="155" customFormat="1">
      <c r="A54" s="71"/>
      <c r="B54" s="71"/>
      <c r="C54" s="214">
        <f t="shared" si="0"/>
        <v>43435</v>
      </c>
      <c r="D54" s="196">
        <v>43435</v>
      </c>
      <c r="E54" s="71"/>
      <c r="F54" s="68">
        <v>-0.73786622133333302</v>
      </c>
      <c r="G54" s="209">
        <v>3.2073060000000113E-3</v>
      </c>
      <c r="H54" s="68">
        <v>-0.14813835299999997</v>
      </c>
      <c r="I54" s="68">
        <v>-0.18542447600000025</v>
      </c>
      <c r="J54" s="210">
        <v>-8.75044773333334E-2</v>
      </c>
      <c r="K54" s="210">
        <v>6.0478280666666613E-2</v>
      </c>
      <c r="L54" s="210">
        <v>-5.3594031333333382E-2</v>
      </c>
      <c r="M54" s="68">
        <v>-0.32689047033333263</v>
      </c>
      <c r="S54" s="71"/>
      <c r="T54" s="71"/>
      <c r="U54" s="71"/>
      <c r="V54" s="71"/>
      <c r="W54" s="71"/>
      <c r="X54" s="71"/>
      <c r="Y54" s="71"/>
      <c r="Z54" s="71"/>
    </row>
    <row r="55" spans="1:26" s="155" customFormat="1">
      <c r="A55" s="71"/>
      <c r="B55" s="71"/>
      <c r="C55" s="214">
        <f t="shared" si="0"/>
        <v>43466</v>
      </c>
      <c r="D55" s="196">
        <v>43466</v>
      </c>
      <c r="E55" s="71"/>
      <c r="F55" s="68">
        <v>-0.71424316433333301</v>
      </c>
      <c r="G55" s="209">
        <v>6.7459946666666749E-3</v>
      </c>
      <c r="H55" s="68">
        <v>-0.13220099499999977</v>
      </c>
      <c r="I55" s="68">
        <v>-0.17235077699999987</v>
      </c>
      <c r="J55" s="210">
        <v>-8.0336943000000008E-2</v>
      </c>
      <c r="K55" s="210">
        <v>5.2258034999999974E-2</v>
      </c>
      <c r="L55" s="210">
        <v>-6.6345275333333564E-2</v>
      </c>
      <c r="M55" s="68">
        <v>-0.32201320366666647</v>
      </c>
      <c r="S55" s="71"/>
      <c r="T55" s="71"/>
      <c r="U55" s="71"/>
      <c r="V55" s="71"/>
      <c r="W55" s="71"/>
      <c r="X55" s="71"/>
      <c r="Y55" s="71"/>
      <c r="Z55" s="71"/>
    </row>
    <row r="56" spans="1:26" s="155" customFormat="1">
      <c r="A56" s="71"/>
      <c r="B56" s="71"/>
      <c r="C56" s="214">
        <f t="shared" si="0"/>
        <v>43497</v>
      </c>
      <c r="D56" s="196">
        <v>43497</v>
      </c>
      <c r="E56" s="71"/>
      <c r="F56" s="68">
        <v>-0.72260354233333457</v>
      </c>
      <c r="G56" s="209">
        <v>3.4127709999999928E-3</v>
      </c>
      <c r="H56" s="68">
        <v>-0.10913889199999995</v>
      </c>
      <c r="I56" s="68">
        <v>-0.15915801033333354</v>
      </c>
      <c r="J56" s="210">
        <v>-7.5871891666666663E-2</v>
      </c>
      <c r="K56" s="210">
        <v>5.0635133666666624E-2</v>
      </c>
      <c r="L56" s="210">
        <v>-7.0519580000000096E-2</v>
      </c>
      <c r="M56" s="68">
        <v>-0.36196307300000097</v>
      </c>
      <c r="S56" s="71"/>
      <c r="T56" s="71"/>
      <c r="U56" s="71"/>
      <c r="V56" s="71"/>
      <c r="W56" s="71"/>
      <c r="X56" s="71"/>
      <c r="Y56" s="71"/>
      <c r="Z56" s="71"/>
    </row>
    <row r="57" spans="1:26" s="155" customFormat="1">
      <c r="A57" s="71"/>
      <c r="B57" s="71"/>
      <c r="C57" s="214">
        <f t="shared" si="0"/>
        <v>43525</v>
      </c>
      <c r="D57" s="196">
        <v>43525</v>
      </c>
      <c r="E57" s="71"/>
      <c r="F57" s="68">
        <v>-0.82387642966666697</v>
      </c>
      <c r="G57" s="209">
        <v>-1.6088330000000018E-3</v>
      </c>
      <c r="H57" s="68">
        <v>-0.11203455066666665</v>
      </c>
      <c r="I57" s="68">
        <v>-0.15347541466666662</v>
      </c>
      <c r="J57" s="210">
        <v>-9.8837208333333329E-2</v>
      </c>
      <c r="K57" s="210">
        <v>5.2171503666666674E-2</v>
      </c>
      <c r="L57" s="210">
        <v>-8.8202730333333354E-2</v>
      </c>
      <c r="M57" s="68">
        <v>-0.42188919633333372</v>
      </c>
      <c r="S57" s="71"/>
      <c r="T57" s="71"/>
      <c r="U57" s="71"/>
      <c r="V57" s="71"/>
      <c r="W57" s="71"/>
      <c r="X57" s="71"/>
      <c r="Y57" s="71"/>
      <c r="Z57" s="71"/>
    </row>
    <row r="58" spans="1:26" s="155" customFormat="1">
      <c r="A58" s="71"/>
      <c r="B58" s="71"/>
      <c r="C58" s="214">
        <f t="shared" si="0"/>
        <v>43556</v>
      </c>
      <c r="D58" s="196">
        <v>43556</v>
      </c>
      <c r="E58" s="71"/>
      <c r="F58" s="68">
        <v>-0.9240926690000002</v>
      </c>
      <c r="G58" s="209">
        <v>-1.7707901333333335E-2</v>
      </c>
      <c r="H58" s="68">
        <v>-0.14222499566666666</v>
      </c>
      <c r="I58" s="68">
        <v>-0.15851178400000007</v>
      </c>
      <c r="J58" s="210">
        <v>-0.12818848566666668</v>
      </c>
      <c r="K58" s="210">
        <v>5.1491667666666692E-2</v>
      </c>
      <c r="L58" s="210">
        <v>-9.6383246000000103E-2</v>
      </c>
      <c r="M58" s="68">
        <v>-0.4325679240000001</v>
      </c>
      <c r="S58" s="71"/>
      <c r="T58" s="71"/>
      <c r="U58" s="71"/>
      <c r="V58" s="71"/>
      <c r="W58" s="71"/>
      <c r="X58" s="71"/>
      <c r="Y58" s="71"/>
      <c r="Z58" s="71"/>
    </row>
    <row r="59" spans="1:26" s="155" customFormat="1">
      <c r="A59" s="208" t="s">
        <v>183</v>
      </c>
      <c r="B59" s="208" t="s">
        <v>45</v>
      </c>
      <c r="C59" s="214">
        <f t="shared" si="0"/>
        <v>43586</v>
      </c>
      <c r="D59" s="196">
        <v>43586</v>
      </c>
      <c r="E59" s="71"/>
      <c r="F59" s="68">
        <v>-1.0093584683333325</v>
      </c>
      <c r="G59" s="209">
        <v>-1.0391414999999994E-2</v>
      </c>
      <c r="H59" s="68">
        <v>-0.17882920699999999</v>
      </c>
      <c r="I59" s="68">
        <v>-0.1624467783333334</v>
      </c>
      <c r="J59" s="210">
        <v>-0.15966596100000002</v>
      </c>
      <c r="K59" s="210">
        <v>5.1850726999999999E-2</v>
      </c>
      <c r="L59" s="210">
        <v>-0.11788339866666672</v>
      </c>
      <c r="M59" s="68">
        <v>-0.43199243533333237</v>
      </c>
      <c r="S59" s="71"/>
      <c r="T59" s="71"/>
      <c r="U59" s="71"/>
      <c r="V59" s="71"/>
      <c r="W59" s="71"/>
      <c r="X59" s="71"/>
      <c r="Y59" s="71"/>
      <c r="Z59" s="71"/>
    </row>
    <row r="60" spans="1:26" s="155" customFormat="1">
      <c r="A60" s="71"/>
      <c r="B60" s="71"/>
      <c r="C60" s="214">
        <f t="shared" si="0"/>
        <v>43617</v>
      </c>
      <c r="D60" s="196">
        <v>43617</v>
      </c>
      <c r="E60" s="71"/>
      <c r="F60" s="68">
        <v>-0.94419262766666612</v>
      </c>
      <c r="G60" s="209">
        <v>-1.3196710999999993E-2</v>
      </c>
      <c r="H60" s="68">
        <v>-0.177429066</v>
      </c>
      <c r="I60" s="68">
        <v>-0.14747284833333332</v>
      </c>
      <c r="J60" s="210">
        <v>-0.147923683</v>
      </c>
      <c r="K60" s="210">
        <v>5.1814961000000041E-2</v>
      </c>
      <c r="L60" s="210">
        <v>-0.12958748966666664</v>
      </c>
      <c r="M60" s="68">
        <v>-0.38039779066666618</v>
      </c>
      <c r="S60" s="71"/>
      <c r="T60" s="71"/>
      <c r="U60" s="71"/>
      <c r="V60" s="71"/>
      <c r="W60" s="71"/>
      <c r="X60" s="71"/>
      <c r="Y60" s="71"/>
      <c r="Z60" s="71"/>
    </row>
    <row r="61" spans="1:26" s="155" customFormat="1">
      <c r="A61" s="71"/>
      <c r="B61" s="71"/>
      <c r="C61" s="214">
        <f t="shared" si="0"/>
        <v>43647</v>
      </c>
      <c r="D61" s="196">
        <v>43647</v>
      </c>
      <c r="E61" s="71"/>
      <c r="F61" s="68">
        <v>-0.84677234099999998</v>
      </c>
      <c r="G61" s="209">
        <v>5.9226434666666675E-2</v>
      </c>
      <c r="H61" s="68">
        <v>-0.16907377499999993</v>
      </c>
      <c r="I61" s="68">
        <v>-0.14246955566666666</v>
      </c>
      <c r="J61" s="210">
        <v>-0.13491459600000005</v>
      </c>
      <c r="K61" s="210">
        <v>5.969574699999998E-2</v>
      </c>
      <c r="L61" s="210">
        <v>-0.13968995766666648</v>
      </c>
      <c r="M61" s="68">
        <v>-0.37954663833333352</v>
      </c>
      <c r="S61" s="71"/>
      <c r="T61" s="71"/>
      <c r="U61" s="71"/>
      <c r="V61" s="71"/>
      <c r="W61" s="71"/>
      <c r="X61" s="71"/>
      <c r="Y61" s="71"/>
      <c r="Z61" s="71"/>
    </row>
    <row r="62" spans="1:26" s="155" customFormat="1">
      <c r="A62" s="71"/>
      <c r="B62" s="71"/>
      <c r="C62" s="214">
        <f t="shared" si="0"/>
        <v>43678</v>
      </c>
      <c r="D62" s="196">
        <v>43678</v>
      </c>
      <c r="E62" s="71"/>
      <c r="F62" s="68">
        <v>-0.76257803100000143</v>
      </c>
      <c r="G62" s="209">
        <v>5.166898000000001E-2</v>
      </c>
      <c r="H62" s="68">
        <v>-0.13622316466666667</v>
      </c>
      <c r="I62" s="68">
        <v>-0.13241029400000023</v>
      </c>
      <c r="J62" s="210">
        <v>-0.10122713533333337</v>
      </c>
      <c r="K62" s="210">
        <v>5.3912109333333402E-2</v>
      </c>
      <c r="L62" s="210">
        <v>-0.13759882133333334</v>
      </c>
      <c r="M62" s="68">
        <v>-0.3606997050000012</v>
      </c>
      <c r="S62" s="71"/>
      <c r="T62" s="71"/>
      <c r="U62" s="71"/>
      <c r="V62" s="71"/>
      <c r="W62" s="71"/>
      <c r="X62" s="71"/>
      <c r="Y62" s="71"/>
      <c r="Z62" s="71"/>
    </row>
    <row r="63" spans="1:26" s="155" customFormat="1">
      <c r="A63" s="71"/>
      <c r="B63" s="71"/>
      <c r="C63" s="214">
        <f t="shared" si="0"/>
        <v>43709</v>
      </c>
      <c r="D63" s="196">
        <v>43709</v>
      </c>
      <c r="E63" s="71"/>
      <c r="F63" s="68">
        <v>-0.75767600199999929</v>
      </c>
      <c r="G63" s="209">
        <v>5.696724566666668E-2</v>
      </c>
      <c r="H63" s="68">
        <v>-0.14797538133333324</v>
      </c>
      <c r="I63" s="68">
        <v>-0.13546866500000004</v>
      </c>
      <c r="J63" s="210">
        <v>-8.9597910333333419E-2</v>
      </c>
      <c r="K63" s="210">
        <v>5.8960116666666638E-2</v>
      </c>
      <c r="L63" s="210">
        <v>-0.1256569619999999</v>
      </c>
      <c r="M63" s="68">
        <v>-0.37490444566666609</v>
      </c>
      <c r="S63" s="71"/>
      <c r="T63" s="71"/>
      <c r="U63" s="71"/>
      <c r="V63" s="71"/>
      <c r="W63" s="71"/>
      <c r="X63" s="71"/>
      <c r="Y63" s="71"/>
      <c r="Z63" s="71"/>
    </row>
    <row r="64" spans="1:26">
      <c r="C64" s="214">
        <f t="shared" si="0"/>
        <v>43739</v>
      </c>
      <c r="D64" s="196">
        <v>43739</v>
      </c>
      <c r="F64" s="68">
        <v>-0.78512354399999973</v>
      </c>
      <c r="G64" s="209">
        <v>-5.565760000000009E-4</v>
      </c>
      <c r="H64" s="68">
        <v>-0.14280550466666661</v>
      </c>
      <c r="I64" s="68">
        <v>-0.14782233166666672</v>
      </c>
      <c r="J64" s="210">
        <v>-7.7215943333333356E-2</v>
      </c>
      <c r="K64" s="210">
        <v>5.7766156333333381E-2</v>
      </c>
      <c r="L64" s="210">
        <v>-0.10242461533333334</v>
      </c>
      <c r="M64" s="68">
        <v>-0.37206472933333301</v>
      </c>
    </row>
    <row r="65" spans="1:26">
      <c r="C65" s="214">
        <f t="shared" si="0"/>
        <v>43770</v>
      </c>
      <c r="D65" s="196">
        <v>43770</v>
      </c>
      <c r="F65" s="68">
        <v>-0.77510495000000101</v>
      </c>
      <c r="G65" s="209">
        <v>2.3003306666666565E-3</v>
      </c>
      <c r="H65" s="68">
        <v>-0.14806926066666645</v>
      </c>
      <c r="I65" s="68">
        <v>-0.16351765866666645</v>
      </c>
      <c r="J65" s="210">
        <v>-8.003538333333339E-2</v>
      </c>
      <c r="K65" s="210">
        <v>6.2717618666666544E-2</v>
      </c>
      <c r="L65" s="210">
        <v>-8.6620442999999797E-2</v>
      </c>
      <c r="M65" s="68">
        <v>-0.36188015366666815</v>
      </c>
    </row>
    <row r="66" spans="1:26">
      <c r="C66" s="214">
        <f t="shared" si="0"/>
        <v>43800</v>
      </c>
      <c r="D66" s="196">
        <v>43800</v>
      </c>
      <c r="F66" s="68">
        <v>-0.72567367066666799</v>
      </c>
      <c r="G66" s="209">
        <v>1.1650166666666627E-3</v>
      </c>
      <c r="H66" s="68">
        <v>-9.617172633333318E-2</v>
      </c>
      <c r="I66" s="68">
        <v>-0.18157964166666693</v>
      </c>
      <c r="J66" s="210">
        <v>-7.7958956666666704E-2</v>
      </c>
      <c r="K66" s="210">
        <v>5.7643310000000045E-2</v>
      </c>
      <c r="L66" s="210">
        <v>-8.1524843000000152E-2</v>
      </c>
      <c r="M66" s="68">
        <v>-0.3472468296666677</v>
      </c>
    </row>
    <row r="67" spans="1:26">
      <c r="C67" s="214">
        <f t="shared" si="0"/>
        <v>43831</v>
      </c>
      <c r="D67" s="196">
        <v>43831</v>
      </c>
      <c r="F67" s="68">
        <v>-0.69781514733333361</v>
      </c>
      <c r="G67" s="209">
        <v>1.4268119999999993E-3</v>
      </c>
      <c r="H67" s="68">
        <v>-7.2614156333333152E-2</v>
      </c>
      <c r="I67" s="68">
        <v>-0.16701628366666682</v>
      </c>
      <c r="J67" s="210">
        <v>-7.5376848666666718E-2</v>
      </c>
      <c r="K67" s="210">
        <v>5.3228553666666678E-2</v>
      </c>
      <c r="L67" s="210">
        <v>-8.2585132666666741E-2</v>
      </c>
      <c r="M67" s="68">
        <v>-0.35487809166666695</v>
      </c>
    </row>
    <row r="68" spans="1:26">
      <c r="C68" s="214">
        <f t="shared" si="0"/>
        <v>43862</v>
      </c>
      <c r="D68" s="196">
        <v>43862</v>
      </c>
      <c r="F68" s="68">
        <v>-0.73138746799999876</v>
      </c>
      <c r="G68" s="209">
        <v>3.4246928333333336E-2</v>
      </c>
      <c r="H68" s="68">
        <v>-6.7056238666666629E-2</v>
      </c>
      <c r="I68" s="68">
        <v>-0.15668868566666694</v>
      </c>
      <c r="J68" s="210">
        <v>-8.6904338333333345E-2</v>
      </c>
      <c r="K68" s="210">
        <v>5.0990856333333445E-2</v>
      </c>
      <c r="L68" s="210">
        <v>-8.5969711333333476E-2</v>
      </c>
      <c r="M68" s="68">
        <v>-0.42000627866666518</v>
      </c>
    </row>
    <row r="69" spans="1:26">
      <c r="C69" s="214">
        <f t="shared" si="0"/>
        <v>43891</v>
      </c>
      <c r="D69" s="196">
        <v>43891</v>
      </c>
      <c r="F69" s="68">
        <v>-0.80532329699999994</v>
      </c>
      <c r="G69" s="209">
        <v>3.4156852333333335E-2</v>
      </c>
      <c r="H69" s="68">
        <v>-9.2092346999999977E-2</v>
      </c>
      <c r="I69" s="68">
        <v>-0.13618893299999993</v>
      </c>
      <c r="J69" s="210">
        <v>-9.6149137666666662E-2</v>
      </c>
      <c r="K69" s="210">
        <v>5.3490495999999978E-2</v>
      </c>
      <c r="L69" s="210">
        <v>-9.719355866666668E-2</v>
      </c>
      <c r="M69" s="68">
        <v>-0.47134666899999994</v>
      </c>
    </row>
    <row r="70" spans="1:26">
      <c r="C70" s="214">
        <f t="shared" si="0"/>
        <v>43922</v>
      </c>
      <c r="D70" s="196">
        <v>43922</v>
      </c>
      <c r="F70" s="68">
        <v>-0.72045564700000009</v>
      </c>
      <c r="G70" s="209">
        <v>3.0581178333333337E-2</v>
      </c>
      <c r="H70" s="68">
        <v>-8.3368334333333322E-2</v>
      </c>
      <c r="I70" s="68">
        <v>-0.12041066666666665</v>
      </c>
      <c r="J70" s="210">
        <v>-7.9157905333333348E-2</v>
      </c>
      <c r="K70" s="210">
        <v>4.8075578000000015E-2</v>
      </c>
      <c r="L70" s="210">
        <v>-9.0474741333333372E-2</v>
      </c>
      <c r="M70" s="68">
        <v>-0.42570075566666665</v>
      </c>
    </row>
    <row r="71" spans="1:26">
      <c r="A71" s="208" t="s">
        <v>184</v>
      </c>
      <c r="B71" s="208" t="s">
        <v>46</v>
      </c>
      <c r="C71" s="214">
        <f t="shared" si="0"/>
        <v>43952</v>
      </c>
      <c r="D71" s="196">
        <v>43952</v>
      </c>
      <c r="F71" s="68">
        <v>-0.65960766133333415</v>
      </c>
      <c r="G71" s="209">
        <v>-1.6233275000000002E-2</v>
      </c>
      <c r="H71" s="68">
        <v>-5.3823281333333348E-2</v>
      </c>
      <c r="I71" s="68">
        <v>-0.1094032673333333</v>
      </c>
      <c r="J71" s="210">
        <v>-5.8769494333333339E-2</v>
      </c>
      <c r="K71" s="210">
        <v>4.519051733333334E-2</v>
      </c>
      <c r="L71" s="210">
        <v>-8.6552365000000075E-2</v>
      </c>
      <c r="M71" s="68">
        <v>-0.3800164956666674</v>
      </c>
    </row>
    <row r="72" spans="1:26">
      <c r="A72" s="208"/>
      <c r="B72" s="208"/>
      <c r="C72" s="214">
        <f t="shared" ref="C72:C135" si="1">+D72</f>
        <v>43983</v>
      </c>
      <c r="D72" s="196">
        <v>43983</v>
      </c>
      <c r="F72" s="68">
        <v>-0.63066262699999909</v>
      </c>
      <c r="G72" s="209">
        <v>-2.1143444999999997E-2</v>
      </c>
      <c r="H72" s="68">
        <v>-6.5751354333333317E-2</v>
      </c>
      <c r="I72" s="68">
        <v>-0.11524882633333339</v>
      </c>
      <c r="J72" s="210">
        <v>-5.0726322333333351E-2</v>
      </c>
      <c r="K72" s="210">
        <v>4.1029663000000029E-2</v>
      </c>
      <c r="L72" s="210">
        <v>-7.1661330000000065E-2</v>
      </c>
      <c r="M72" s="68">
        <v>-0.34716101199999894</v>
      </c>
    </row>
    <row r="73" spans="1:26">
      <c r="A73" s="208"/>
      <c r="B73" s="208"/>
      <c r="C73" s="214">
        <f t="shared" si="1"/>
        <v>44013</v>
      </c>
      <c r="D73" s="196">
        <v>44013</v>
      </c>
      <c r="F73" s="68">
        <v>-0.68797213233333299</v>
      </c>
      <c r="G73" s="209">
        <v>-2.165933733333333E-2</v>
      </c>
      <c r="H73" s="68">
        <v>-5.6397305000000092E-2</v>
      </c>
      <c r="I73" s="68">
        <v>-0.13737769633333335</v>
      </c>
      <c r="J73" s="210">
        <v>-6.7425114000000008E-2</v>
      </c>
      <c r="K73" s="210">
        <v>5.1079353999999987E-2</v>
      </c>
      <c r="L73" s="210">
        <v>-8.1781068333333526E-2</v>
      </c>
      <c r="M73" s="68">
        <v>-0.37441096533333273</v>
      </c>
    </row>
    <row r="74" spans="1:26">
      <c r="A74" s="208"/>
      <c r="B74" s="208"/>
      <c r="C74" s="214">
        <f t="shared" si="1"/>
        <v>44044</v>
      </c>
      <c r="D74" s="196">
        <v>44044</v>
      </c>
      <c r="F74" s="68">
        <v>-0.68821224933333236</v>
      </c>
      <c r="G74" s="209">
        <v>-1.0087738999999997E-2</v>
      </c>
      <c r="H74" s="68">
        <v>-5.8982903000000052E-2</v>
      </c>
      <c r="I74" s="68">
        <v>-0.14642128466666654</v>
      </c>
      <c r="J74" s="210">
        <v>-6.5531107333333338E-2</v>
      </c>
      <c r="K74" s="210">
        <v>5.1222966666666647E-2</v>
      </c>
      <c r="L74" s="210">
        <v>-8.7718769666666432E-2</v>
      </c>
      <c r="M74" s="68">
        <v>-0.37069341233333264</v>
      </c>
    </row>
    <row r="75" spans="1:26">
      <c r="A75" s="208"/>
      <c r="B75" s="208"/>
      <c r="C75" s="214">
        <f t="shared" si="1"/>
        <v>44075</v>
      </c>
      <c r="D75" s="196">
        <v>44075</v>
      </c>
      <c r="F75" s="68">
        <v>-0.64176989233333337</v>
      </c>
      <c r="G75" s="209">
        <v>1.665059533333333E-2</v>
      </c>
      <c r="H75" s="68">
        <v>-4.4841513999999964E-2</v>
      </c>
      <c r="I75" s="68">
        <v>-0.15364919766666671</v>
      </c>
      <c r="J75" s="210">
        <v>-5.8788672666666646E-2</v>
      </c>
      <c r="K75" s="210">
        <v>5.7750251666666703E-2</v>
      </c>
      <c r="L75" s="210">
        <v>-8.1335755666666731E-2</v>
      </c>
      <c r="M75" s="68">
        <v>-0.37755559933333332</v>
      </c>
    </row>
    <row r="76" spans="1:26">
      <c r="A76" s="208"/>
      <c r="B76" s="208"/>
      <c r="C76" s="214">
        <f t="shared" si="1"/>
        <v>44105</v>
      </c>
      <c r="D76" s="196">
        <v>44105</v>
      </c>
      <c r="F76" s="68">
        <v>-0.61826327733333375</v>
      </c>
      <c r="G76" s="209">
        <v>2.1195829999999999E-2</v>
      </c>
      <c r="H76" s="68">
        <v>-4.456999766666659E-2</v>
      </c>
      <c r="I76" s="68">
        <v>-0.15694538633333341</v>
      </c>
      <c r="J76" s="210">
        <v>-5.9460114333333355E-2</v>
      </c>
      <c r="K76" s="210">
        <v>6.2822466000000007E-2</v>
      </c>
      <c r="L76" s="210">
        <v>-6.7332981666666306E-2</v>
      </c>
      <c r="M76" s="68">
        <v>-0.37397309333333412</v>
      </c>
    </row>
    <row r="77" spans="1:26">
      <c r="C77" s="214">
        <f t="shared" si="1"/>
        <v>44136</v>
      </c>
      <c r="D77" s="196">
        <v>44136</v>
      </c>
      <c r="F77" s="68">
        <v>-0.56317416766666695</v>
      </c>
      <c r="G77" s="209">
        <v>2.085402133333333E-2</v>
      </c>
      <c r="H77" s="68">
        <v>-1.7690802666666606E-2</v>
      </c>
      <c r="I77" s="68">
        <v>-0.17117149166666681</v>
      </c>
      <c r="J77" s="210">
        <v>-6.5578919999999985E-2</v>
      </c>
      <c r="K77" s="210">
        <v>7.4821537999999993E-2</v>
      </c>
      <c r="L77" s="210">
        <v>-5.0707525000000031E-2</v>
      </c>
      <c r="M77" s="68">
        <v>-0.3537009876666668</v>
      </c>
    </row>
    <row r="78" spans="1:26">
      <c r="C78" s="214">
        <f t="shared" si="1"/>
        <v>44166</v>
      </c>
      <c r="D78" s="196">
        <v>44166</v>
      </c>
      <c r="F78" s="68">
        <v>-0.5949459503333332</v>
      </c>
      <c r="G78" s="209">
        <v>-5.1778683666666658E-2</v>
      </c>
      <c r="H78" s="68">
        <v>-4.4641433333341611E-4</v>
      </c>
      <c r="I78" s="68">
        <v>-0.17695572833333359</v>
      </c>
      <c r="J78" s="210">
        <v>-7.1212227999999989E-2</v>
      </c>
      <c r="K78" s="210">
        <v>7.2946176666666654E-2</v>
      </c>
      <c r="L78" s="210">
        <v>-4.9482574999999918E-2</v>
      </c>
      <c r="M78" s="68">
        <v>-0.31801649766666634</v>
      </c>
    </row>
    <row r="79" spans="1:26">
      <c r="A79" s="208"/>
      <c r="B79" s="208"/>
      <c r="C79" s="214">
        <f t="shared" si="1"/>
        <v>44197</v>
      </c>
      <c r="D79" s="196">
        <v>44197</v>
      </c>
      <c r="F79" s="68">
        <v>-0.5888452673333322</v>
      </c>
      <c r="G79" s="209">
        <v>-5.0221995999999991E-2</v>
      </c>
      <c r="H79" s="68">
        <v>-4.5293399999999876E-3</v>
      </c>
      <c r="I79" s="68">
        <v>-0.17095371533333356</v>
      </c>
      <c r="J79" s="210">
        <v>-6.9562926333333275E-2</v>
      </c>
      <c r="K79" s="210">
        <v>6.5955514000000035E-2</v>
      </c>
      <c r="L79" s="210">
        <v>-5.0956669666666871E-2</v>
      </c>
      <c r="M79" s="68">
        <v>-0.30857613399999867</v>
      </c>
    </row>
    <row r="80" spans="1:26" s="155" customFormat="1">
      <c r="A80" s="208"/>
      <c r="B80" s="208"/>
      <c r="C80" s="214">
        <f t="shared" si="1"/>
        <v>44228</v>
      </c>
      <c r="D80" s="196">
        <v>44228</v>
      </c>
      <c r="E80" s="71"/>
      <c r="F80" s="68">
        <v>-0.68269403466666589</v>
      </c>
      <c r="G80" s="209">
        <v>-4.8956293333333317E-2</v>
      </c>
      <c r="H80" s="68">
        <v>-4.9227716666666685E-2</v>
      </c>
      <c r="I80" s="68">
        <v>-0.15754559433333354</v>
      </c>
      <c r="J80" s="210">
        <v>-7.7538150999999986E-2</v>
      </c>
      <c r="K80" s="210">
        <v>5.6962555000000047E-2</v>
      </c>
      <c r="L80" s="210">
        <v>-5.6417857333333557E-2</v>
      </c>
      <c r="M80" s="68">
        <v>-0.34997097699999885</v>
      </c>
      <c r="S80" s="71"/>
      <c r="T80" s="71"/>
      <c r="U80" s="71"/>
      <c r="V80" s="71"/>
      <c r="W80" s="71"/>
      <c r="X80" s="71"/>
      <c r="Y80" s="71"/>
      <c r="Z80" s="71"/>
    </row>
    <row r="81" spans="1:26" s="155" customFormat="1">
      <c r="A81" s="208"/>
      <c r="B81" s="208"/>
      <c r="C81" s="214">
        <f t="shared" si="1"/>
        <v>44256</v>
      </c>
      <c r="D81" s="196">
        <v>44256</v>
      </c>
      <c r="E81" s="71"/>
      <c r="F81" s="68">
        <v>-0.73949640333333344</v>
      </c>
      <c r="G81" s="209">
        <v>1.2085239999999999E-2</v>
      </c>
      <c r="H81" s="68">
        <v>-7.2041181666666704E-2</v>
      </c>
      <c r="I81" s="68">
        <v>-0.15509646966666671</v>
      </c>
      <c r="J81" s="210">
        <v>-9.3002317000000001E-2</v>
      </c>
      <c r="K81" s="210">
        <v>5.6966273999999997E-2</v>
      </c>
      <c r="L81" s="210">
        <v>-6.7062518666666709E-2</v>
      </c>
      <c r="M81" s="68">
        <v>-0.42134543033333327</v>
      </c>
      <c r="S81" s="71"/>
      <c r="T81" s="71"/>
      <c r="U81" s="71"/>
      <c r="V81" s="71"/>
      <c r="W81" s="71"/>
      <c r="X81" s="71"/>
      <c r="Y81" s="71"/>
      <c r="Z81" s="71"/>
    </row>
    <row r="82" spans="1:26" s="155" customFormat="1">
      <c r="A82" s="208"/>
      <c r="B82" s="208"/>
      <c r="C82" s="214">
        <f t="shared" si="1"/>
        <v>44287</v>
      </c>
      <c r="D82" s="196">
        <v>44287</v>
      </c>
      <c r="E82" s="71"/>
      <c r="F82" s="68">
        <v>-0.79346427699999955</v>
      </c>
      <c r="G82" s="209">
        <v>4.9902574666666658E-2</v>
      </c>
      <c r="H82" s="68">
        <v>-9.6028009333333331E-2</v>
      </c>
      <c r="I82" s="68">
        <v>-0.15088946733333339</v>
      </c>
      <c r="J82" s="210">
        <v>-0.11321980999999999</v>
      </c>
      <c r="K82" s="210">
        <v>6.0135343666666695E-2</v>
      </c>
      <c r="L82" s="210">
        <v>-7.5577087666666765E-2</v>
      </c>
      <c r="M82" s="68">
        <v>-0.46778782099999944</v>
      </c>
      <c r="S82" s="71"/>
      <c r="T82" s="71"/>
      <c r="U82" s="71"/>
      <c r="V82" s="71"/>
      <c r="W82" s="71"/>
      <c r="X82" s="71"/>
      <c r="Y82" s="71"/>
      <c r="Z82" s="71"/>
    </row>
    <row r="83" spans="1:26" s="155" customFormat="1">
      <c r="A83" s="208" t="s">
        <v>185</v>
      </c>
      <c r="B83" s="208" t="s">
        <v>47</v>
      </c>
      <c r="C83" s="214">
        <f t="shared" si="1"/>
        <v>44317</v>
      </c>
      <c r="D83" s="196">
        <v>44317</v>
      </c>
      <c r="E83" s="71"/>
      <c r="F83" s="68">
        <v>-0.78522533233333269</v>
      </c>
      <c r="G83" s="209">
        <v>5.0705057666666657E-2</v>
      </c>
      <c r="H83" s="68">
        <v>-9.2934427333333292E-2</v>
      </c>
      <c r="I83" s="68">
        <v>-0.1515100893333334</v>
      </c>
      <c r="J83" s="210">
        <v>-0.122134094</v>
      </c>
      <c r="K83" s="210">
        <v>6.6071567000000012E-2</v>
      </c>
      <c r="L83" s="210">
        <v>-8.5890181333333274E-2</v>
      </c>
      <c r="M83" s="68">
        <v>-0.44953316499999935</v>
      </c>
      <c r="S83" s="71"/>
      <c r="T83" s="71"/>
      <c r="U83" s="71"/>
      <c r="V83" s="71"/>
      <c r="W83" s="71"/>
      <c r="X83" s="71"/>
      <c r="Y83" s="71"/>
      <c r="Z83" s="71"/>
    </row>
    <row r="84" spans="1:26" s="155" customFormat="1">
      <c r="A84" s="208"/>
      <c r="B84" s="208"/>
      <c r="C84" s="214">
        <f t="shared" si="1"/>
        <v>44348</v>
      </c>
      <c r="D84" s="196">
        <v>44348</v>
      </c>
      <c r="E84" s="71"/>
      <c r="F84" s="68">
        <v>-0.78608055133333321</v>
      </c>
      <c r="G84" s="209">
        <v>6.7032599666666651E-2</v>
      </c>
      <c r="H84" s="68">
        <v>-0.11683465766666662</v>
      </c>
      <c r="I84" s="68">
        <v>-0.15025566733333331</v>
      </c>
      <c r="J84" s="210">
        <v>-0.12349569533333334</v>
      </c>
      <c r="K84" s="210">
        <v>6.430484233333332E-2</v>
      </c>
      <c r="L84" s="210">
        <v>-9.4891352000000026E-2</v>
      </c>
      <c r="M84" s="68">
        <v>-0.43194062099999991</v>
      </c>
      <c r="S84" s="71"/>
      <c r="T84" s="71"/>
      <c r="U84" s="71"/>
      <c r="V84" s="71"/>
      <c r="W84" s="71"/>
      <c r="X84" s="71"/>
      <c r="Y84" s="71"/>
      <c r="Z84" s="71"/>
    </row>
    <row r="85" spans="1:26" s="155" customFormat="1">
      <c r="A85" s="208"/>
      <c r="B85" s="208"/>
      <c r="C85" s="214">
        <f t="shared" si="1"/>
        <v>44378</v>
      </c>
      <c r="D85" s="196">
        <v>44378</v>
      </c>
      <c r="E85" s="71"/>
      <c r="F85" s="68">
        <v>-0.82390220300000094</v>
      </c>
      <c r="G85" s="209">
        <v>2.2969622999999995E-2</v>
      </c>
      <c r="H85" s="68">
        <v>-0.11427424766666673</v>
      </c>
      <c r="I85" s="68">
        <v>-0.15195489866666653</v>
      </c>
      <c r="J85" s="210">
        <v>-0.11606985666666669</v>
      </c>
      <c r="K85" s="210">
        <v>6.4607332666666642E-2</v>
      </c>
      <c r="L85" s="210">
        <v>-0.10934482599999996</v>
      </c>
      <c r="M85" s="68">
        <v>-0.41983532966666764</v>
      </c>
      <c r="S85" s="71"/>
      <c r="T85" s="71"/>
      <c r="U85" s="71"/>
      <c r="V85" s="71"/>
      <c r="W85" s="71"/>
      <c r="X85" s="71"/>
      <c r="Y85" s="71"/>
      <c r="Z85" s="71"/>
    </row>
    <row r="86" spans="1:26" s="155" customFormat="1">
      <c r="A86" s="208"/>
      <c r="B86" s="208"/>
      <c r="C86" s="214">
        <f t="shared" si="1"/>
        <v>44409</v>
      </c>
      <c r="D86" s="196">
        <v>44409</v>
      </c>
      <c r="E86" s="71"/>
      <c r="F86" s="68">
        <v>-0.89074006200000089</v>
      </c>
      <c r="G86" s="209">
        <v>2.532517033333332E-2</v>
      </c>
      <c r="H86" s="68">
        <v>-0.16867750666666656</v>
      </c>
      <c r="I86" s="68">
        <v>-0.14040748266666672</v>
      </c>
      <c r="J86" s="210">
        <v>-0.10363313600000003</v>
      </c>
      <c r="K86" s="210">
        <v>5.7251366333333303E-2</v>
      </c>
      <c r="L86" s="210">
        <v>-0.12240936033333329</v>
      </c>
      <c r="M86" s="68">
        <v>-0.43818911300000096</v>
      </c>
      <c r="S86" s="71"/>
      <c r="T86" s="71"/>
      <c r="U86" s="71"/>
      <c r="V86" s="71"/>
      <c r="W86" s="71"/>
      <c r="X86" s="71"/>
      <c r="Y86" s="71"/>
      <c r="Z86" s="71"/>
    </row>
    <row r="87" spans="1:26" s="155" customFormat="1">
      <c r="A87" s="208"/>
      <c r="B87" s="208"/>
      <c r="C87" s="214">
        <f t="shared" si="1"/>
        <v>44440</v>
      </c>
      <c r="D87" s="196">
        <v>44440</v>
      </c>
      <c r="E87" s="71"/>
      <c r="F87" s="68">
        <v>-0.922668028999998</v>
      </c>
      <c r="G87" s="209">
        <v>-5.8121939999999884E-3</v>
      </c>
      <c r="H87" s="68">
        <v>-0.16758400066666665</v>
      </c>
      <c r="I87" s="68">
        <v>-0.14377535099999986</v>
      </c>
      <c r="J87" s="210">
        <v>-9.1878046666666699E-2</v>
      </c>
      <c r="K87" s="210">
        <v>6.4848122333333397E-2</v>
      </c>
      <c r="L87" s="210">
        <v>-0.12055858233333318</v>
      </c>
      <c r="M87" s="68">
        <v>-0.45790797666666505</v>
      </c>
      <c r="S87" s="71"/>
      <c r="T87" s="71"/>
      <c r="U87" s="71"/>
      <c r="V87" s="71"/>
      <c r="W87" s="71"/>
      <c r="X87" s="71"/>
      <c r="Y87" s="71"/>
      <c r="Z87" s="71"/>
    </row>
    <row r="88" spans="1:26" s="155" customFormat="1">
      <c r="A88" s="208"/>
      <c r="B88" s="208"/>
      <c r="C88" s="214">
        <f t="shared" si="1"/>
        <v>44470</v>
      </c>
      <c r="D88" s="196">
        <v>44470</v>
      </c>
      <c r="E88" s="71"/>
      <c r="F88" s="68">
        <v>-0.93160316666666787</v>
      </c>
      <c r="G88" s="209">
        <v>-3.6668700000000508E-4</v>
      </c>
      <c r="H88" s="68">
        <v>-0.1983331616666667</v>
      </c>
      <c r="I88" s="68">
        <v>-0.14785033633333333</v>
      </c>
      <c r="J88" s="210">
        <v>-8.745543433333329E-2</v>
      </c>
      <c r="K88" s="210">
        <v>7.605827166666658E-2</v>
      </c>
      <c r="L88" s="210">
        <v>-9.8479160333333315E-2</v>
      </c>
      <c r="M88" s="68">
        <v>-0.47517665866666781</v>
      </c>
      <c r="S88" s="71"/>
      <c r="T88" s="71"/>
      <c r="U88" s="71"/>
      <c r="V88" s="71"/>
      <c r="W88" s="71"/>
      <c r="X88" s="71"/>
      <c r="Y88" s="71"/>
      <c r="Z88" s="71"/>
    </row>
    <row r="89" spans="1:26" s="155" customFormat="1">
      <c r="A89" s="208"/>
      <c r="B89" s="208"/>
      <c r="C89" s="214">
        <f t="shared" si="1"/>
        <v>44501</v>
      </c>
      <c r="D89" s="196">
        <v>44501</v>
      </c>
      <c r="E89" s="71"/>
      <c r="F89" s="68">
        <v>-0.88982061200000095</v>
      </c>
      <c r="G89" s="209">
        <v>-2.7336926666666501E-3</v>
      </c>
      <c r="H89" s="68">
        <v>-0.17490974433333339</v>
      </c>
      <c r="I89" s="68">
        <v>-0.1735426923333333</v>
      </c>
      <c r="J89" s="210">
        <v>-8.9677358666666637E-2</v>
      </c>
      <c r="K89" s="210">
        <v>9.6887855000000064E-2</v>
      </c>
      <c r="L89" s="210">
        <v>-7.4825974000000087E-2</v>
      </c>
      <c r="M89" s="68">
        <v>-0.47101900500000093</v>
      </c>
      <c r="S89" s="71"/>
      <c r="T89" s="71"/>
      <c r="U89" s="71"/>
      <c r="V89" s="71"/>
      <c r="W89" s="71"/>
      <c r="X89" s="71"/>
      <c r="Y89" s="71"/>
      <c r="Z89" s="71"/>
    </row>
    <row r="90" spans="1:26" s="155" customFormat="1">
      <c r="A90" s="208"/>
      <c r="B90" s="208"/>
      <c r="C90" s="214">
        <f t="shared" si="1"/>
        <v>44531</v>
      </c>
      <c r="D90" s="196">
        <v>44531</v>
      </c>
      <c r="E90" s="71"/>
      <c r="F90" s="68">
        <v>-0.89057797033333652</v>
      </c>
      <c r="G90" s="209">
        <v>9.6043606666666552E-3</v>
      </c>
      <c r="H90" s="68">
        <v>-0.19993053600000008</v>
      </c>
      <c r="I90" s="68">
        <v>-0.18422594066666689</v>
      </c>
      <c r="J90" s="210">
        <v>-9.2676415333333345E-2</v>
      </c>
      <c r="K90" s="210">
        <v>9.657639333333326E-2</v>
      </c>
      <c r="L90" s="210">
        <v>-6.6771091000000143E-2</v>
      </c>
      <c r="M90" s="68">
        <v>-0.453154741333336</v>
      </c>
      <c r="S90" s="71"/>
      <c r="T90" s="71"/>
      <c r="U90" s="71"/>
      <c r="V90" s="71"/>
      <c r="W90" s="71"/>
      <c r="X90" s="71"/>
      <c r="Y90" s="71"/>
      <c r="Z90" s="71"/>
    </row>
    <row r="91" spans="1:26" s="155" customFormat="1">
      <c r="A91" s="71"/>
      <c r="B91" s="71"/>
      <c r="C91" s="214">
        <f t="shared" si="1"/>
        <v>44562</v>
      </c>
      <c r="D91" s="196">
        <v>44562</v>
      </c>
      <c r="E91" s="71"/>
      <c r="F91" s="68">
        <v>-0.95319623199999892</v>
      </c>
      <c r="G91" s="209">
        <v>1.1761220999999992E-2</v>
      </c>
      <c r="H91" s="68">
        <v>-0.22739642899999993</v>
      </c>
      <c r="I91" s="68">
        <v>-0.19581490000000021</v>
      </c>
      <c r="J91" s="210">
        <v>-8.7892002666666719E-2</v>
      </c>
      <c r="K91" s="210">
        <v>7.7709147000000076E-2</v>
      </c>
      <c r="L91" s="210">
        <v>-7.3403979333333327E-2</v>
      </c>
      <c r="M91" s="68">
        <v>-0.45815928899999886</v>
      </c>
      <c r="S91" s="71"/>
      <c r="T91" s="71"/>
      <c r="U91" s="71"/>
      <c r="V91" s="71"/>
      <c r="W91" s="71"/>
      <c r="X91" s="71"/>
      <c r="Y91" s="71"/>
      <c r="Z91" s="71"/>
    </row>
    <row r="92" spans="1:26" s="155" customFormat="1">
      <c r="A92" s="71"/>
      <c r="B92" s="71"/>
      <c r="C92" s="214">
        <f t="shared" si="1"/>
        <v>44593</v>
      </c>
      <c r="D92" s="196">
        <v>44593</v>
      </c>
      <c r="E92" s="71"/>
      <c r="F92" s="68">
        <v>-1.0876456806666659</v>
      </c>
      <c r="G92" s="209">
        <v>3.5741469999999824E-3</v>
      </c>
      <c r="H92" s="68">
        <v>-0.27163318600000008</v>
      </c>
      <c r="I92" s="68">
        <v>-0.19741057666666681</v>
      </c>
      <c r="J92" s="210">
        <v>-0.10160771800000003</v>
      </c>
      <c r="K92" s="210">
        <v>6.8960185999999951E-2</v>
      </c>
      <c r="L92" s="210">
        <v>-8.0486579666666724E-2</v>
      </c>
      <c r="M92" s="68">
        <v>-0.50904195333333224</v>
      </c>
      <c r="S92" s="71"/>
      <c r="T92" s="71"/>
      <c r="U92" s="71"/>
      <c r="V92" s="71"/>
      <c r="W92" s="71"/>
      <c r="X92" s="71"/>
      <c r="Y92" s="71"/>
      <c r="Z92" s="71"/>
    </row>
    <row r="93" spans="1:26" s="155" customFormat="1">
      <c r="A93" s="71"/>
      <c r="B93" s="71"/>
      <c r="C93" s="214">
        <f t="shared" si="1"/>
        <v>44621</v>
      </c>
      <c r="D93" s="196">
        <v>44621</v>
      </c>
      <c r="E93" s="71"/>
      <c r="F93" s="68">
        <v>-1.3717925546666669</v>
      </c>
      <c r="G93" s="209">
        <v>5.9252446666666651E-3</v>
      </c>
      <c r="H93" s="68">
        <v>-0.42144254600000003</v>
      </c>
      <c r="I93" s="68">
        <v>-0.20633274800000004</v>
      </c>
      <c r="J93" s="210">
        <v>-0.12394027633333334</v>
      </c>
      <c r="K93" s="210">
        <v>6.7485956666666666E-2</v>
      </c>
      <c r="L93" s="210">
        <v>-8.6912838333333367E-2</v>
      </c>
      <c r="M93" s="68">
        <v>-0.60657534733333351</v>
      </c>
      <c r="S93" s="71"/>
      <c r="T93" s="71"/>
      <c r="U93" s="71"/>
      <c r="V93" s="71"/>
      <c r="W93" s="71"/>
      <c r="X93" s="71"/>
      <c r="Y93" s="71"/>
      <c r="Z93" s="71"/>
    </row>
    <row r="94" spans="1:26" s="155" customFormat="1">
      <c r="A94" s="71"/>
      <c r="B94" s="71"/>
      <c r="C94" s="214">
        <f t="shared" si="1"/>
        <v>44652</v>
      </c>
      <c r="D94" s="196">
        <v>44652</v>
      </c>
      <c r="E94" s="71"/>
      <c r="F94" s="68">
        <v>-1.5487092873333341</v>
      </c>
      <c r="G94" s="209">
        <v>-8.1598133333333368E-3</v>
      </c>
      <c r="H94" s="68">
        <v>-0.50441781333333358</v>
      </c>
      <c r="I94" s="68">
        <v>-0.2085225773333334</v>
      </c>
      <c r="J94" s="210">
        <v>-0.14419526266666666</v>
      </c>
      <c r="K94" s="210">
        <v>7.79968993333333E-2</v>
      </c>
      <c r="L94" s="210">
        <v>-9.5120161000000175E-2</v>
      </c>
      <c r="M94" s="68">
        <v>-0.66629055900000012</v>
      </c>
      <c r="S94" s="71"/>
      <c r="T94" s="71"/>
      <c r="U94" s="71"/>
      <c r="V94" s="71"/>
      <c r="W94" s="71"/>
      <c r="X94" s="71"/>
      <c r="Y94" s="71"/>
      <c r="Z94" s="71"/>
    </row>
    <row r="95" spans="1:26" s="155" customFormat="1">
      <c r="A95" s="208" t="s">
        <v>186</v>
      </c>
      <c r="B95" s="208" t="s">
        <v>48</v>
      </c>
      <c r="C95" s="214">
        <f t="shared" si="1"/>
        <v>44682</v>
      </c>
      <c r="D95" s="196">
        <v>44682</v>
      </c>
      <c r="E95" s="71"/>
      <c r="F95" s="68">
        <v>-1.6424661666666671</v>
      </c>
      <c r="G95" s="209">
        <v>-8.6015216666666724E-3</v>
      </c>
      <c r="H95" s="68">
        <v>-0.54973234366666668</v>
      </c>
      <c r="I95" s="68">
        <v>-0.21175865900000004</v>
      </c>
      <c r="J95" s="210">
        <v>-0.15306190166666667</v>
      </c>
      <c r="K95" s="210">
        <v>8.4258826666666675E-2</v>
      </c>
      <c r="L95" s="210">
        <v>-0.1181922546666667</v>
      </c>
      <c r="M95" s="68">
        <v>-0.68537831266666704</v>
      </c>
      <c r="S95" s="71"/>
      <c r="T95" s="71"/>
      <c r="U95" s="71"/>
      <c r="V95" s="71"/>
      <c r="W95" s="71"/>
      <c r="X95" s="71"/>
      <c r="Y95" s="71"/>
      <c r="Z95" s="71"/>
    </row>
    <row r="96" spans="1:26" s="155" customFormat="1">
      <c r="A96" s="208"/>
      <c r="B96" s="208"/>
      <c r="C96" s="214">
        <f t="shared" si="1"/>
        <v>44713</v>
      </c>
      <c r="D96" s="196">
        <v>44713</v>
      </c>
      <c r="E96" s="71"/>
      <c r="F96" s="68">
        <v>-1.502930326</v>
      </c>
      <c r="G96" s="209">
        <v>-2.0747050333333336E-2</v>
      </c>
      <c r="H96" s="68">
        <v>-0.44419835066666657</v>
      </c>
      <c r="I96" s="68">
        <v>-0.20627496600000028</v>
      </c>
      <c r="J96" s="210">
        <v>-0.15744342866666666</v>
      </c>
      <c r="K96" s="210">
        <v>8.2347424666666696E-2</v>
      </c>
      <c r="L96" s="210">
        <v>-0.1388208766666667</v>
      </c>
      <c r="M96" s="68">
        <v>-0.61779307833333308</v>
      </c>
      <c r="S96" s="71"/>
      <c r="T96" s="71"/>
      <c r="U96" s="71"/>
      <c r="V96" s="71"/>
      <c r="W96" s="71"/>
      <c r="X96" s="71"/>
      <c r="Y96" s="71"/>
      <c r="Z96" s="71"/>
    </row>
    <row r="97" spans="1:26" s="155" customFormat="1">
      <c r="A97" s="208"/>
      <c r="B97" s="208"/>
      <c r="C97" s="214">
        <f t="shared" si="1"/>
        <v>44743</v>
      </c>
      <c r="D97" s="196">
        <v>44743</v>
      </c>
      <c r="E97" s="71"/>
      <c r="F97" s="68">
        <v>-1.4629593556666662</v>
      </c>
      <c r="G97" s="209">
        <v>-2.0559530000000001E-3</v>
      </c>
      <c r="H97" s="68">
        <v>-0.46076270500000011</v>
      </c>
      <c r="I97" s="68">
        <v>-0.19629394466666653</v>
      </c>
      <c r="J97" s="210">
        <v>-0.15890937999999999</v>
      </c>
      <c r="K97" s="210">
        <v>9.037009200000011E-2</v>
      </c>
      <c r="L97" s="210">
        <v>-0.15672775333333341</v>
      </c>
      <c r="M97" s="68">
        <v>-0.57857971166666633</v>
      </c>
      <c r="S97" s="71"/>
      <c r="T97" s="71"/>
      <c r="U97" s="71"/>
      <c r="V97" s="71"/>
      <c r="W97" s="71"/>
      <c r="X97" s="71"/>
      <c r="Y97" s="71"/>
      <c r="Z97" s="71"/>
    </row>
    <row r="98" spans="1:26" s="155" customFormat="1">
      <c r="A98" s="71"/>
      <c r="B98" s="71"/>
      <c r="C98" s="214">
        <f t="shared" si="1"/>
        <v>44774</v>
      </c>
      <c r="D98" s="196">
        <v>44774</v>
      </c>
      <c r="E98" s="71"/>
      <c r="F98" s="68">
        <v>-1.6255359389999997</v>
      </c>
      <c r="G98" s="209">
        <v>7.2071803333333328E-3</v>
      </c>
      <c r="H98" s="68">
        <v>-0.64066705733333318</v>
      </c>
      <c r="I98" s="68">
        <v>-0.19429161999999997</v>
      </c>
      <c r="J98" s="210">
        <v>-0.15032195333333334</v>
      </c>
      <c r="K98" s="210">
        <v>7.6943310000000056E-2</v>
      </c>
      <c r="L98" s="210">
        <v>-0.15617677633333338</v>
      </c>
      <c r="M98" s="68">
        <v>-0.56822902233333328</v>
      </c>
      <c r="S98" s="71"/>
      <c r="T98" s="71"/>
      <c r="U98" s="71"/>
      <c r="V98" s="71"/>
      <c r="W98" s="71"/>
      <c r="X98" s="71"/>
      <c r="Y98" s="71"/>
      <c r="Z98" s="71"/>
    </row>
    <row r="99" spans="1:26" s="155" customFormat="1">
      <c r="A99" s="71"/>
      <c r="B99" s="71"/>
      <c r="C99" s="214">
        <f t="shared" si="1"/>
        <v>44805</v>
      </c>
      <c r="D99" s="196">
        <v>44805</v>
      </c>
      <c r="E99" s="71"/>
      <c r="F99" s="68">
        <v>-1.6133556673333322</v>
      </c>
      <c r="G99" s="209">
        <v>1.8190685333333345E-2</v>
      </c>
      <c r="H99" s="68">
        <v>-0.65790056866666691</v>
      </c>
      <c r="I99" s="68">
        <v>-0.19314230099999963</v>
      </c>
      <c r="J99" s="210">
        <v>-0.14145644000000002</v>
      </c>
      <c r="K99" s="210">
        <v>9.0971370666666607E-2</v>
      </c>
      <c r="L99" s="210">
        <v>-0.14535071966666654</v>
      </c>
      <c r="M99" s="68">
        <v>-0.58466769399999907</v>
      </c>
      <c r="S99" s="71"/>
      <c r="T99" s="71"/>
      <c r="U99" s="71"/>
      <c r="V99" s="71"/>
      <c r="W99" s="71"/>
      <c r="X99" s="71"/>
      <c r="Y99" s="71"/>
      <c r="Z99" s="71"/>
    </row>
    <row r="100" spans="1:26" s="155" customFormat="1">
      <c r="A100" s="71"/>
      <c r="B100" s="71"/>
      <c r="C100" s="214">
        <f t="shared" si="1"/>
        <v>44835</v>
      </c>
      <c r="D100" s="196">
        <v>44835</v>
      </c>
      <c r="E100" s="71"/>
      <c r="F100" s="68">
        <v>-1.6401796873333332</v>
      </c>
      <c r="G100" s="209">
        <v>1.8805866666666694E-3</v>
      </c>
      <c r="H100" s="68">
        <v>-0.66065037899999923</v>
      </c>
      <c r="I100" s="68">
        <v>-0.21582908466666678</v>
      </c>
      <c r="J100" s="210">
        <v>-0.13794919266666666</v>
      </c>
      <c r="K100" s="210">
        <v>9.3073708333333297E-2</v>
      </c>
      <c r="L100" s="210">
        <v>-0.12289372366666665</v>
      </c>
      <c r="M100" s="68">
        <v>-0.59781160233333364</v>
      </c>
      <c r="S100" s="71"/>
      <c r="T100" s="71"/>
      <c r="U100" s="71"/>
      <c r="V100" s="71"/>
      <c r="W100" s="71"/>
      <c r="X100" s="71"/>
      <c r="Y100" s="71"/>
      <c r="Z100" s="71"/>
    </row>
    <row r="101" spans="1:26" s="155" customFormat="1">
      <c r="A101" s="71"/>
      <c r="B101" s="71"/>
      <c r="C101" s="214">
        <f t="shared" si="1"/>
        <v>44866</v>
      </c>
      <c r="D101" s="196">
        <v>44866</v>
      </c>
      <c r="E101" s="71"/>
      <c r="F101" s="68">
        <v>-1.3908872433333315</v>
      </c>
      <c r="G101" s="209">
        <v>-1.7214503333333217E-3</v>
      </c>
      <c r="H101" s="68">
        <v>-0.44800375233333306</v>
      </c>
      <c r="I101" s="68">
        <v>-0.23446761799999993</v>
      </c>
      <c r="J101" s="210">
        <v>-0.1402270246666667</v>
      </c>
      <c r="K101" s="210">
        <v>0.10593501199999984</v>
      </c>
      <c r="L101" s="210">
        <v>-0.11292329000000002</v>
      </c>
      <c r="M101" s="68">
        <v>-0.55947911999999844</v>
      </c>
      <c r="S101" s="71"/>
      <c r="T101" s="71"/>
      <c r="U101" s="71"/>
      <c r="V101" s="71"/>
      <c r="W101" s="71"/>
      <c r="X101" s="71"/>
      <c r="Y101" s="71"/>
      <c r="Z101" s="71"/>
    </row>
    <row r="102" spans="1:26" s="155" customFormat="1">
      <c r="A102" s="71"/>
      <c r="B102" s="71"/>
      <c r="C102" s="214">
        <f t="shared" si="1"/>
        <v>44896</v>
      </c>
      <c r="D102" s="196">
        <v>44896</v>
      </c>
      <c r="E102" s="71"/>
      <c r="F102" s="68">
        <v>-1.4321063073333316</v>
      </c>
      <c r="G102" s="209">
        <v>-1.1990467999999992E-2</v>
      </c>
      <c r="H102" s="68">
        <v>-0.47234646066666641</v>
      </c>
      <c r="I102" s="68">
        <v>-0.24804233599999997</v>
      </c>
      <c r="J102" s="210">
        <v>-0.13824251833333337</v>
      </c>
      <c r="K102" s="210">
        <v>8.5613692666666796E-2</v>
      </c>
      <c r="L102" s="210">
        <v>-0.11449072333333318</v>
      </c>
      <c r="M102" s="68">
        <v>-0.53260749366666538</v>
      </c>
      <c r="S102" s="71"/>
      <c r="T102" s="71"/>
      <c r="U102" s="71"/>
      <c r="V102" s="71"/>
      <c r="W102" s="71"/>
      <c r="X102" s="71"/>
      <c r="Y102" s="71"/>
      <c r="Z102" s="71"/>
    </row>
    <row r="103" spans="1:26" s="155" customFormat="1">
      <c r="A103" s="71"/>
      <c r="B103" s="71"/>
      <c r="C103" s="214">
        <f t="shared" si="1"/>
        <v>44927</v>
      </c>
      <c r="D103" s="196">
        <v>44927</v>
      </c>
      <c r="E103" s="71"/>
      <c r="F103" s="68">
        <v>-1.3561631819999977</v>
      </c>
      <c r="G103" s="209">
        <v>-1.9414366666665415E-4</v>
      </c>
      <c r="H103" s="68">
        <v>-0.41516434900000043</v>
      </c>
      <c r="I103" s="68">
        <v>-0.23255931166666652</v>
      </c>
      <c r="J103" s="210">
        <v>-0.14202259400000003</v>
      </c>
      <c r="K103" s="210">
        <v>7.4867947333333365E-2</v>
      </c>
      <c r="L103" s="210">
        <v>-0.12379369299999951</v>
      </c>
      <c r="M103" s="68">
        <v>-0.51729703799999782</v>
      </c>
      <c r="S103" s="71"/>
      <c r="T103" s="71"/>
      <c r="U103" s="71"/>
      <c r="V103" s="71"/>
      <c r="W103" s="71"/>
      <c r="X103" s="71"/>
      <c r="Y103" s="71"/>
      <c r="Z103" s="71"/>
    </row>
    <row r="104" spans="1:26" s="155" customFormat="1">
      <c r="A104" s="71"/>
      <c r="B104" s="71"/>
      <c r="C104" s="214">
        <f t="shared" si="1"/>
        <v>44958</v>
      </c>
      <c r="D104" s="196">
        <v>44958</v>
      </c>
      <c r="E104" s="71"/>
      <c r="F104" s="68">
        <v>-1.4030717709999996</v>
      </c>
      <c r="G104" s="209">
        <v>3.4873916666666766E-3</v>
      </c>
      <c r="H104" s="68">
        <v>-0.40435181333333348</v>
      </c>
      <c r="I104" s="68">
        <v>-0.22552842500000006</v>
      </c>
      <c r="J104" s="210">
        <v>-0.16108220400000001</v>
      </c>
      <c r="K104" s="210">
        <v>6.161786833333352E-2</v>
      </c>
      <c r="L104" s="210">
        <v>-0.12903506333333306</v>
      </c>
      <c r="M104" s="68">
        <v>-0.54817952533333314</v>
      </c>
      <c r="S104" s="71"/>
      <c r="T104" s="71"/>
      <c r="U104" s="71"/>
      <c r="V104" s="71"/>
      <c r="W104" s="71"/>
      <c r="X104" s="71"/>
      <c r="Y104" s="71"/>
      <c r="Z104" s="71"/>
    </row>
    <row r="105" spans="1:26" s="155" customFormat="1">
      <c r="A105" s="71"/>
      <c r="B105" s="71"/>
      <c r="C105" s="214">
        <f t="shared" si="1"/>
        <v>44986</v>
      </c>
      <c r="D105" s="196">
        <v>44986</v>
      </c>
      <c r="E105" s="71"/>
      <c r="F105" s="68">
        <v>-1.378274795666667</v>
      </c>
      <c r="G105" s="209">
        <v>7.3998765333333341E-2</v>
      </c>
      <c r="H105" s="68">
        <v>-0.33453000900000007</v>
      </c>
      <c r="I105" s="68">
        <v>-0.22717952699999999</v>
      </c>
      <c r="J105" s="210">
        <v>-0.20283539600000003</v>
      </c>
      <c r="K105" s="210">
        <v>7.1881649333333297E-2</v>
      </c>
      <c r="L105" s="210">
        <v>-0.1393903536666668</v>
      </c>
      <c r="M105" s="68">
        <v>-0.62021992466666653</v>
      </c>
      <c r="S105" s="71"/>
      <c r="T105" s="71"/>
      <c r="U105" s="71"/>
      <c r="V105" s="71"/>
      <c r="W105" s="71"/>
      <c r="X105" s="71"/>
      <c r="Y105" s="71"/>
      <c r="Z105" s="71"/>
    </row>
    <row r="106" spans="1:26" s="155" customFormat="1">
      <c r="A106" s="71"/>
      <c r="B106" s="71"/>
      <c r="C106" s="214">
        <f t="shared" si="1"/>
        <v>45017</v>
      </c>
      <c r="D106" s="196">
        <v>45017</v>
      </c>
      <c r="E106" s="71"/>
      <c r="F106" s="68">
        <v>-1.3897779133333328</v>
      </c>
      <c r="G106" s="209">
        <v>8.4983064666666649E-2</v>
      </c>
      <c r="H106" s="68">
        <v>-0.28347902066666669</v>
      </c>
      <c r="I106" s="68">
        <v>-0.23282156499999976</v>
      </c>
      <c r="J106" s="210">
        <v>-0.22663494766666664</v>
      </c>
      <c r="K106" s="210">
        <v>6.2420353333333317E-2</v>
      </c>
      <c r="L106" s="210">
        <v>-0.14915055533333335</v>
      </c>
      <c r="M106" s="68">
        <v>-0.64509524266666629</v>
      </c>
      <c r="S106" s="71"/>
      <c r="T106" s="71"/>
      <c r="U106" s="71"/>
      <c r="V106" s="71"/>
      <c r="W106" s="71"/>
      <c r="X106" s="71"/>
      <c r="Y106" s="71"/>
      <c r="Z106" s="71"/>
    </row>
    <row r="107" spans="1:26" s="155" customFormat="1">
      <c r="A107" s="208" t="s">
        <v>187</v>
      </c>
      <c r="B107" s="208" t="s">
        <v>49</v>
      </c>
      <c r="C107" s="214">
        <f t="shared" si="1"/>
        <v>45047</v>
      </c>
      <c r="D107" s="196">
        <v>45047</v>
      </c>
      <c r="E107" s="71"/>
      <c r="F107" s="68">
        <v>-1.4684983466666659</v>
      </c>
      <c r="G107" s="209">
        <v>7.0902216666666656E-2</v>
      </c>
      <c r="H107" s="68">
        <v>-0.28570781133333323</v>
      </c>
      <c r="I107" s="68">
        <v>-0.24369247233333341</v>
      </c>
      <c r="J107" s="210">
        <v>-0.2400159673333333</v>
      </c>
      <c r="K107" s="210">
        <v>6.4464571999999998E-2</v>
      </c>
      <c r="L107" s="210">
        <v>-0.1714695846666667</v>
      </c>
      <c r="M107" s="68">
        <v>-0.66297929966666591</v>
      </c>
      <c r="S107" s="71"/>
      <c r="T107" s="71"/>
      <c r="U107" s="71"/>
      <c r="V107" s="71"/>
      <c r="W107" s="71"/>
      <c r="X107" s="71"/>
      <c r="Y107" s="71"/>
      <c r="Z107" s="71"/>
    </row>
    <row r="108" spans="1:26" s="155" customFormat="1">
      <c r="A108" s="71"/>
      <c r="B108" s="71"/>
      <c r="C108" s="214">
        <f t="shared" si="1"/>
        <v>45078</v>
      </c>
      <c r="D108" s="196">
        <v>45078</v>
      </c>
      <c r="E108" s="71"/>
      <c r="F108" s="68">
        <v>-1.5315207966666655</v>
      </c>
      <c r="G108" s="209">
        <v>-2.4512423333333559E-3</v>
      </c>
      <c r="H108" s="68">
        <v>-0.31897434699999999</v>
      </c>
      <c r="I108" s="68">
        <v>-0.23194388600000004</v>
      </c>
      <c r="J108" s="210">
        <v>-0.22476014900000005</v>
      </c>
      <c r="K108" s="210">
        <v>6.0078370333333367E-2</v>
      </c>
      <c r="L108" s="210">
        <v>-0.18797687233333332</v>
      </c>
      <c r="M108" s="68">
        <v>-0.62549267033333222</v>
      </c>
      <c r="S108" s="71"/>
      <c r="T108" s="71"/>
      <c r="U108" s="71"/>
      <c r="V108" s="71"/>
      <c r="W108" s="71"/>
      <c r="X108" s="71"/>
      <c r="Y108" s="71"/>
      <c r="Z108" s="71"/>
    </row>
    <row r="109" spans="1:26" s="155" customFormat="1">
      <c r="A109" s="71"/>
      <c r="B109" s="71"/>
      <c r="C109" s="214">
        <f t="shared" si="1"/>
        <v>45108</v>
      </c>
      <c r="D109" s="196">
        <v>45108</v>
      </c>
      <c r="E109" s="71"/>
      <c r="F109" s="68">
        <v>-1.576075192</v>
      </c>
      <c r="G109" s="209">
        <v>-4.6936245000000008E-2</v>
      </c>
      <c r="H109" s="68">
        <v>-0.33580828166666671</v>
      </c>
      <c r="I109" s="68">
        <v>-0.22685158500000011</v>
      </c>
      <c r="J109" s="210">
        <v>-0.21446526366666671</v>
      </c>
      <c r="K109" s="210">
        <v>6.2701137666666643E-2</v>
      </c>
      <c r="L109" s="210">
        <v>-0.21412277633333329</v>
      </c>
      <c r="M109" s="68">
        <v>-0.60059217799999975</v>
      </c>
      <c r="S109" s="71"/>
      <c r="T109" s="71"/>
      <c r="U109" s="71"/>
      <c r="V109" s="71"/>
      <c r="W109" s="71"/>
      <c r="X109" s="71"/>
      <c r="Y109" s="71"/>
      <c r="Z109" s="71"/>
    </row>
    <row r="110" spans="1:26" s="155" customFormat="1">
      <c r="A110" s="71"/>
      <c r="B110" s="71"/>
      <c r="C110" s="214">
        <f t="shared" si="1"/>
        <v>45139</v>
      </c>
      <c r="D110" s="196">
        <v>45139</v>
      </c>
      <c r="E110" s="71"/>
      <c r="F110" s="68">
        <v>-1.5268961383333344</v>
      </c>
      <c r="G110" s="209">
        <v>-2.2888929999999971E-2</v>
      </c>
      <c r="H110" s="68">
        <v>-0.37400286166666702</v>
      </c>
      <c r="I110" s="68">
        <v>-0.1976016950000003</v>
      </c>
      <c r="J110" s="210">
        <v>-0.18931872733333338</v>
      </c>
      <c r="K110" s="210">
        <v>5.2011559999999998E-2</v>
      </c>
      <c r="L110" s="210">
        <v>-0.21468837466666638</v>
      </c>
      <c r="M110" s="68">
        <v>-0.5804071096666672</v>
      </c>
      <c r="S110" s="71"/>
      <c r="T110" s="71"/>
      <c r="U110" s="71"/>
      <c r="V110" s="71"/>
      <c r="W110" s="71"/>
      <c r="X110" s="71"/>
      <c r="Y110" s="71"/>
      <c r="Z110" s="71"/>
    </row>
    <row r="111" spans="1:26" s="155" customFormat="1">
      <c r="A111" s="71"/>
      <c r="B111" s="71"/>
      <c r="C111" s="214">
        <f t="shared" si="1"/>
        <v>45170</v>
      </c>
      <c r="D111" s="196">
        <v>45170</v>
      </c>
      <c r="E111" s="71"/>
      <c r="F111" s="68">
        <v>-1.4428909369999983</v>
      </c>
      <c r="G111" s="209">
        <v>-2.5646893666666681E-2</v>
      </c>
      <c r="H111" s="68">
        <v>-0.34559748433333332</v>
      </c>
      <c r="I111" s="68">
        <v>-0.19278776466666658</v>
      </c>
      <c r="J111" s="210">
        <v>-0.17027442233333326</v>
      </c>
      <c r="K111" s="210">
        <v>5.5929253333333408E-2</v>
      </c>
      <c r="L111" s="210">
        <v>-0.19779035633333311</v>
      </c>
      <c r="M111" s="68">
        <v>-0.56672326899999881</v>
      </c>
      <c r="S111" s="71"/>
      <c r="T111" s="71"/>
      <c r="U111" s="71"/>
      <c r="V111" s="71"/>
      <c r="W111" s="71"/>
      <c r="X111" s="71"/>
      <c r="Y111" s="71"/>
      <c r="Z111" s="71"/>
    </row>
    <row r="112" spans="1:26" s="155" customFormat="1">
      <c r="A112" s="71"/>
      <c r="B112" s="71"/>
      <c r="C112" s="214">
        <f t="shared" si="1"/>
        <v>45200</v>
      </c>
      <c r="D112" s="196">
        <v>45200</v>
      </c>
      <c r="E112" s="71"/>
      <c r="F112" s="68">
        <v>-1.393169678</v>
      </c>
      <c r="G112" s="209">
        <v>4.0054150000000182E-3</v>
      </c>
      <c r="H112" s="68">
        <v>-0.32901089933333327</v>
      </c>
      <c r="I112" s="68">
        <v>-0.20104453999999955</v>
      </c>
      <c r="J112" s="210">
        <v>-0.17149238266666669</v>
      </c>
      <c r="K112" s="210">
        <v>6.2638159333333332E-2</v>
      </c>
      <c r="L112" s="210">
        <v>-0.16783944900000061</v>
      </c>
      <c r="M112" s="68">
        <v>-0.59042598133333335</v>
      </c>
      <c r="S112" s="71"/>
      <c r="T112" s="71"/>
      <c r="U112" s="71"/>
      <c r="V112" s="71"/>
      <c r="W112" s="71"/>
      <c r="X112" s="71"/>
      <c r="Y112" s="71"/>
      <c r="Z112" s="71"/>
    </row>
    <row r="113" spans="1:26" s="155" customFormat="1">
      <c r="A113" s="71"/>
      <c r="B113" s="71"/>
      <c r="C113" s="214">
        <f t="shared" si="1"/>
        <v>45231</v>
      </c>
      <c r="D113" s="196">
        <v>45231</v>
      </c>
      <c r="E113" s="71"/>
      <c r="F113" s="68">
        <v>-1.2696282283333327</v>
      </c>
      <c r="G113" s="209">
        <v>5.4110006666666776E-3</v>
      </c>
      <c r="H113" s="68">
        <v>-0.22286324333333332</v>
      </c>
      <c r="I113" s="68">
        <v>-0.22947518000000028</v>
      </c>
      <c r="J113" s="210">
        <v>-0.18982238566666662</v>
      </c>
      <c r="K113" s="210">
        <v>7.5563336666666661E-2</v>
      </c>
      <c r="L113" s="210">
        <v>-0.14991224100000058</v>
      </c>
      <c r="M113" s="68">
        <v>-0.55852951566666531</v>
      </c>
      <c r="S113" s="71"/>
      <c r="T113" s="71"/>
      <c r="U113" s="71"/>
      <c r="V113" s="71"/>
      <c r="W113" s="71"/>
      <c r="X113" s="71"/>
      <c r="Y113" s="71"/>
      <c r="Z113" s="71"/>
    </row>
    <row r="114" spans="1:26" s="155" customFormat="1">
      <c r="A114" s="71"/>
      <c r="B114" s="71"/>
      <c r="C114" s="214">
        <f t="shared" si="1"/>
        <v>45261</v>
      </c>
      <c r="D114" s="196">
        <v>45261</v>
      </c>
      <c r="E114" s="71"/>
      <c r="F114" s="68">
        <v>-1.2192200220000025</v>
      </c>
      <c r="G114" s="209">
        <v>1.4648977333333379E-2</v>
      </c>
      <c r="H114" s="68">
        <v>-0.20322811233333327</v>
      </c>
      <c r="I114" s="68">
        <v>-0.24640556233333327</v>
      </c>
      <c r="J114" s="210">
        <v>-0.19000673700000006</v>
      </c>
      <c r="K114" s="210">
        <v>6.7851170333333308E-2</v>
      </c>
      <c r="L114" s="210">
        <v>-0.14240155666666654</v>
      </c>
      <c r="M114" s="68">
        <v>-0.51967820133333598</v>
      </c>
      <c r="S114" s="71"/>
      <c r="T114" s="71"/>
      <c r="U114" s="71"/>
      <c r="V114" s="71"/>
      <c r="W114" s="71"/>
      <c r="X114" s="71"/>
      <c r="Y114" s="71"/>
      <c r="Z114" s="71"/>
    </row>
    <row r="115" spans="1:26" s="155" customFormat="1">
      <c r="C115" s="214">
        <f t="shared" si="1"/>
        <v>45292</v>
      </c>
      <c r="D115" s="196">
        <v>45292</v>
      </c>
      <c r="E115" s="71"/>
      <c r="F115" s="68">
        <v>-1.1974270493333339</v>
      </c>
      <c r="G115" s="68">
        <v>1.6946042333333352E-2</v>
      </c>
      <c r="H115" s="68">
        <v>-0.18353143833333341</v>
      </c>
      <c r="I115" s="68">
        <v>-0.24454408566666702</v>
      </c>
      <c r="J115" s="68">
        <v>-0.18705727833333333</v>
      </c>
      <c r="K115" s="210">
        <v>6.0237748666666785E-2</v>
      </c>
      <c r="L115" s="210">
        <v>-0.15615014366666594</v>
      </c>
      <c r="M115" s="68">
        <v>-0.50332789433333436</v>
      </c>
      <c r="S115" s="71"/>
      <c r="T115" s="71"/>
      <c r="U115" s="71"/>
      <c r="V115" s="71"/>
      <c r="W115" s="71"/>
      <c r="X115" s="71"/>
      <c r="Y115" s="71"/>
      <c r="Z115" s="71"/>
    </row>
    <row r="116" spans="1:26" s="155" customFormat="1">
      <c r="A116" s="71"/>
      <c r="B116" s="71"/>
      <c r="C116" s="214">
        <f t="shared" si="1"/>
        <v>45324</v>
      </c>
      <c r="D116" s="196">
        <v>45324</v>
      </c>
      <c r="E116" s="71"/>
      <c r="F116" s="68">
        <v>-1.3174712873333327</v>
      </c>
      <c r="G116" s="209">
        <v>4.8707059999999911E-3</v>
      </c>
      <c r="H116" s="68">
        <v>-0.21229940899999988</v>
      </c>
      <c r="I116" s="68">
        <v>-0.24032431199999918</v>
      </c>
      <c r="J116" s="210">
        <v>-0.19058977133333338</v>
      </c>
      <c r="K116" s="210">
        <v>5.7440818333333407E-2</v>
      </c>
      <c r="L116" s="210">
        <v>-0.16453062633333276</v>
      </c>
      <c r="M116" s="68">
        <v>-0.57203869300000099</v>
      </c>
      <c r="S116" s="71"/>
      <c r="T116" s="71"/>
      <c r="U116" s="71"/>
      <c r="V116" s="71"/>
      <c r="W116" s="71"/>
      <c r="X116" s="71"/>
      <c r="Y116" s="71"/>
      <c r="Z116" s="71"/>
    </row>
    <row r="117" spans="1:26">
      <c r="C117" s="214">
        <f t="shared" si="1"/>
        <v>45354</v>
      </c>
      <c r="D117" s="196">
        <v>45354</v>
      </c>
      <c r="F117" s="68">
        <v>-1.4952355713333332</v>
      </c>
      <c r="G117" s="68">
        <v>1.6926393333333255E-3</v>
      </c>
      <c r="H117" s="68">
        <v>-0.25547557466666665</v>
      </c>
      <c r="I117" s="68">
        <v>-0.241060258</v>
      </c>
      <c r="J117" s="68">
        <v>-0.22145385333333334</v>
      </c>
      <c r="K117" s="68">
        <v>6.2131347333333337E-2</v>
      </c>
      <c r="L117" s="68">
        <v>-0.18220352799999998</v>
      </c>
      <c r="M117" s="68">
        <v>-0.65886634399999988</v>
      </c>
    </row>
    <row r="118" spans="1:26">
      <c r="A118" s="208"/>
      <c r="B118" s="208"/>
      <c r="C118" s="214">
        <f t="shared" si="1"/>
        <v>45386</v>
      </c>
      <c r="D118" s="196">
        <v>45386</v>
      </c>
      <c r="F118" s="68">
        <v>-1.6934700463333332</v>
      </c>
      <c r="G118" s="68">
        <v>-2.8631188000000009E-2</v>
      </c>
      <c r="H118" s="68">
        <v>-0.3117560333333334</v>
      </c>
      <c r="I118" s="68">
        <v>-0.25654609700000003</v>
      </c>
      <c r="J118" s="68">
        <v>-0.2548166586666667</v>
      </c>
      <c r="K118" s="68">
        <v>6.701788233333332E-2</v>
      </c>
      <c r="L118" s="68">
        <v>-0.19710056066666673</v>
      </c>
      <c r="M118" s="68">
        <v>-0.71163739099999979</v>
      </c>
    </row>
    <row r="119" spans="1:26">
      <c r="A119" s="208">
        <v>2024</v>
      </c>
      <c r="B119" s="208" t="s">
        <v>512</v>
      </c>
      <c r="C119" s="214">
        <f t="shared" si="1"/>
        <v>45417</v>
      </c>
      <c r="D119" s="196">
        <v>45417</v>
      </c>
      <c r="F119" s="68">
        <v>-1.8722313509999993</v>
      </c>
      <c r="G119" s="68">
        <v>-0.1372343966666667</v>
      </c>
      <c r="H119" s="68">
        <v>-0.34476132633333328</v>
      </c>
      <c r="I119" s="68">
        <v>-0.24598479899999998</v>
      </c>
      <c r="J119" s="68">
        <v>-0.27022759766666665</v>
      </c>
      <c r="K119" s="68">
        <v>6.6310995666666706E-2</v>
      </c>
      <c r="L119" s="68">
        <v>-0.2269178040000002</v>
      </c>
      <c r="M119" s="68">
        <v>-0.7134164229999993</v>
      </c>
    </row>
    <row r="120" spans="1:26">
      <c r="C120" s="214">
        <f t="shared" si="1"/>
        <v>45449</v>
      </c>
      <c r="D120" s="196">
        <v>45449</v>
      </c>
      <c r="F120" s="68">
        <v>-1.8292466473333329</v>
      </c>
      <c r="G120" s="68">
        <v>-0.15115872166666666</v>
      </c>
      <c r="H120" s="68">
        <v>-0.32012598033333339</v>
      </c>
      <c r="I120" s="68">
        <v>-0.24435339366666667</v>
      </c>
      <c r="J120" s="68">
        <v>-0.25303870199999995</v>
      </c>
      <c r="K120" s="68">
        <v>6.2109665999999966E-2</v>
      </c>
      <c r="L120" s="68">
        <v>-0.24900950699999988</v>
      </c>
      <c r="M120" s="68">
        <v>-0.67367000866666649</v>
      </c>
      <c r="N120" s="68"/>
    </row>
    <row r="121" spans="1:26">
      <c r="C121" s="214">
        <f t="shared" si="1"/>
        <v>45480</v>
      </c>
      <c r="D121" s="196">
        <v>45480</v>
      </c>
      <c r="F121" s="68">
        <v>-1.6828378946666671</v>
      </c>
      <c r="G121" s="68">
        <v>-0.12531420799999995</v>
      </c>
      <c r="H121" s="68">
        <v>-0.26233383099999996</v>
      </c>
      <c r="I121" s="68">
        <v>-0.23060313733333321</v>
      </c>
      <c r="J121" s="68">
        <v>-0.22041247133333339</v>
      </c>
      <c r="K121" s="68">
        <v>6.4551869666666706E-2</v>
      </c>
      <c r="L121" s="68">
        <v>-0.26907787999999977</v>
      </c>
      <c r="M121" s="68">
        <v>-0.63964823666666748</v>
      </c>
    </row>
    <row r="122" spans="1:26">
      <c r="C122" s="214">
        <f t="shared" si="1"/>
        <v>45512</v>
      </c>
      <c r="D122" s="196">
        <v>45512</v>
      </c>
      <c r="F122" s="68">
        <v>-1.5312774026666673</v>
      </c>
      <c r="G122" s="68">
        <v>-1.9355743333333349E-2</v>
      </c>
      <c r="H122" s="68">
        <v>-0.27137635633333324</v>
      </c>
      <c r="I122" s="68">
        <v>-0.22581562733333349</v>
      </c>
      <c r="J122" s="68">
        <v>-0.18152449200000001</v>
      </c>
      <c r="K122" s="68">
        <v>5.6970698000000007E-2</v>
      </c>
      <c r="L122" s="68">
        <v>-0.27183800799999996</v>
      </c>
      <c r="M122" s="68">
        <v>-0.61833787366666737</v>
      </c>
    </row>
    <row r="123" spans="1:26">
      <c r="C123" s="214">
        <f t="shared" si="1"/>
        <v>45544</v>
      </c>
      <c r="D123" s="196">
        <v>45544</v>
      </c>
      <c r="F123" s="68">
        <v>-1.5339050530000007</v>
      </c>
      <c r="G123" s="68">
        <v>-3.6157576666666622E-3</v>
      </c>
      <c r="H123" s="68">
        <v>-0.29891947599999974</v>
      </c>
      <c r="I123" s="68">
        <v>-0.21720581766666627</v>
      </c>
      <c r="J123" s="68">
        <v>-0.1713294583333333</v>
      </c>
      <c r="K123" s="68">
        <v>6.6310326000000044E-2</v>
      </c>
      <c r="L123" s="68">
        <v>-0.26283176833333366</v>
      </c>
      <c r="M123" s="68">
        <v>-0.64631310100000094</v>
      </c>
    </row>
    <row r="124" spans="1:26">
      <c r="C124" s="214">
        <f t="shared" si="1"/>
        <v>45575</v>
      </c>
      <c r="D124" s="196">
        <v>45575</v>
      </c>
      <c r="F124" s="68">
        <v>-1.5692629953333319</v>
      </c>
      <c r="G124" s="68">
        <v>-3.8012820000000455E-3</v>
      </c>
      <c r="H124" s="68">
        <v>-0.32038667300000007</v>
      </c>
      <c r="I124" s="68">
        <v>-0.23833134966666658</v>
      </c>
      <c r="J124" s="68">
        <v>-0.17410653499999998</v>
      </c>
      <c r="K124" s="68">
        <v>7.2728864666666615E-2</v>
      </c>
      <c r="L124" s="68">
        <v>-0.23012073733333363</v>
      </c>
      <c r="M124" s="68">
        <v>-0.67524528299999831</v>
      </c>
    </row>
    <row r="125" spans="1:26">
      <c r="C125" s="214">
        <f t="shared" si="1"/>
        <v>45607</v>
      </c>
      <c r="D125" s="196">
        <v>45607</v>
      </c>
      <c r="F125" s="68">
        <v>-1.5134994283333334</v>
      </c>
      <c r="G125" s="68">
        <v>-2.1483076999999989E-2</v>
      </c>
      <c r="H125" s="68">
        <v>-0.27545954300000014</v>
      </c>
      <c r="I125" s="68">
        <v>-0.25599948300000019</v>
      </c>
      <c r="J125" s="68">
        <v>-0.18413879666666663</v>
      </c>
      <c r="K125" s="68">
        <v>8.5311863333333293E-2</v>
      </c>
      <c r="L125" s="68">
        <v>-0.2031452660000003</v>
      </c>
      <c r="M125" s="68">
        <v>-0.65858512599999941</v>
      </c>
    </row>
    <row r="126" spans="1:26">
      <c r="C126" s="214">
        <f t="shared" si="1"/>
        <v>45638</v>
      </c>
      <c r="D126" s="196">
        <v>45638</v>
      </c>
      <c r="F126" s="68">
        <v>-1.4133472889999994</v>
      </c>
      <c r="G126" s="68">
        <v>-2.3083637333333316E-2</v>
      </c>
      <c r="H126" s="68">
        <v>-0.2459336183333336</v>
      </c>
      <c r="I126" s="68">
        <v>-0.27222844933333401</v>
      </c>
      <c r="J126" s="68">
        <v>-0.1878513696666668</v>
      </c>
      <c r="K126" s="68">
        <v>7.6152473333333318E-2</v>
      </c>
      <c r="L126" s="68">
        <v>-0.19162551033333297</v>
      </c>
      <c r="M126" s="68">
        <v>-0.56877717733333211</v>
      </c>
    </row>
    <row r="127" spans="1:26">
      <c r="C127" s="214">
        <f t="shared" si="1"/>
        <v>45669</v>
      </c>
      <c r="D127" s="196">
        <v>45669</v>
      </c>
      <c r="F127" s="68">
        <v>-1.3554616686666678</v>
      </c>
      <c r="G127" s="68">
        <v>-2.8204557999999953E-2</v>
      </c>
      <c r="H127" s="68">
        <v>-0.22695916299999999</v>
      </c>
      <c r="I127" s="68">
        <v>-0.25562060533333397</v>
      </c>
      <c r="J127" s="68">
        <v>-0.17662412600000002</v>
      </c>
      <c r="K127" s="68">
        <v>6.4583732666666699E-2</v>
      </c>
      <c r="L127" s="68">
        <v>-0.19053754499999978</v>
      </c>
      <c r="M127" s="68">
        <v>-0.54209940400000078</v>
      </c>
    </row>
    <row r="128" spans="1:26">
      <c r="C128" s="214">
        <f t="shared" si="1"/>
        <v>45700</v>
      </c>
      <c r="D128" s="196">
        <v>45700</v>
      </c>
      <c r="F128" s="68">
        <v>-1.4075247699999998</v>
      </c>
      <c r="G128" s="68">
        <v>-4.2713093333332994E-3</v>
      </c>
      <c r="H128" s="68">
        <v>-0.2448540663333332</v>
      </c>
      <c r="I128" s="68">
        <v>-0.24335461800000008</v>
      </c>
      <c r="J128" s="68">
        <v>-0.19162032933333345</v>
      </c>
      <c r="K128" s="68">
        <v>6.1712617333333351E-2</v>
      </c>
      <c r="L128" s="68">
        <v>-0.18962815566666608</v>
      </c>
      <c r="M128" s="68">
        <v>-0.59550890866666695</v>
      </c>
    </row>
    <row r="129" spans="1:13">
      <c r="C129" s="214">
        <f t="shared" si="1"/>
        <v>45728</v>
      </c>
      <c r="D129" s="196">
        <v>45728</v>
      </c>
      <c r="F129" s="68">
        <v>-1.5945314090000005</v>
      </c>
      <c r="G129" s="68">
        <v>-1.0932467000000005E-2</v>
      </c>
      <c r="H129" s="68">
        <v>-0.23364987933333331</v>
      </c>
      <c r="I129" s="68">
        <v>-0.24118734100000006</v>
      </c>
      <c r="J129" s="68">
        <v>-0.226834702</v>
      </c>
      <c r="K129" s="68">
        <v>6.2632356666666653E-2</v>
      </c>
      <c r="L129" s="68">
        <v>-0.19978137566666671</v>
      </c>
      <c r="M129" s="68">
        <v>-0.74477800066666711</v>
      </c>
    </row>
    <row r="130" spans="1:13">
      <c r="C130" s="214">
        <f t="shared" si="1"/>
        <v>45759</v>
      </c>
      <c r="D130" s="196">
        <v>45759</v>
      </c>
      <c r="F130" s="772">
        <v>-1.7301501100000007</v>
      </c>
      <c r="G130" s="772">
        <v>-2.2054389999999993E-2</v>
      </c>
      <c r="H130" s="772">
        <v>-0.26019783400000002</v>
      </c>
      <c r="I130" s="772">
        <v>-0.25115627299999976</v>
      </c>
      <c r="J130" s="773">
        <v>-0.2697114143333334</v>
      </c>
      <c r="K130" s="773">
        <v>6.6372310333333351E-2</v>
      </c>
      <c r="L130" s="773">
        <v>-0.22147995466666656</v>
      </c>
      <c r="M130" s="773">
        <v>-0.77192255433333445</v>
      </c>
    </row>
    <row r="131" spans="1:13">
      <c r="A131" s="208">
        <v>2025</v>
      </c>
      <c r="B131" s="208" t="s">
        <v>533</v>
      </c>
      <c r="C131" s="214">
        <f t="shared" si="1"/>
        <v>45789</v>
      </c>
      <c r="D131" s="196">
        <v>45789</v>
      </c>
      <c r="F131" s="772">
        <v>-1.7347972816666672</v>
      </c>
      <c r="G131" s="772">
        <v>-4.9100719333333334E-2</v>
      </c>
      <c r="H131" s="772">
        <v>-0.24676729400000003</v>
      </c>
      <c r="I131" s="772">
        <v>-0.24545561866666663</v>
      </c>
      <c r="J131" s="773">
        <v>-0.27610919833333325</v>
      </c>
      <c r="K131" s="773">
        <v>6.6240149666666664E-2</v>
      </c>
      <c r="L131" s="773">
        <v>-0.24405417133333335</v>
      </c>
      <c r="M131" s="773">
        <v>-0.7395504296666674</v>
      </c>
    </row>
    <row r="132" spans="1:13">
      <c r="C132" s="214">
        <f t="shared" si="1"/>
        <v>45820</v>
      </c>
      <c r="D132" s="196">
        <v>45820</v>
      </c>
      <c r="F132" s="772">
        <v>-1.7794511413333312</v>
      </c>
      <c r="G132" s="772">
        <v>-5.9157870666666675E-2</v>
      </c>
      <c r="H132" s="772">
        <v>-0.30205251266666688</v>
      </c>
      <c r="I132" s="772">
        <v>-0.22864323533333303</v>
      </c>
      <c r="J132" s="773">
        <v>-0.25638110866666664</v>
      </c>
      <c r="K132" s="773">
        <v>6.6648344333333359E-2</v>
      </c>
      <c r="L132" s="773">
        <v>-0.28949711999999983</v>
      </c>
      <c r="M132" s="773">
        <v>-0.71036763833333139</v>
      </c>
    </row>
    <row r="133" spans="1:13">
      <c r="A133" s="208"/>
      <c r="B133" s="208"/>
      <c r="C133" s="214">
        <f t="shared" si="1"/>
        <v>45850</v>
      </c>
      <c r="D133" s="196">
        <v>45850</v>
      </c>
      <c r="F133" s="68">
        <v>-1.7276378393333336</v>
      </c>
      <c r="G133" s="68">
        <v>-4.6771640333333357E-2</v>
      </c>
      <c r="H133" s="68">
        <v>-0.30228840499999998</v>
      </c>
      <c r="I133" s="68">
        <v>-0.20944011433333343</v>
      </c>
      <c r="J133" s="68">
        <v>-0.23343687199999999</v>
      </c>
      <c r="K133" s="68">
        <v>6.6675913333333267E-2</v>
      </c>
      <c r="L133" s="68">
        <v>-0.31480753166666664</v>
      </c>
      <c r="M133" s="68">
        <v>-0.68756918933333322</v>
      </c>
    </row>
    <row r="134" spans="1:13">
      <c r="C134" s="214">
        <f t="shared" si="1"/>
        <v>45881</v>
      </c>
      <c r="D134" s="196">
        <v>45881</v>
      </c>
      <c r="F134" s="68">
        <v>-1.6691737103333326</v>
      </c>
      <c r="G134" s="68">
        <v>1.3664866666666362E-4</v>
      </c>
      <c r="H134" s="68">
        <v>-0.33489049566666679</v>
      </c>
      <c r="I134" s="68">
        <v>-0.19740236933333347</v>
      </c>
      <c r="J134" s="68">
        <v>-0.20264721499999999</v>
      </c>
      <c r="K134" s="68">
        <v>5.4818931999999938E-2</v>
      </c>
      <c r="L134" s="68">
        <v>-0.31845346866666635</v>
      </c>
      <c r="M134" s="68">
        <v>-0.67073574233333266</v>
      </c>
    </row>
    <row r="135" spans="1:13">
      <c r="C135" s="214">
        <f t="shared" si="1"/>
        <v>45912</v>
      </c>
      <c r="D135" s="196">
        <v>45912</v>
      </c>
      <c r="F135" s="68">
        <v>-1.5962173556666703</v>
      </c>
      <c r="G135" s="68">
        <v>8.9529266666667467E-4</v>
      </c>
      <c r="H135" s="68">
        <v>-0.29022437166666654</v>
      </c>
      <c r="I135" s="68">
        <v>-0.20684277200000051</v>
      </c>
      <c r="J135" s="68">
        <v>-0.19494402599999999</v>
      </c>
      <c r="K135" s="68">
        <v>6.6106432666666631E-2</v>
      </c>
      <c r="L135" s="68">
        <v>-0.28124749600000037</v>
      </c>
      <c r="M135" s="68">
        <v>-0.6899604153333363</v>
      </c>
    </row>
    <row r="136" spans="1:13">
      <c r="C136" s="214">
        <f t="shared" ref="C136:C138" si="2">+D136</f>
        <v>45942</v>
      </c>
      <c r="D136" s="196">
        <v>45942</v>
      </c>
      <c r="F136" s="68">
        <v>-1.5572979686666653</v>
      </c>
      <c r="G136" s="68">
        <v>-4.0287243999999993E-2</v>
      </c>
      <c r="H136" s="68">
        <v>-0.23271203366666671</v>
      </c>
      <c r="I136" s="68">
        <v>-0.18846485133333318</v>
      </c>
      <c r="J136" s="68">
        <v>-0.19191812733333327</v>
      </c>
      <c r="K136" s="68">
        <v>8.0855282333333472E-2</v>
      </c>
      <c r="L136" s="68">
        <v>-0.2496559660000004</v>
      </c>
      <c r="M136" s="68">
        <v>-0.73511502866666523</v>
      </c>
    </row>
    <row r="137" spans="1:13">
      <c r="C137" s="214">
        <f t="shared" si="2"/>
        <v>45973</v>
      </c>
      <c r="D137" s="196">
        <v>45973</v>
      </c>
      <c r="F137" s="772">
        <v>-1.5738984039999995</v>
      </c>
      <c r="G137" s="772">
        <v>-6.2436634333333352E-2</v>
      </c>
      <c r="H137" s="772">
        <v>-0.24567372866666673</v>
      </c>
      <c r="I137" s="772">
        <v>-0.21279098766666638</v>
      </c>
      <c r="J137" s="773">
        <v>-0.208611819</v>
      </c>
      <c r="K137" s="773">
        <v>9.7332178333333394E-2</v>
      </c>
      <c r="L137" s="773">
        <v>-0.21877389500000027</v>
      </c>
      <c r="M137" s="773">
        <v>-0.72294351766666598</v>
      </c>
    </row>
    <row r="138" spans="1:13">
      <c r="C138" s="214">
        <f t="shared" si="2"/>
        <v>46003</v>
      </c>
      <c r="D138" s="196">
        <v>46003</v>
      </c>
      <c r="F138" s="772"/>
      <c r="G138" s="772"/>
      <c r="H138" s="772"/>
      <c r="I138" s="772"/>
      <c r="J138" s="773"/>
      <c r="K138" s="773"/>
      <c r="L138" s="773"/>
      <c r="M138" s="773"/>
    </row>
    <row r="139" spans="1:13">
      <c r="C139" s="214"/>
      <c r="F139" s="772"/>
      <c r="G139" s="772"/>
      <c r="H139" s="772"/>
      <c r="I139" s="772"/>
      <c r="J139" s="773"/>
      <c r="K139" s="773"/>
      <c r="L139" s="773"/>
      <c r="M139" s="773"/>
    </row>
  </sheetData>
  <sheetProtection algorithmName="SHA-512" hashValue="8kk0JaFdMq8CzpIYIp3x8FfA4jtuG/p7or40U/SZIVL6Yi6FxPj20Jttv1GfjOwQeM7douOWvSdQ3biX4RXJhw==" saltValue="mlYEa0d0H7kYDRlzM0A4aQ==" spinCount="100000" sheet="1" objects="1" scenarios="1"/>
  <mergeCells count="5">
    <mergeCell ref="F2:M2"/>
    <mergeCell ref="E3:E4"/>
    <mergeCell ref="O24:R25"/>
    <mergeCell ref="O26:P26"/>
    <mergeCell ref="O43:T44"/>
  </mergeCells>
  <pageMargins left="1.96" right="0.75" top="0.67" bottom="0.66" header="0.5" footer="0.5"/>
  <pageSetup paperSize="9" scale="8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50571-C7EA-437C-871B-B10F50D07648}">
  <sheetPr codeName="List24"/>
  <dimension ref="A1:R112"/>
  <sheetViews>
    <sheetView showGridLines="0" zoomScaleNormal="100" workbookViewId="0">
      <pane xSplit="2" ySplit="4" topLeftCell="C5" activePane="bottomRight" state="frozen"/>
      <selection activeCell="A2" sqref="A2"/>
      <selection pane="topRight" activeCell="C2" sqref="C2"/>
      <selection pane="bottomLeft" activeCell="A5" sqref="A5"/>
      <selection pane="bottomRight" activeCell="N13" sqref="N13:N16"/>
    </sheetView>
  </sheetViews>
  <sheetFormatPr defaultColWidth="10.5703125" defaultRowHeight="11.25"/>
  <cols>
    <col min="1" max="2" width="10.5703125" style="156"/>
    <col min="3" max="3" width="14.5703125" style="156" customWidth="1"/>
    <col min="4" max="4" width="5.42578125" style="156" customWidth="1"/>
    <col min="5" max="5" width="6.42578125" style="156" customWidth="1"/>
    <col min="6" max="16384" width="10.5703125" style="156"/>
  </cols>
  <sheetData>
    <row r="1" spans="1:17" ht="10.9" customHeight="1">
      <c r="G1" s="157">
        <v>2018</v>
      </c>
      <c r="H1" s="157">
        <v>2019</v>
      </c>
      <c r="I1" s="157">
        <v>2020</v>
      </c>
      <c r="J1" s="157">
        <v>2021</v>
      </c>
      <c r="K1" s="157">
        <v>2022</v>
      </c>
      <c r="L1" s="157">
        <v>2023</v>
      </c>
      <c r="M1" s="157">
        <v>2024</v>
      </c>
      <c r="N1" s="157">
        <v>2025</v>
      </c>
    </row>
    <row r="2" spans="1:17" ht="20.65" customHeight="1">
      <c r="G2" s="157"/>
      <c r="H2" s="157"/>
      <c r="I2" s="157"/>
      <c r="J2" s="157"/>
      <c r="K2" s="157"/>
      <c r="L2" s="157"/>
    </row>
    <row r="3" spans="1:17" ht="15" customHeight="1">
      <c r="A3" s="166"/>
      <c r="B3" s="362"/>
      <c r="C3" s="842" t="s">
        <v>475</v>
      </c>
      <c r="D3" s="166"/>
      <c r="E3" s="520"/>
      <c r="F3" s="521" t="s">
        <v>43</v>
      </c>
      <c r="G3" s="521" t="s">
        <v>44</v>
      </c>
      <c r="H3" s="521" t="s">
        <v>45</v>
      </c>
      <c r="I3" s="521" t="s">
        <v>46</v>
      </c>
      <c r="J3" s="521" t="s">
        <v>47</v>
      </c>
      <c r="K3" s="521" t="s">
        <v>48</v>
      </c>
      <c r="L3" s="521" t="s">
        <v>49</v>
      </c>
      <c r="M3" s="521" t="s">
        <v>512</v>
      </c>
      <c r="N3" s="521" t="s">
        <v>533</v>
      </c>
    </row>
    <row r="4" spans="1:17" ht="24" customHeight="1">
      <c r="A4" s="163" t="s">
        <v>473</v>
      </c>
      <c r="B4" s="363" t="s">
        <v>474</v>
      </c>
      <c r="C4" s="843"/>
      <c r="D4" s="164"/>
      <c r="E4" s="164"/>
      <c r="F4" s="165"/>
      <c r="G4" s="165"/>
      <c r="H4" s="165"/>
      <c r="I4" s="165"/>
      <c r="J4" s="165"/>
      <c r="K4" s="165"/>
      <c r="L4" s="165"/>
    </row>
    <row r="5" spans="1:17">
      <c r="A5" s="161">
        <f>+B5</f>
        <v>42736</v>
      </c>
      <c r="B5" s="162">
        <v>42736</v>
      </c>
      <c r="C5" s="158">
        <v>1433402</v>
      </c>
      <c r="E5" s="533" t="s">
        <v>109</v>
      </c>
      <c r="F5" s="158">
        <f t="shared" ref="F5:F16" si="0">(+C5)/1000</f>
        <v>1433.402</v>
      </c>
      <c r="G5" s="158">
        <f t="shared" ref="G5:G16" si="1">(+C17)/1000</f>
        <v>1468.6310000000001</v>
      </c>
      <c r="H5" s="158">
        <f t="shared" ref="H5:H16" si="2">(+C29)/1000</f>
        <v>1499.9280000000001</v>
      </c>
      <c r="I5" s="158">
        <f t="shared" ref="I5:I16" si="3">(+C41)/1000</f>
        <v>1538.6210000000001</v>
      </c>
      <c r="J5" s="158">
        <f>+C53/1000</f>
        <v>1531.6890000000001</v>
      </c>
      <c r="K5" s="158">
        <f t="shared" ref="K5:K16" si="4">+C65/1000</f>
        <v>1568.9269999999999</v>
      </c>
      <c r="L5" s="158">
        <f>C77/1000</f>
        <v>1604.163</v>
      </c>
      <c r="M5" s="668">
        <f>C89/1000</f>
        <v>1646.54</v>
      </c>
      <c r="N5" s="668">
        <f>+C101/1000</f>
        <v>1705.2159999999999</v>
      </c>
    </row>
    <row r="6" spans="1:17">
      <c r="A6" s="161">
        <f t="shared" ref="A6:A69" si="5">+B6</f>
        <v>42767</v>
      </c>
      <c r="B6" s="162">
        <v>42767</v>
      </c>
      <c r="C6" s="158">
        <v>1437782</v>
      </c>
      <c r="E6" s="533" t="s">
        <v>110</v>
      </c>
      <c r="F6" s="158">
        <f t="shared" si="0"/>
        <v>1437.7819999999999</v>
      </c>
      <c r="G6" s="158">
        <f t="shared" si="1"/>
        <v>1474.3030000000001</v>
      </c>
      <c r="H6" s="158">
        <f t="shared" si="2"/>
        <v>1507.2429999999999</v>
      </c>
      <c r="I6" s="158">
        <f t="shared" si="3"/>
        <v>1542.328</v>
      </c>
      <c r="J6" s="158">
        <f t="shared" ref="J6:J16" si="6">+C54/1000</f>
        <v>1536.2470000000001</v>
      </c>
      <c r="K6" s="158">
        <f t="shared" si="4"/>
        <v>1572.876</v>
      </c>
      <c r="L6" s="158">
        <f t="shared" ref="L6:L16" si="7">C78/1000</f>
        <v>1610.1569999999999</v>
      </c>
      <c r="M6" s="668">
        <f>C90/1000</f>
        <v>1653.88</v>
      </c>
      <c r="N6" s="668">
        <f>+C102/1000</f>
        <v>1709.1849999999999</v>
      </c>
      <c r="P6" s="159" t="s">
        <v>420</v>
      </c>
    </row>
    <row r="7" spans="1:17">
      <c r="A7" s="161">
        <f t="shared" si="5"/>
        <v>42795</v>
      </c>
      <c r="B7" s="162">
        <v>42795</v>
      </c>
      <c r="C7" s="158">
        <v>1452052</v>
      </c>
      <c r="E7" s="533" t="s">
        <v>111</v>
      </c>
      <c r="F7" s="158">
        <f t="shared" si="0"/>
        <v>1452.0519999999999</v>
      </c>
      <c r="G7" s="158">
        <f t="shared" si="1"/>
        <v>1489.0909999999999</v>
      </c>
      <c r="H7" s="158">
        <f t="shared" si="2"/>
        <v>1521.259</v>
      </c>
      <c r="I7" s="158">
        <f t="shared" si="3"/>
        <v>1529.905</v>
      </c>
      <c r="J7" s="158">
        <f t="shared" si="6"/>
        <v>1546.9369999999999</v>
      </c>
      <c r="K7" s="158">
        <f t="shared" si="4"/>
        <v>1582.8579999999999</v>
      </c>
      <c r="L7" s="158">
        <f t="shared" si="7"/>
        <v>1621.3789999999999</v>
      </c>
      <c r="M7" s="668">
        <f>C91/1000</f>
        <v>1665.7170000000001</v>
      </c>
      <c r="N7" s="668">
        <f>+C103/1000</f>
        <v>1720.212</v>
      </c>
      <c r="Q7" s="159"/>
    </row>
    <row r="8" spans="1:17">
      <c r="A8" s="161">
        <f t="shared" si="5"/>
        <v>42826</v>
      </c>
      <c r="B8" s="162">
        <v>42826</v>
      </c>
      <c r="C8" s="158">
        <v>1475786</v>
      </c>
      <c r="E8" s="533" t="s">
        <v>112</v>
      </c>
      <c r="F8" s="158">
        <f t="shared" si="0"/>
        <v>1475.7860000000001</v>
      </c>
      <c r="G8" s="158">
        <f t="shared" si="1"/>
        <v>1514.171</v>
      </c>
      <c r="H8" s="158">
        <f t="shared" si="2"/>
        <v>1545.5250000000001</v>
      </c>
      <c r="I8" s="158">
        <f t="shared" si="3"/>
        <v>1520.59</v>
      </c>
      <c r="J8" s="158">
        <f t="shared" si="6"/>
        <v>1557.6869999999999</v>
      </c>
      <c r="K8" s="158">
        <f t="shared" si="4"/>
        <v>1599.51</v>
      </c>
      <c r="L8" s="158">
        <f t="shared" si="7"/>
        <v>1639.6980000000001</v>
      </c>
      <c r="M8" s="668">
        <f t="shared" ref="M8:M16" si="8">C92/1000</f>
        <v>1691.566</v>
      </c>
      <c r="N8" s="668">
        <f t="shared" ref="N8:N16" si="9">+C104/1000</f>
        <v>1742.3119999999999</v>
      </c>
    </row>
    <row r="9" spans="1:17">
      <c r="A9" s="161">
        <f t="shared" si="5"/>
        <v>42856</v>
      </c>
      <c r="B9" s="162">
        <v>42856</v>
      </c>
      <c r="C9" s="158">
        <v>1503700</v>
      </c>
      <c r="E9" s="533" t="s">
        <v>113</v>
      </c>
      <c r="F9" s="158">
        <f t="shared" si="0"/>
        <v>1503.7</v>
      </c>
      <c r="G9" s="158">
        <f t="shared" si="1"/>
        <v>1539.9459999999999</v>
      </c>
      <c r="H9" s="158">
        <f t="shared" si="2"/>
        <v>1577.9870000000001</v>
      </c>
      <c r="I9" s="158">
        <f t="shared" si="3"/>
        <v>1523.653</v>
      </c>
      <c r="J9" s="158">
        <f t="shared" si="6"/>
        <v>1573.9490000000001</v>
      </c>
      <c r="K9" s="158">
        <f t="shared" si="4"/>
        <v>1622.421</v>
      </c>
      <c r="L9" s="158">
        <f t="shared" si="7"/>
        <v>1664.1880000000001</v>
      </c>
      <c r="M9" s="668">
        <f t="shared" si="8"/>
        <v>1721.5260000000001</v>
      </c>
      <c r="N9" s="668">
        <f t="shared" si="9"/>
        <v>1763.8240000000001</v>
      </c>
    </row>
    <row r="10" spans="1:17">
      <c r="A10" s="161">
        <f t="shared" si="5"/>
        <v>42887</v>
      </c>
      <c r="B10" s="162">
        <v>42887</v>
      </c>
      <c r="C10" s="522">
        <v>1525457</v>
      </c>
      <c r="E10" s="533" t="s">
        <v>114</v>
      </c>
      <c r="F10" s="158">
        <f t="shared" si="0"/>
        <v>1525.4570000000001</v>
      </c>
      <c r="G10" s="158">
        <f t="shared" si="1"/>
        <v>1554.8209999999999</v>
      </c>
      <c r="H10" s="158">
        <f t="shared" si="2"/>
        <v>1593.5830000000001</v>
      </c>
      <c r="I10" s="158">
        <f t="shared" si="3"/>
        <v>1541.6130000000001</v>
      </c>
      <c r="J10" s="158">
        <f t="shared" si="6"/>
        <v>1596.1120000000001</v>
      </c>
      <c r="K10" s="158">
        <f t="shared" si="4"/>
        <v>1640.77</v>
      </c>
      <c r="L10" s="158">
        <f t="shared" si="7"/>
        <v>1680.8140000000001</v>
      </c>
      <c r="M10" s="668">
        <f t="shared" si="8"/>
        <v>1739.2239999999999</v>
      </c>
      <c r="N10" s="668">
        <f t="shared" si="9"/>
        <v>1783.5160000000001</v>
      </c>
    </row>
    <row r="11" spans="1:17">
      <c r="A11" s="161">
        <f t="shared" si="5"/>
        <v>42917</v>
      </c>
      <c r="B11" s="162">
        <v>42917</v>
      </c>
      <c r="C11" s="158">
        <v>1532009</v>
      </c>
      <c r="E11" s="533" t="s">
        <v>115</v>
      </c>
      <c r="F11" s="158">
        <f t="shared" si="0"/>
        <v>1532.009</v>
      </c>
      <c r="G11" s="158">
        <f t="shared" si="1"/>
        <v>1563.56</v>
      </c>
      <c r="H11" s="158">
        <f t="shared" si="2"/>
        <v>1600.405</v>
      </c>
      <c r="I11" s="158">
        <f t="shared" si="3"/>
        <v>1554.33</v>
      </c>
      <c r="J11" s="158">
        <f t="shared" si="6"/>
        <v>1606.5329999999999</v>
      </c>
      <c r="K11" s="158">
        <f t="shared" si="4"/>
        <v>1645.75</v>
      </c>
      <c r="L11" s="158">
        <f t="shared" si="7"/>
        <v>1686.6289999999999</v>
      </c>
      <c r="M11" s="668">
        <f t="shared" si="8"/>
        <v>1749.095</v>
      </c>
      <c r="N11" s="668">
        <f t="shared" si="9"/>
        <v>1788.24</v>
      </c>
    </row>
    <row r="12" spans="1:17">
      <c r="A12" s="161">
        <f t="shared" si="5"/>
        <v>42948</v>
      </c>
      <c r="B12" s="162">
        <v>42948</v>
      </c>
      <c r="C12" s="158">
        <v>1525489</v>
      </c>
      <c r="E12" s="533" t="s">
        <v>116</v>
      </c>
      <c r="F12" s="158">
        <f t="shared" si="0"/>
        <v>1525.489</v>
      </c>
      <c r="G12" s="158">
        <f t="shared" si="1"/>
        <v>1559.1969999999999</v>
      </c>
      <c r="H12" s="158">
        <f t="shared" si="2"/>
        <v>1595.4459999999999</v>
      </c>
      <c r="I12" s="158">
        <f t="shared" si="3"/>
        <v>1553.8789999999999</v>
      </c>
      <c r="J12" s="158">
        <f t="shared" si="6"/>
        <v>1604.453</v>
      </c>
      <c r="K12" s="158">
        <f t="shared" si="4"/>
        <v>1642.5509999999999</v>
      </c>
      <c r="L12" s="158">
        <f t="shared" si="7"/>
        <v>1681.8140000000001</v>
      </c>
      <c r="M12" s="668">
        <f t="shared" si="8"/>
        <v>1744.13</v>
      </c>
      <c r="N12" s="668">
        <f t="shared" si="9"/>
        <v>1780.808</v>
      </c>
    </row>
    <row r="13" spans="1:17">
      <c r="A13" s="161">
        <f t="shared" si="5"/>
        <v>42979</v>
      </c>
      <c r="B13" s="162">
        <v>42979</v>
      </c>
      <c r="C13" s="158">
        <v>1514241</v>
      </c>
      <c r="E13" s="533" t="s">
        <v>117</v>
      </c>
      <c r="F13" s="158">
        <f t="shared" si="0"/>
        <v>1514.241</v>
      </c>
      <c r="G13" s="158">
        <f t="shared" si="1"/>
        <v>1546.848</v>
      </c>
      <c r="H13" s="158">
        <f t="shared" si="2"/>
        <v>1585.6759999999999</v>
      </c>
      <c r="I13" s="158">
        <f t="shared" si="3"/>
        <v>1549.077</v>
      </c>
      <c r="J13" s="158">
        <f t="shared" si="6"/>
        <v>1600.41</v>
      </c>
      <c r="K13" s="158">
        <f t="shared" si="4"/>
        <v>1636.971</v>
      </c>
      <c r="L13" s="158">
        <f t="shared" si="7"/>
        <v>1677.607</v>
      </c>
      <c r="M13" s="668">
        <f t="shared" si="8"/>
        <v>1740.383</v>
      </c>
      <c r="N13" s="668">
        <f t="shared" si="9"/>
        <v>1772.0630000000001</v>
      </c>
    </row>
    <row r="14" spans="1:17">
      <c r="A14" s="161">
        <f t="shared" si="5"/>
        <v>43009</v>
      </c>
      <c r="B14" s="162">
        <v>43009</v>
      </c>
      <c r="C14" s="158">
        <v>1496040</v>
      </c>
      <c r="E14" s="533" t="s">
        <v>118</v>
      </c>
      <c r="F14" s="158">
        <f t="shared" si="0"/>
        <v>1496.04</v>
      </c>
      <c r="G14" s="158">
        <f t="shared" si="1"/>
        <v>1528.59</v>
      </c>
      <c r="H14" s="158">
        <f t="shared" si="2"/>
        <v>1566.4459999999999</v>
      </c>
      <c r="I14" s="158">
        <f t="shared" si="3"/>
        <v>1544.3779999999999</v>
      </c>
      <c r="J14" s="158">
        <f t="shared" si="6"/>
        <v>1585.829</v>
      </c>
      <c r="K14" s="158">
        <f t="shared" si="4"/>
        <v>1620.7909999999999</v>
      </c>
      <c r="L14" s="158">
        <f t="shared" si="7"/>
        <v>1661.597</v>
      </c>
      <c r="M14" s="668">
        <f t="shared" si="8"/>
        <v>1724.665</v>
      </c>
      <c r="N14" s="668">
        <f t="shared" si="9"/>
        <v>1753.125</v>
      </c>
    </row>
    <row r="15" spans="1:17">
      <c r="A15" s="161">
        <f t="shared" si="5"/>
        <v>43040</v>
      </c>
      <c r="B15" s="162">
        <v>43040</v>
      </c>
      <c r="C15" s="158">
        <v>1485757</v>
      </c>
      <c r="E15" s="533" t="s">
        <v>119</v>
      </c>
      <c r="F15" s="158">
        <f t="shared" si="0"/>
        <v>1485.7570000000001</v>
      </c>
      <c r="G15" s="158">
        <f t="shared" si="1"/>
        <v>1521.95</v>
      </c>
      <c r="H15" s="158">
        <f t="shared" si="2"/>
        <v>1556.826</v>
      </c>
      <c r="I15" s="158">
        <f t="shared" si="3"/>
        <v>1545.566</v>
      </c>
      <c r="J15" s="158">
        <f t="shared" si="6"/>
        <v>1583.1310000000001</v>
      </c>
      <c r="K15" s="158">
        <f t="shared" si="4"/>
        <v>1617.0060000000001</v>
      </c>
      <c r="L15" s="158">
        <f t="shared" si="7"/>
        <v>1658.116</v>
      </c>
      <c r="M15" s="668">
        <f t="shared" si="8"/>
        <v>1702.0419999999999</v>
      </c>
      <c r="N15" s="668">
        <f t="shared" si="9"/>
        <v>1741.4860000000001</v>
      </c>
    </row>
    <row r="16" spans="1:17">
      <c r="A16" s="161">
        <f t="shared" si="5"/>
        <v>43070</v>
      </c>
      <c r="B16" s="162">
        <v>43070</v>
      </c>
      <c r="C16" s="158">
        <v>1475044</v>
      </c>
      <c r="E16" s="533" t="s">
        <v>120</v>
      </c>
      <c r="F16" s="158">
        <f t="shared" si="0"/>
        <v>1475.0440000000001</v>
      </c>
      <c r="G16" s="158">
        <f t="shared" si="1"/>
        <v>1506.912</v>
      </c>
      <c r="H16" s="158">
        <f t="shared" si="2"/>
        <v>1545.192</v>
      </c>
      <c r="I16" s="158">
        <f t="shared" si="3"/>
        <v>1536.3</v>
      </c>
      <c r="J16" s="158">
        <f t="shared" si="6"/>
        <v>1571.672</v>
      </c>
      <c r="K16" s="158">
        <f t="shared" si="4"/>
        <v>1607.7339999999999</v>
      </c>
      <c r="L16" s="158">
        <f t="shared" si="7"/>
        <v>1648.877</v>
      </c>
      <c r="M16" s="668">
        <f t="shared" si="8"/>
        <v>1708.8720000000001</v>
      </c>
      <c r="N16" s="668">
        <f t="shared" si="9"/>
        <v>1729.787</v>
      </c>
    </row>
    <row r="17" spans="1:18">
      <c r="A17" s="161">
        <f t="shared" si="5"/>
        <v>43101</v>
      </c>
      <c r="B17" s="162">
        <v>43101</v>
      </c>
      <c r="C17" s="158">
        <v>1468631</v>
      </c>
      <c r="L17" s="158"/>
    </row>
    <row r="18" spans="1:18">
      <c r="A18" s="161">
        <f t="shared" si="5"/>
        <v>43132</v>
      </c>
      <c r="B18" s="162">
        <v>43132</v>
      </c>
      <c r="C18" s="158">
        <v>1474303</v>
      </c>
    </row>
    <row r="19" spans="1:18">
      <c r="A19" s="161">
        <f t="shared" si="5"/>
        <v>43160</v>
      </c>
      <c r="B19" s="162">
        <v>43160</v>
      </c>
      <c r="C19" s="158">
        <v>1489091</v>
      </c>
    </row>
    <row r="20" spans="1:18">
      <c r="A20" s="161">
        <f t="shared" si="5"/>
        <v>43191</v>
      </c>
      <c r="B20" s="162">
        <v>43191</v>
      </c>
      <c r="C20" s="158">
        <v>1514171</v>
      </c>
    </row>
    <row r="21" spans="1:18">
      <c r="A21" s="161">
        <f t="shared" si="5"/>
        <v>43221</v>
      </c>
      <c r="B21" s="162">
        <v>43221</v>
      </c>
      <c r="C21" s="158">
        <v>1539946</v>
      </c>
    </row>
    <row r="22" spans="1:18">
      <c r="A22" s="161">
        <f t="shared" si="5"/>
        <v>43252</v>
      </c>
      <c r="B22" s="162">
        <v>43252</v>
      </c>
      <c r="C22" s="158">
        <v>1554821</v>
      </c>
    </row>
    <row r="23" spans="1:18">
      <c r="A23" s="161">
        <f t="shared" si="5"/>
        <v>43282</v>
      </c>
      <c r="B23" s="162">
        <v>43282</v>
      </c>
      <c r="C23" s="158">
        <v>1563560</v>
      </c>
    </row>
    <row r="24" spans="1:18">
      <c r="A24" s="161">
        <f t="shared" si="5"/>
        <v>43313</v>
      </c>
      <c r="B24" s="162">
        <v>43313</v>
      </c>
      <c r="C24" s="158">
        <v>1559197</v>
      </c>
      <c r="P24" s="160" t="s">
        <v>121</v>
      </c>
    </row>
    <row r="25" spans="1:18">
      <c r="A25" s="161">
        <f t="shared" si="5"/>
        <v>43344</v>
      </c>
      <c r="B25" s="162">
        <v>43344</v>
      </c>
      <c r="C25" s="158">
        <v>1546848</v>
      </c>
    </row>
    <row r="26" spans="1:18">
      <c r="A26" s="161">
        <f t="shared" si="5"/>
        <v>43374</v>
      </c>
      <c r="B26" s="162">
        <v>43374</v>
      </c>
      <c r="C26" s="158">
        <v>1528590</v>
      </c>
      <c r="P26" s="159" t="s">
        <v>476</v>
      </c>
      <c r="R26" s="159"/>
    </row>
    <row r="27" spans="1:18">
      <c r="A27" s="161">
        <f t="shared" si="5"/>
        <v>43405</v>
      </c>
      <c r="B27" s="162">
        <v>43405</v>
      </c>
      <c r="C27" s="158">
        <v>1521950</v>
      </c>
    </row>
    <row r="28" spans="1:18">
      <c r="A28" s="161">
        <f t="shared" si="5"/>
        <v>43435</v>
      </c>
      <c r="B28" s="162">
        <v>43435</v>
      </c>
      <c r="C28" s="158">
        <v>1506912</v>
      </c>
    </row>
    <row r="29" spans="1:18">
      <c r="A29" s="161">
        <f t="shared" si="5"/>
        <v>43466</v>
      </c>
      <c r="B29" s="162">
        <v>43466</v>
      </c>
      <c r="C29" s="158">
        <v>1499928</v>
      </c>
    </row>
    <row r="30" spans="1:18">
      <c r="A30" s="161">
        <f t="shared" si="5"/>
        <v>43497</v>
      </c>
      <c r="B30" s="162">
        <v>43497</v>
      </c>
      <c r="C30" s="158">
        <v>1507243</v>
      </c>
    </row>
    <row r="31" spans="1:18">
      <c r="A31" s="161">
        <f t="shared" si="5"/>
        <v>43525</v>
      </c>
      <c r="B31" s="162">
        <v>43525</v>
      </c>
      <c r="C31" s="158">
        <v>1521259</v>
      </c>
    </row>
    <row r="32" spans="1:18">
      <c r="A32" s="161">
        <f t="shared" si="5"/>
        <v>43556</v>
      </c>
      <c r="B32" s="162">
        <v>43556</v>
      </c>
      <c r="C32" s="158">
        <v>1545525</v>
      </c>
    </row>
    <row r="33" spans="1:16">
      <c r="A33" s="161">
        <f t="shared" si="5"/>
        <v>43586</v>
      </c>
      <c r="B33" s="162">
        <v>43586</v>
      </c>
      <c r="C33" s="158">
        <v>1577987</v>
      </c>
    </row>
    <row r="34" spans="1:16">
      <c r="A34" s="161">
        <f t="shared" si="5"/>
        <v>43617</v>
      </c>
      <c r="B34" s="162">
        <v>43617</v>
      </c>
      <c r="C34" s="158">
        <v>1593583</v>
      </c>
    </row>
    <row r="35" spans="1:16">
      <c r="A35" s="161">
        <f t="shared" si="5"/>
        <v>43647</v>
      </c>
      <c r="B35" s="162">
        <v>43647</v>
      </c>
      <c r="C35" s="158">
        <v>1600405</v>
      </c>
    </row>
    <row r="36" spans="1:16">
      <c r="A36" s="161">
        <f t="shared" si="5"/>
        <v>43678</v>
      </c>
      <c r="B36" s="162">
        <v>43678</v>
      </c>
      <c r="C36" s="158">
        <v>1595446</v>
      </c>
    </row>
    <row r="37" spans="1:16">
      <c r="A37" s="161">
        <f t="shared" si="5"/>
        <v>43709</v>
      </c>
      <c r="B37" s="162">
        <v>43709</v>
      </c>
      <c r="C37" s="158">
        <v>1585676</v>
      </c>
    </row>
    <row r="38" spans="1:16">
      <c r="A38" s="161">
        <f t="shared" si="5"/>
        <v>43739</v>
      </c>
      <c r="B38" s="162">
        <v>43739</v>
      </c>
      <c r="C38" s="158">
        <v>1566446</v>
      </c>
    </row>
    <row r="39" spans="1:16">
      <c r="A39" s="161">
        <f t="shared" si="5"/>
        <v>43770</v>
      </c>
      <c r="B39" s="162">
        <v>43770</v>
      </c>
      <c r="C39" s="158">
        <v>1556826</v>
      </c>
    </row>
    <row r="40" spans="1:16">
      <c r="A40" s="161">
        <f t="shared" si="5"/>
        <v>43800</v>
      </c>
      <c r="B40" s="162">
        <v>43800</v>
      </c>
      <c r="C40" s="158">
        <v>1545192</v>
      </c>
    </row>
    <row r="41" spans="1:16">
      <c r="A41" s="161">
        <f t="shared" si="5"/>
        <v>43831</v>
      </c>
      <c r="B41" s="162">
        <v>43831</v>
      </c>
      <c r="C41" s="158">
        <v>1538621</v>
      </c>
    </row>
    <row r="42" spans="1:16">
      <c r="A42" s="161">
        <f t="shared" si="5"/>
        <v>43862</v>
      </c>
      <c r="B42" s="162">
        <v>43862</v>
      </c>
      <c r="C42" s="158">
        <v>1542328</v>
      </c>
    </row>
    <row r="43" spans="1:16">
      <c r="A43" s="161">
        <f t="shared" si="5"/>
        <v>43891</v>
      </c>
      <c r="B43" s="162">
        <v>43891</v>
      </c>
      <c r="C43" s="158">
        <v>1529905</v>
      </c>
    </row>
    <row r="44" spans="1:16">
      <c r="A44" s="161">
        <f t="shared" si="5"/>
        <v>43922</v>
      </c>
      <c r="B44" s="162">
        <v>43922</v>
      </c>
      <c r="C44" s="158">
        <v>1520590</v>
      </c>
      <c r="P44" s="160" t="s">
        <v>468</v>
      </c>
    </row>
    <row r="45" spans="1:16">
      <c r="A45" s="161">
        <f t="shared" si="5"/>
        <v>43952</v>
      </c>
      <c r="B45" s="162">
        <v>43952</v>
      </c>
      <c r="C45" s="158">
        <v>1523653</v>
      </c>
    </row>
    <row r="46" spans="1:16">
      <c r="A46" s="161">
        <f t="shared" si="5"/>
        <v>43983</v>
      </c>
      <c r="B46" s="162">
        <v>43983</v>
      </c>
      <c r="C46" s="158">
        <v>1541613</v>
      </c>
    </row>
    <row r="47" spans="1:16">
      <c r="A47" s="161">
        <f t="shared" si="5"/>
        <v>44013</v>
      </c>
      <c r="B47" s="162">
        <v>44013</v>
      </c>
      <c r="C47" s="158">
        <v>1554330</v>
      </c>
    </row>
    <row r="48" spans="1:16">
      <c r="A48" s="161">
        <f t="shared" si="5"/>
        <v>44044</v>
      </c>
      <c r="B48" s="162">
        <v>44044</v>
      </c>
      <c r="C48" s="158">
        <v>1553879</v>
      </c>
    </row>
    <row r="49" spans="1:3">
      <c r="A49" s="161">
        <f t="shared" si="5"/>
        <v>44075</v>
      </c>
      <c r="B49" s="162">
        <v>44075</v>
      </c>
      <c r="C49" s="158">
        <v>1549077</v>
      </c>
    </row>
    <row r="50" spans="1:3">
      <c r="A50" s="161">
        <f t="shared" si="5"/>
        <v>44105</v>
      </c>
      <c r="B50" s="162">
        <v>44105</v>
      </c>
      <c r="C50" s="158">
        <v>1544378</v>
      </c>
    </row>
    <row r="51" spans="1:3">
      <c r="A51" s="161">
        <f t="shared" si="5"/>
        <v>44136</v>
      </c>
      <c r="B51" s="162">
        <v>44136</v>
      </c>
      <c r="C51" s="158">
        <v>1545566</v>
      </c>
    </row>
    <row r="52" spans="1:3">
      <c r="A52" s="161">
        <f t="shared" si="5"/>
        <v>44166</v>
      </c>
      <c r="B52" s="162">
        <v>44166</v>
      </c>
      <c r="C52" s="158">
        <v>1536300</v>
      </c>
    </row>
    <row r="53" spans="1:3">
      <c r="A53" s="161">
        <f t="shared" si="5"/>
        <v>44197</v>
      </c>
      <c r="B53" s="162">
        <v>44197</v>
      </c>
      <c r="C53" s="158">
        <v>1531689</v>
      </c>
    </row>
    <row r="54" spans="1:3">
      <c r="A54" s="161">
        <f t="shared" si="5"/>
        <v>44228</v>
      </c>
      <c r="B54" s="162">
        <v>44228</v>
      </c>
      <c r="C54" s="158">
        <v>1536247</v>
      </c>
    </row>
    <row r="55" spans="1:3">
      <c r="A55" s="161">
        <f t="shared" si="5"/>
        <v>44256</v>
      </c>
      <c r="B55" s="162">
        <v>44256</v>
      </c>
      <c r="C55" s="158">
        <v>1546937</v>
      </c>
    </row>
    <row r="56" spans="1:3">
      <c r="A56" s="161">
        <f t="shared" si="5"/>
        <v>44287</v>
      </c>
      <c r="B56" s="162">
        <v>44287</v>
      </c>
      <c r="C56" s="158">
        <v>1557687</v>
      </c>
    </row>
    <row r="57" spans="1:3">
      <c r="A57" s="161">
        <f t="shared" si="5"/>
        <v>44317</v>
      </c>
      <c r="B57" s="162">
        <v>44317</v>
      </c>
      <c r="C57" s="158">
        <v>1573949</v>
      </c>
    </row>
    <row r="58" spans="1:3">
      <c r="A58" s="161">
        <f t="shared" si="5"/>
        <v>44348</v>
      </c>
      <c r="B58" s="162">
        <v>44348</v>
      </c>
      <c r="C58" s="158">
        <v>1596112</v>
      </c>
    </row>
    <row r="59" spans="1:3">
      <c r="A59" s="161">
        <f t="shared" si="5"/>
        <v>44378</v>
      </c>
      <c r="B59" s="162">
        <v>44378</v>
      </c>
      <c r="C59" s="158">
        <v>1606533</v>
      </c>
    </row>
    <row r="60" spans="1:3">
      <c r="A60" s="161">
        <f t="shared" si="5"/>
        <v>44409</v>
      </c>
      <c r="B60" s="162">
        <v>44409</v>
      </c>
      <c r="C60" s="158">
        <v>1604453</v>
      </c>
    </row>
    <row r="61" spans="1:3">
      <c r="A61" s="161">
        <f t="shared" si="5"/>
        <v>44440</v>
      </c>
      <c r="B61" s="162">
        <v>44440</v>
      </c>
      <c r="C61" s="158">
        <v>1600410</v>
      </c>
    </row>
    <row r="62" spans="1:3">
      <c r="A62" s="161">
        <f t="shared" si="5"/>
        <v>44470</v>
      </c>
      <c r="B62" s="162">
        <v>44470</v>
      </c>
      <c r="C62" s="158">
        <v>1585829</v>
      </c>
    </row>
    <row r="63" spans="1:3">
      <c r="A63" s="161">
        <f t="shared" si="5"/>
        <v>44501</v>
      </c>
      <c r="B63" s="162">
        <v>44501</v>
      </c>
      <c r="C63" s="158">
        <v>1583131</v>
      </c>
    </row>
    <row r="64" spans="1:3">
      <c r="A64" s="161">
        <f t="shared" si="5"/>
        <v>44531</v>
      </c>
      <c r="B64" s="162">
        <v>44531</v>
      </c>
      <c r="C64" s="158">
        <v>1571672</v>
      </c>
    </row>
    <row r="65" spans="1:12">
      <c r="A65" s="161">
        <f t="shared" si="5"/>
        <v>44562</v>
      </c>
      <c r="B65" s="162">
        <v>44562</v>
      </c>
      <c r="C65" s="158">
        <v>1568927</v>
      </c>
    </row>
    <row r="66" spans="1:12">
      <c r="A66" s="161">
        <f t="shared" si="5"/>
        <v>44593</v>
      </c>
      <c r="B66" s="162">
        <v>44593</v>
      </c>
      <c r="C66" s="158">
        <v>1572876</v>
      </c>
    </row>
    <row r="67" spans="1:12">
      <c r="A67" s="161">
        <f t="shared" si="5"/>
        <v>44621</v>
      </c>
      <c r="B67" s="162">
        <v>44621</v>
      </c>
      <c r="C67" s="158">
        <v>1582858</v>
      </c>
    </row>
    <row r="68" spans="1:12">
      <c r="A68" s="161">
        <f t="shared" si="5"/>
        <v>44652</v>
      </c>
      <c r="B68" s="162">
        <v>44652</v>
      </c>
      <c r="C68" s="158">
        <v>1599510</v>
      </c>
    </row>
    <row r="69" spans="1:12">
      <c r="A69" s="161">
        <f t="shared" si="5"/>
        <v>44682</v>
      </c>
      <c r="B69" s="162">
        <v>44682</v>
      </c>
      <c r="C69" s="158">
        <v>1622421</v>
      </c>
    </row>
    <row r="70" spans="1:12">
      <c r="A70" s="161">
        <f t="shared" ref="A70:A84" si="10">+B70</f>
        <v>44713</v>
      </c>
      <c r="B70" s="162">
        <v>44713</v>
      </c>
      <c r="C70" s="158">
        <v>1640770</v>
      </c>
    </row>
    <row r="71" spans="1:12">
      <c r="A71" s="161">
        <f t="shared" si="10"/>
        <v>44743</v>
      </c>
      <c r="B71" s="162">
        <v>44743</v>
      </c>
      <c r="C71" s="158">
        <v>1645750</v>
      </c>
    </row>
    <row r="72" spans="1:12">
      <c r="A72" s="161">
        <f t="shared" si="10"/>
        <v>44774</v>
      </c>
      <c r="B72" s="162">
        <v>44774</v>
      </c>
      <c r="C72" s="158">
        <v>1642551</v>
      </c>
    </row>
    <row r="73" spans="1:12">
      <c r="A73" s="161">
        <f t="shared" si="10"/>
        <v>44805</v>
      </c>
      <c r="B73" s="162">
        <v>44805</v>
      </c>
      <c r="C73" s="158">
        <v>1636971</v>
      </c>
    </row>
    <row r="74" spans="1:12">
      <c r="A74" s="161">
        <f t="shared" si="10"/>
        <v>44835</v>
      </c>
      <c r="B74" s="162">
        <v>44835</v>
      </c>
      <c r="C74" s="158">
        <v>1620791</v>
      </c>
    </row>
    <row r="75" spans="1:12">
      <c r="A75" s="161">
        <f t="shared" si="10"/>
        <v>44866</v>
      </c>
      <c r="B75" s="162">
        <v>44866</v>
      </c>
      <c r="C75" s="158">
        <v>1617006</v>
      </c>
    </row>
    <row r="76" spans="1:12">
      <c r="A76" s="508">
        <f t="shared" si="10"/>
        <v>44896</v>
      </c>
      <c r="B76" s="509">
        <v>44896</v>
      </c>
      <c r="C76" s="523">
        <v>1607734</v>
      </c>
      <c r="D76" s="510"/>
      <c r="E76" s="510"/>
      <c r="F76" s="510"/>
      <c r="G76" s="510"/>
      <c r="H76" s="510"/>
      <c r="I76" s="510"/>
      <c r="J76" s="510"/>
      <c r="K76" s="510"/>
      <c r="L76" s="510"/>
    </row>
    <row r="77" spans="1:12">
      <c r="A77" s="508">
        <f t="shared" si="10"/>
        <v>44927</v>
      </c>
      <c r="B77" s="509">
        <v>44927</v>
      </c>
      <c r="C77" s="523">
        <v>1604163</v>
      </c>
      <c r="D77" s="510"/>
      <c r="E77" s="510"/>
      <c r="F77" s="510"/>
      <c r="G77" s="510"/>
      <c r="H77" s="510"/>
      <c r="I77" s="510"/>
      <c r="J77" s="510"/>
      <c r="K77" s="510"/>
      <c r="L77" s="510"/>
    </row>
    <row r="78" spans="1:12">
      <c r="A78" s="214">
        <f t="shared" si="10"/>
        <v>44958</v>
      </c>
      <c r="B78" s="196">
        <v>44958</v>
      </c>
      <c r="C78" s="158">
        <v>1610157</v>
      </c>
    </row>
    <row r="79" spans="1:12">
      <c r="A79" s="214">
        <f t="shared" si="10"/>
        <v>44986</v>
      </c>
      <c r="B79" s="196">
        <v>44986</v>
      </c>
      <c r="C79" s="158">
        <v>1621379</v>
      </c>
    </row>
    <row r="80" spans="1:12">
      <c r="A80" s="214">
        <f t="shared" si="10"/>
        <v>45017</v>
      </c>
      <c r="B80" s="196">
        <v>45017</v>
      </c>
      <c r="C80" s="158">
        <v>1639698</v>
      </c>
    </row>
    <row r="81" spans="1:3">
      <c r="A81" s="214">
        <f t="shared" si="10"/>
        <v>45047</v>
      </c>
      <c r="B81" s="196">
        <v>45047</v>
      </c>
      <c r="C81" s="158">
        <v>1664188</v>
      </c>
    </row>
    <row r="82" spans="1:3">
      <c r="A82" s="214">
        <f t="shared" si="10"/>
        <v>45078</v>
      </c>
      <c r="B82" s="196">
        <v>45078</v>
      </c>
      <c r="C82" s="158">
        <v>1680814</v>
      </c>
    </row>
    <row r="83" spans="1:3">
      <c r="A83" s="214">
        <f t="shared" si="10"/>
        <v>45108</v>
      </c>
      <c r="B83" s="196">
        <v>45108</v>
      </c>
      <c r="C83" s="158">
        <v>1686629</v>
      </c>
    </row>
    <row r="84" spans="1:3">
      <c r="A84" s="214">
        <f t="shared" si="10"/>
        <v>45139</v>
      </c>
      <c r="B84" s="196">
        <v>45139</v>
      </c>
      <c r="C84" s="158">
        <v>1681814</v>
      </c>
    </row>
    <row r="85" spans="1:3">
      <c r="A85" s="214">
        <f t="shared" ref="A85:A93" si="11">+B85</f>
        <v>45170</v>
      </c>
      <c r="B85" s="196">
        <v>45170</v>
      </c>
      <c r="C85" s="158">
        <v>1677607</v>
      </c>
    </row>
    <row r="86" spans="1:3">
      <c r="A86" s="214">
        <f t="shared" si="11"/>
        <v>45200</v>
      </c>
      <c r="B86" s="196">
        <v>45200</v>
      </c>
      <c r="C86" s="158">
        <v>1661597</v>
      </c>
    </row>
    <row r="87" spans="1:3">
      <c r="A87" s="214">
        <f t="shared" si="11"/>
        <v>45231</v>
      </c>
      <c r="B87" s="196">
        <v>45231</v>
      </c>
      <c r="C87" s="158">
        <v>1658116</v>
      </c>
    </row>
    <row r="88" spans="1:3">
      <c r="A88" s="214">
        <f t="shared" si="11"/>
        <v>45261</v>
      </c>
      <c r="B88" s="196">
        <v>45261</v>
      </c>
      <c r="C88" s="158">
        <v>1648877</v>
      </c>
    </row>
    <row r="89" spans="1:3">
      <c r="A89" s="214">
        <f t="shared" si="11"/>
        <v>45292</v>
      </c>
      <c r="B89" s="196">
        <v>45292</v>
      </c>
      <c r="C89" s="158">
        <v>1646540</v>
      </c>
    </row>
    <row r="90" spans="1:3">
      <c r="A90" s="214">
        <f t="shared" si="11"/>
        <v>45323</v>
      </c>
      <c r="B90" s="196">
        <v>45323</v>
      </c>
      <c r="C90" s="158">
        <v>1653880</v>
      </c>
    </row>
    <row r="91" spans="1:3">
      <c r="A91" s="214">
        <f t="shared" si="11"/>
        <v>45352</v>
      </c>
      <c r="B91" s="196">
        <v>45352</v>
      </c>
      <c r="C91" s="158">
        <v>1665717</v>
      </c>
    </row>
    <row r="92" spans="1:3">
      <c r="A92" s="214">
        <f t="shared" si="11"/>
        <v>45383</v>
      </c>
      <c r="B92" s="196">
        <v>45383</v>
      </c>
      <c r="C92" s="158">
        <v>1691566</v>
      </c>
    </row>
    <row r="93" spans="1:3">
      <c r="A93" s="214">
        <f t="shared" si="11"/>
        <v>45413</v>
      </c>
      <c r="B93" s="196">
        <v>45413</v>
      </c>
      <c r="C93" s="158">
        <v>1721526</v>
      </c>
    </row>
    <row r="94" spans="1:3">
      <c r="A94" s="214">
        <f t="shared" ref="A94:A112" si="12">+B94</f>
        <v>45444</v>
      </c>
      <c r="B94" s="196">
        <v>45444</v>
      </c>
      <c r="C94" s="158">
        <v>1739224</v>
      </c>
    </row>
    <row r="95" spans="1:3">
      <c r="A95" s="214">
        <f t="shared" si="12"/>
        <v>45474</v>
      </c>
      <c r="B95" s="196">
        <v>45474</v>
      </c>
      <c r="C95" s="158">
        <v>1749095</v>
      </c>
    </row>
    <row r="96" spans="1:3">
      <c r="A96" s="214">
        <f t="shared" si="12"/>
        <v>45505</v>
      </c>
      <c r="B96" s="196">
        <v>45505</v>
      </c>
      <c r="C96" s="158">
        <v>1744130</v>
      </c>
    </row>
    <row r="97" spans="1:3">
      <c r="A97" s="214">
        <f t="shared" si="12"/>
        <v>45536</v>
      </c>
      <c r="B97" s="196">
        <v>45536</v>
      </c>
      <c r="C97" s="158">
        <v>1740383</v>
      </c>
    </row>
    <row r="98" spans="1:3">
      <c r="A98" s="214">
        <f t="shared" si="12"/>
        <v>45566</v>
      </c>
      <c r="B98" s="196">
        <v>45566</v>
      </c>
      <c r="C98" s="158">
        <v>1724665</v>
      </c>
    </row>
    <row r="99" spans="1:3">
      <c r="A99" s="214">
        <f t="shared" si="12"/>
        <v>45597</v>
      </c>
      <c r="B99" s="196">
        <v>45597</v>
      </c>
      <c r="C99" s="158">
        <v>1702042</v>
      </c>
    </row>
    <row r="100" spans="1:3">
      <c r="A100" s="214">
        <f t="shared" si="12"/>
        <v>45627</v>
      </c>
      <c r="B100" s="196">
        <v>45627</v>
      </c>
      <c r="C100" s="158">
        <v>1708872</v>
      </c>
    </row>
    <row r="101" spans="1:3">
      <c r="A101" s="214">
        <f t="shared" si="12"/>
        <v>45658</v>
      </c>
      <c r="B101" s="196">
        <v>45658</v>
      </c>
      <c r="C101" s="158">
        <v>1705216</v>
      </c>
    </row>
    <row r="102" spans="1:3">
      <c r="A102" s="214">
        <f t="shared" si="12"/>
        <v>45689</v>
      </c>
      <c r="B102" s="196">
        <v>45689</v>
      </c>
      <c r="C102" s="158">
        <v>1709185</v>
      </c>
    </row>
    <row r="103" spans="1:3">
      <c r="A103" s="214">
        <f t="shared" si="12"/>
        <v>45717</v>
      </c>
      <c r="B103" s="196">
        <v>45717</v>
      </c>
      <c r="C103" s="158">
        <v>1720212</v>
      </c>
    </row>
    <row r="104" spans="1:3">
      <c r="A104" s="214">
        <f t="shared" si="12"/>
        <v>45748</v>
      </c>
      <c r="B104" s="196">
        <v>45748</v>
      </c>
      <c r="C104" s="158">
        <v>1742312</v>
      </c>
    </row>
    <row r="105" spans="1:3">
      <c r="A105" s="214">
        <f t="shared" si="12"/>
        <v>45778</v>
      </c>
      <c r="B105" s="196">
        <v>45778</v>
      </c>
      <c r="C105" s="158">
        <v>1763824</v>
      </c>
    </row>
    <row r="106" spans="1:3">
      <c r="A106" s="214">
        <f t="shared" si="12"/>
        <v>45809</v>
      </c>
      <c r="B106" s="196">
        <v>45809</v>
      </c>
      <c r="C106" s="158">
        <v>1783516</v>
      </c>
    </row>
    <row r="107" spans="1:3">
      <c r="A107" s="214">
        <f t="shared" si="12"/>
        <v>45839</v>
      </c>
      <c r="B107" s="196">
        <v>45839</v>
      </c>
      <c r="C107" s="158">
        <v>1788240</v>
      </c>
    </row>
    <row r="108" spans="1:3">
      <c r="A108" s="214">
        <f t="shared" si="12"/>
        <v>45870</v>
      </c>
      <c r="B108" s="196">
        <v>45870</v>
      </c>
      <c r="C108" s="158">
        <v>1780808</v>
      </c>
    </row>
    <row r="109" spans="1:3">
      <c r="A109" s="214">
        <f t="shared" si="12"/>
        <v>45901</v>
      </c>
      <c r="B109" s="196">
        <v>45901</v>
      </c>
      <c r="C109" s="158">
        <v>1772063</v>
      </c>
    </row>
    <row r="110" spans="1:3">
      <c r="A110" s="214">
        <f t="shared" si="12"/>
        <v>45931</v>
      </c>
      <c r="B110" s="196">
        <v>45931</v>
      </c>
      <c r="C110" s="158">
        <v>1753125</v>
      </c>
    </row>
    <row r="111" spans="1:3">
      <c r="A111" s="214">
        <f t="shared" si="12"/>
        <v>45962</v>
      </c>
      <c r="B111" s="196">
        <v>45962</v>
      </c>
      <c r="C111" s="158">
        <v>1741486</v>
      </c>
    </row>
    <row r="112" spans="1:3">
      <c r="A112" s="214">
        <f t="shared" si="12"/>
        <v>45992</v>
      </c>
      <c r="B112" s="196">
        <v>45992</v>
      </c>
      <c r="C112" s="158">
        <v>1729787</v>
      </c>
    </row>
  </sheetData>
  <sheetProtection algorithmName="SHA-512" hashValue="neOKjdd4CoZ9tl5e7nNA1SuGqNKIFjQNMCQV2OeHbEUhlRptVCb1RyUb0p3CDoLoM4DN2QnTyRkMfMxsKHO/rQ==" saltValue="sOAsjBej93xo4vE8c+9/MA==" spinCount="100000" sheet="1" objects="1" scenarios="1"/>
  <mergeCells count="1">
    <mergeCell ref="C3:C4"/>
  </mergeCells>
  <pageMargins left="0.7" right="0.7" top="0.75" bottom="0.75" header="0.3" footer="0.3"/>
  <pageSetup paperSize="9" orientation="portrait" r:id="rId1"/>
  <ignoredErrors>
    <ignoredError sqref="F3:H3 I3:L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47729-8A57-4073-867E-00FD197A30A2}">
  <sheetPr codeName="List4"/>
  <dimension ref="B2:P90"/>
  <sheetViews>
    <sheetView view="pageBreakPreview" zoomScale="80" zoomScaleNormal="100" zoomScaleSheetLayoutView="80" workbookViewId="0">
      <selection activeCell="T14" sqref="T14"/>
    </sheetView>
  </sheetViews>
  <sheetFormatPr defaultColWidth="9.42578125" defaultRowHeight="12.75"/>
  <cols>
    <col min="1" max="1" width="2.5703125" style="7" customWidth="1"/>
    <col min="2" max="2" width="1" style="1" customWidth="1"/>
    <col min="3" max="8" width="9.42578125" style="1"/>
    <col min="9" max="9" width="1.5703125" style="1" customWidth="1"/>
    <col min="10" max="15" width="9.42578125" style="1"/>
    <col min="16" max="16384" width="9.42578125" style="7"/>
  </cols>
  <sheetData>
    <row r="2" spans="3:15" ht="13.35" customHeight="1">
      <c r="C2" s="814" t="s">
        <v>407</v>
      </c>
      <c r="D2" s="814"/>
      <c r="E2" s="814"/>
      <c r="F2" s="814"/>
      <c r="G2" s="814"/>
      <c r="H2" s="814"/>
      <c r="J2" s="814" t="s">
        <v>409</v>
      </c>
      <c r="K2" s="814"/>
      <c r="L2" s="814"/>
      <c r="M2" s="814"/>
      <c r="N2" s="814"/>
      <c r="O2" s="814"/>
    </row>
    <row r="3" spans="3:15">
      <c r="C3" s="814"/>
      <c r="D3" s="814"/>
      <c r="E3" s="814"/>
      <c r="F3" s="814"/>
      <c r="G3" s="814"/>
      <c r="H3" s="814"/>
      <c r="J3" s="814"/>
      <c r="K3" s="814"/>
      <c r="L3" s="814"/>
      <c r="M3" s="814"/>
      <c r="N3" s="814"/>
      <c r="O3" s="814"/>
    </row>
    <row r="5" spans="3:15" ht="13.35" customHeight="1">
      <c r="E5" s="2"/>
      <c r="F5" s="2"/>
      <c r="G5" s="2"/>
    </row>
    <row r="6" spans="3:15">
      <c r="D6" s="2"/>
      <c r="E6" s="2"/>
      <c r="F6" s="2"/>
      <c r="G6" s="2"/>
    </row>
    <row r="7" spans="3:15">
      <c r="D7" s="3"/>
      <c r="E7" s="3"/>
      <c r="F7" s="3"/>
      <c r="G7" s="3"/>
    </row>
    <row r="8" spans="3:15">
      <c r="D8" s="3"/>
      <c r="E8" s="3"/>
      <c r="F8" s="3"/>
      <c r="G8" s="3"/>
    </row>
    <row r="9" spans="3:15">
      <c r="D9" s="3"/>
      <c r="E9" s="3"/>
      <c r="F9" s="3"/>
      <c r="G9" s="3"/>
    </row>
    <row r="18" spans="3:16">
      <c r="C18" s="4"/>
    </row>
    <row r="19" spans="3:16" s="1" customFormat="1">
      <c r="C19" s="289" t="s">
        <v>22</v>
      </c>
      <c r="J19" s="813" t="s">
        <v>492</v>
      </c>
      <c r="K19" s="813"/>
      <c r="L19" s="813"/>
      <c r="M19" s="813"/>
      <c r="N19" s="813"/>
      <c r="O19" s="813"/>
      <c r="P19" s="7"/>
    </row>
    <row r="20" spans="3:16" s="1" customFormat="1">
      <c r="C20" s="4"/>
      <c r="J20" s="813"/>
      <c r="K20" s="813"/>
      <c r="L20" s="813"/>
      <c r="M20" s="813"/>
      <c r="N20" s="813"/>
      <c r="O20" s="813"/>
    </row>
    <row r="21" spans="3:16">
      <c r="J21" s="289" t="s">
        <v>22</v>
      </c>
    </row>
    <row r="22" spans="3:16">
      <c r="J22" s="4"/>
    </row>
    <row r="23" spans="3:16" s="1" customFormat="1">
      <c r="C23" s="814" t="s">
        <v>411</v>
      </c>
      <c r="D23" s="814"/>
      <c r="E23" s="814"/>
      <c r="F23" s="814"/>
      <c r="G23" s="814"/>
      <c r="H23" s="814"/>
      <c r="J23" s="814" t="s">
        <v>412</v>
      </c>
      <c r="K23" s="814"/>
      <c r="L23" s="814"/>
      <c r="M23" s="814"/>
      <c r="N23" s="814"/>
      <c r="O23" s="814"/>
    </row>
    <row r="24" spans="3:16" s="1" customFormat="1">
      <c r="C24" s="814"/>
      <c r="D24" s="814"/>
      <c r="E24" s="814"/>
      <c r="F24" s="814"/>
      <c r="G24" s="814"/>
      <c r="H24" s="814"/>
      <c r="J24" s="814"/>
      <c r="K24" s="814"/>
      <c r="L24" s="814"/>
      <c r="M24" s="814"/>
      <c r="N24" s="814"/>
      <c r="O24" s="814"/>
    </row>
    <row r="26" spans="3:16" s="1" customFormat="1" ht="13.35" customHeight="1">
      <c r="D26" s="3"/>
      <c r="E26" s="3"/>
      <c r="F26" s="3"/>
      <c r="G26" s="3"/>
    </row>
    <row r="27" spans="3:16" s="1" customFormat="1" ht="13.35" customHeight="1">
      <c r="D27" s="3"/>
      <c r="E27" s="3"/>
      <c r="F27" s="3"/>
      <c r="G27" s="3"/>
    </row>
    <row r="28" spans="3:16" s="1" customFormat="1">
      <c r="D28" s="3"/>
      <c r="E28" s="3"/>
      <c r="F28" s="3"/>
      <c r="G28" s="3"/>
    </row>
    <row r="29" spans="3:16" s="1" customFormat="1">
      <c r="D29" s="5"/>
      <c r="E29" s="5"/>
      <c r="F29" s="5"/>
      <c r="G29" s="5"/>
    </row>
    <row r="30" spans="3:16" s="1" customFormat="1">
      <c r="D30" s="5"/>
      <c r="E30" s="5"/>
      <c r="F30" s="5"/>
      <c r="G30" s="5"/>
    </row>
    <row r="38" spans="3:15" ht="13.35" customHeight="1">
      <c r="C38" s="6"/>
      <c r="D38" s="6"/>
      <c r="E38" s="6"/>
      <c r="F38" s="6"/>
      <c r="G38" s="6"/>
      <c r="H38" s="6"/>
      <c r="J38" s="6"/>
      <c r="K38" s="6"/>
      <c r="L38" s="6"/>
      <c r="M38" s="6"/>
      <c r="N38" s="6"/>
      <c r="O38" s="6"/>
    </row>
    <row r="39" spans="3:15">
      <c r="C39" s="6"/>
      <c r="D39" s="6"/>
      <c r="E39" s="6"/>
      <c r="F39" s="6"/>
      <c r="G39" s="6"/>
      <c r="H39" s="6"/>
      <c r="J39" s="6"/>
      <c r="K39" s="6"/>
      <c r="L39" s="6"/>
      <c r="M39" s="6"/>
      <c r="N39" s="6"/>
      <c r="O39" s="6"/>
    </row>
    <row r="40" spans="3:15">
      <c r="C40" s="813" t="s">
        <v>496</v>
      </c>
      <c r="D40" s="813"/>
      <c r="E40" s="813"/>
      <c r="F40" s="813"/>
      <c r="G40" s="813"/>
      <c r="H40" s="813"/>
      <c r="J40" s="813" t="s">
        <v>493</v>
      </c>
      <c r="K40" s="813"/>
      <c r="L40" s="813"/>
      <c r="M40" s="813"/>
      <c r="N40" s="813"/>
      <c r="O40" s="813"/>
    </row>
    <row r="41" spans="3:15">
      <c r="C41" s="813"/>
      <c r="D41" s="813"/>
      <c r="E41" s="813"/>
      <c r="F41" s="813"/>
      <c r="G41" s="813"/>
      <c r="H41" s="813"/>
      <c r="J41" s="813"/>
      <c r="K41" s="813"/>
      <c r="L41" s="813"/>
      <c r="M41" s="813"/>
      <c r="N41" s="813"/>
      <c r="O41" s="813"/>
    </row>
    <row r="42" spans="3:15">
      <c r="C42" s="289" t="s">
        <v>22</v>
      </c>
      <c r="D42" s="6"/>
      <c r="E42" s="6"/>
      <c r="F42" s="6"/>
      <c r="G42" s="6"/>
      <c r="H42" s="6"/>
      <c r="J42" s="289" t="s">
        <v>81</v>
      </c>
      <c r="K42" s="6"/>
      <c r="L42" s="6"/>
      <c r="M42" s="6"/>
      <c r="N42" s="6"/>
      <c r="O42" s="6"/>
    </row>
    <row r="43" spans="3:15">
      <c r="C43" s="4"/>
    </row>
    <row r="72" spans="3:10" s="1" customFormat="1">
      <c r="C72" s="4"/>
      <c r="J72" s="4"/>
    </row>
    <row r="90" spans="3:3" s="1" customFormat="1">
      <c r="C90" s="4"/>
    </row>
  </sheetData>
  <sheetProtection algorithmName="SHA-512" hashValue="GEPIDVVl0TaDS4niAb71Yzhe0Sn4VHxe4p6gj1CvmH4NmcaGRJAEKGW5xmdztcJz5IUO+j7N2XgC8C6SvLTQyw==" saltValue="Mw+iBOU/GEUl2EF9jUQb6g==" spinCount="100000" sheet="1" objects="1" scenarios="1"/>
  <mergeCells count="7">
    <mergeCell ref="C40:H41"/>
    <mergeCell ref="J40:O41"/>
    <mergeCell ref="C2:H3"/>
    <mergeCell ref="J2:O3"/>
    <mergeCell ref="C23:H24"/>
    <mergeCell ref="J23:O24"/>
    <mergeCell ref="J19:O20"/>
  </mergeCells>
  <pageMargins left="0.39370078740157483" right="0.15748031496062992" top="0.43307086614173229" bottom="0.27559055118110237" header="0.19685039370078741" footer="0.23622047244094491"/>
  <pageSetup paperSize="9" scale="87" orientation="portrait" r:id="rId1"/>
  <headerFooter>
    <oddHeader>&amp;C&amp;"Calibri,Podebljano"&amp;14&amp;KFF0000HNB - TAJNO&amp;R&amp;"Arial,Kurziv"Europodručje</oddHeader>
    <oddFooter xml:space="preserve">&amp;R1  </oddFooter>
    <evenHeader>&amp;R&amp;"Arial,Kurziv"Monetarna kretanja</evenHeader>
    <evenFooter>&amp;R&amp;12 &amp;10 9</even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5BE6E-9665-4A6C-95AB-2EA2555BF5B0}">
  <sheetPr codeName="List25"/>
  <dimension ref="A2:AZ90"/>
  <sheetViews>
    <sheetView showGridLines="0" zoomScaleNormal="100" workbookViewId="0">
      <pane xSplit="4" ySplit="5" topLeftCell="E48" activePane="bottomRight" state="frozen"/>
      <selection activeCell="C1" sqref="C1"/>
      <selection pane="topRight" activeCell="E1" sqref="E1"/>
      <selection pane="bottomLeft" activeCell="C6" sqref="C6"/>
      <selection pane="bottomRight" activeCell="H64" sqref="H64"/>
    </sheetView>
  </sheetViews>
  <sheetFormatPr defaultColWidth="10.5703125" defaultRowHeight="11.25"/>
  <cols>
    <col min="1" max="2" width="10.5703125" style="167" customWidth="1"/>
    <col min="3" max="4" width="10.5703125" style="167"/>
    <col min="5" max="5" width="15.42578125" style="167" customWidth="1"/>
    <col min="6" max="6" width="15.5703125" style="167" customWidth="1"/>
    <col min="7" max="8" width="15.42578125" style="167" customWidth="1"/>
    <col min="9" max="9" width="10.5703125" style="167"/>
    <col min="10" max="10" width="58.7109375" style="167" customWidth="1"/>
    <col min="11" max="16384" width="10.5703125" style="167"/>
  </cols>
  <sheetData>
    <row r="2" spans="1:13">
      <c r="C2" s="189"/>
      <c r="D2" s="364"/>
    </row>
    <row r="3" spans="1:13" ht="33.75">
      <c r="C3" s="187"/>
      <c r="D3" s="191"/>
      <c r="E3" s="188" t="s">
        <v>122</v>
      </c>
      <c r="F3" s="188" t="s">
        <v>123</v>
      </c>
      <c r="G3" s="188" t="s">
        <v>124</v>
      </c>
      <c r="H3" s="188" t="s">
        <v>125</v>
      </c>
    </row>
    <row r="4" spans="1:13" ht="22.5">
      <c r="C4" s="190" t="s">
        <v>473</v>
      </c>
      <c r="D4" s="388" t="s">
        <v>474</v>
      </c>
      <c r="E4" s="365" t="s">
        <v>126</v>
      </c>
      <c r="F4" s="365" t="s">
        <v>127</v>
      </c>
      <c r="G4" s="365" t="s">
        <v>128</v>
      </c>
      <c r="H4" s="365" t="s">
        <v>129</v>
      </c>
    </row>
    <row r="5" spans="1:13">
      <c r="C5" s="185"/>
      <c r="D5" s="184"/>
      <c r="E5" s="168"/>
      <c r="F5" s="168"/>
      <c r="G5" s="168"/>
      <c r="H5" s="168"/>
    </row>
    <row r="6" spans="1:13">
      <c r="A6" s="729"/>
      <c r="B6" s="729"/>
      <c r="C6" s="730">
        <f>+D6</f>
        <v>40179</v>
      </c>
      <c r="D6" s="731">
        <v>40179</v>
      </c>
      <c r="E6" s="732">
        <v>16.776032467503043</v>
      </c>
      <c r="F6" s="732">
        <v>16.073918375203206</v>
      </c>
      <c r="G6" s="732">
        <v>10.231236921382139</v>
      </c>
      <c r="H6" s="732">
        <v>0.57478051978005407</v>
      </c>
      <c r="J6" s="173" t="s">
        <v>517</v>
      </c>
      <c r="M6" s="170"/>
    </row>
    <row r="7" spans="1:13">
      <c r="A7" s="729"/>
      <c r="B7" s="729"/>
      <c r="C7" s="730">
        <f t="shared" ref="C7:C58" si="0">+D7</f>
        <v>40269</v>
      </c>
      <c r="D7" s="731">
        <v>40269</v>
      </c>
      <c r="E7" s="732">
        <v>17.336869006534815</v>
      </c>
      <c r="F7" s="732">
        <v>16.588166155850697</v>
      </c>
      <c r="G7" s="732">
        <v>12.11162768627155</v>
      </c>
      <c r="H7" s="732">
        <v>0.54639984862181856</v>
      </c>
      <c r="J7" s="518" t="s">
        <v>516</v>
      </c>
      <c r="M7" s="170"/>
    </row>
    <row r="8" spans="1:13">
      <c r="A8" s="729"/>
      <c r="B8" s="729" t="s">
        <v>130</v>
      </c>
      <c r="C8" s="730">
        <f t="shared" si="0"/>
        <v>40360</v>
      </c>
      <c r="D8" s="731">
        <v>40360</v>
      </c>
      <c r="E8" s="732">
        <v>17.640683826450733</v>
      </c>
      <c r="F8" s="732">
        <v>16.88216537353243</v>
      </c>
      <c r="G8" s="732">
        <v>12.349577743002225</v>
      </c>
      <c r="H8" s="732">
        <v>0.52796474349072076</v>
      </c>
      <c r="J8" s="170"/>
      <c r="M8" s="170"/>
    </row>
    <row r="9" spans="1:13">
      <c r="A9" s="729"/>
      <c r="B9" s="729"/>
      <c r="C9" s="730">
        <f t="shared" si="0"/>
        <v>40452</v>
      </c>
      <c r="D9" s="731">
        <v>40452</v>
      </c>
      <c r="E9" s="732">
        <v>18.035702818096862</v>
      </c>
      <c r="F9" s="732">
        <v>17.232824514802243</v>
      </c>
      <c r="G9" s="732">
        <v>12.021828035325598</v>
      </c>
      <c r="H9" s="732">
        <v>0.63137959560502577</v>
      </c>
      <c r="J9" s="170"/>
      <c r="M9" s="170"/>
    </row>
    <row r="10" spans="1:13">
      <c r="A10" s="729"/>
      <c r="B10" s="729"/>
      <c r="C10" s="730">
        <f t="shared" si="0"/>
        <v>40544</v>
      </c>
      <c r="D10" s="731">
        <v>40544</v>
      </c>
      <c r="E10" s="732">
        <v>17.879467937103744</v>
      </c>
      <c r="F10" s="732">
        <v>17.08376164268617</v>
      </c>
      <c r="G10" s="732">
        <v>13.134305760520357</v>
      </c>
      <c r="H10" s="732">
        <v>0.64135828723967836</v>
      </c>
      <c r="J10" s="170"/>
      <c r="M10" s="170"/>
    </row>
    <row r="11" spans="1:13">
      <c r="A11" s="729"/>
      <c r="B11" s="729"/>
      <c r="C11" s="730">
        <f t="shared" si="0"/>
        <v>40634</v>
      </c>
      <c r="D11" s="731">
        <v>40634</v>
      </c>
      <c r="E11" s="732">
        <v>17.693589611755993</v>
      </c>
      <c r="F11" s="732">
        <v>16.912684890699548</v>
      </c>
      <c r="G11" s="732">
        <v>14.156732851781411</v>
      </c>
      <c r="H11" s="732">
        <v>0.59242279514712348</v>
      </c>
      <c r="J11" s="171"/>
      <c r="M11" s="170"/>
    </row>
    <row r="12" spans="1:13">
      <c r="A12" s="729"/>
      <c r="B12" s="729" t="s">
        <v>131</v>
      </c>
      <c r="C12" s="730">
        <f t="shared" si="0"/>
        <v>40725</v>
      </c>
      <c r="D12" s="731">
        <v>40725</v>
      </c>
      <c r="E12" s="732">
        <v>17.932843934581626</v>
      </c>
      <c r="F12" s="732">
        <v>17.12487364658066</v>
      </c>
      <c r="G12" s="732">
        <v>13.932478507365898</v>
      </c>
      <c r="H12" s="732">
        <v>0.7854710241563666</v>
      </c>
      <c r="J12" s="172"/>
      <c r="M12" s="170"/>
    </row>
    <row r="13" spans="1:13">
      <c r="A13" s="729"/>
      <c r="B13" s="729"/>
      <c r="C13" s="730">
        <f t="shared" si="0"/>
        <v>40817</v>
      </c>
      <c r="D13" s="731">
        <v>40817</v>
      </c>
      <c r="E13" s="732">
        <v>17.678877943401815</v>
      </c>
      <c r="F13" s="732">
        <v>16.812511573675227</v>
      </c>
      <c r="G13" s="732">
        <v>13.5582619323886</v>
      </c>
      <c r="H13" s="732">
        <v>0.73762286988376247</v>
      </c>
      <c r="M13" s="170"/>
    </row>
    <row r="14" spans="1:13">
      <c r="A14" s="729"/>
      <c r="B14" s="729"/>
      <c r="C14" s="730">
        <f t="shared" si="0"/>
        <v>40909</v>
      </c>
      <c r="D14" s="731">
        <v>40909</v>
      </c>
      <c r="E14" s="732">
        <v>18.101451554270373</v>
      </c>
      <c r="F14" s="732">
        <v>17.29970577676983</v>
      </c>
      <c r="G14" s="732">
        <v>15.13461891355526</v>
      </c>
      <c r="H14" s="732">
        <v>0.70384330325742628</v>
      </c>
      <c r="J14" s="170"/>
      <c r="M14" s="170"/>
    </row>
    <row r="15" spans="1:13">
      <c r="A15" s="729"/>
      <c r="B15" s="729"/>
      <c r="C15" s="730">
        <f t="shared" si="0"/>
        <v>41000</v>
      </c>
      <c r="D15" s="731">
        <v>41000</v>
      </c>
      <c r="E15" s="732">
        <v>18.346466764943084</v>
      </c>
      <c r="F15" s="732">
        <v>17.574399344521328</v>
      </c>
      <c r="G15" s="732">
        <v>15.147578900309371</v>
      </c>
      <c r="H15" s="732">
        <v>0.73958877773961429</v>
      </c>
      <c r="I15" s="174"/>
      <c r="J15" s="170"/>
      <c r="M15" s="170"/>
    </row>
    <row r="16" spans="1:13">
      <c r="A16" s="729"/>
      <c r="B16" s="729" t="s">
        <v>132</v>
      </c>
      <c r="C16" s="730">
        <f t="shared" si="0"/>
        <v>41091</v>
      </c>
      <c r="D16" s="731">
        <v>41091</v>
      </c>
      <c r="E16" s="732">
        <v>19.109140409787436</v>
      </c>
      <c r="F16" s="732">
        <v>18.252483054569183</v>
      </c>
      <c r="G16" s="732">
        <v>16.131733621226651</v>
      </c>
      <c r="H16" s="732">
        <v>0.72566882258492116</v>
      </c>
      <c r="I16" s="174"/>
      <c r="J16" s="170"/>
      <c r="M16" s="170"/>
    </row>
    <row r="17" spans="1:13">
      <c r="A17" s="729"/>
      <c r="B17" s="729"/>
      <c r="C17" s="730">
        <f t="shared" si="0"/>
        <v>41183</v>
      </c>
      <c r="D17" s="731">
        <v>41183</v>
      </c>
      <c r="E17" s="732">
        <v>19.88875507898231</v>
      </c>
      <c r="F17" s="732">
        <v>18.971076878814515</v>
      </c>
      <c r="G17" s="732">
        <v>17.797412732912161</v>
      </c>
      <c r="H17" s="732">
        <v>0.75476605254728801</v>
      </c>
      <c r="I17" s="174"/>
      <c r="J17" s="170"/>
      <c r="M17" s="170"/>
    </row>
    <row r="18" spans="1:13">
      <c r="A18" s="729"/>
      <c r="B18" s="729"/>
      <c r="C18" s="730">
        <f t="shared" si="0"/>
        <v>41275</v>
      </c>
      <c r="D18" s="731">
        <v>41275</v>
      </c>
      <c r="E18" s="732">
        <v>19.973050993263659</v>
      </c>
      <c r="F18" s="732">
        <v>18.98783698228922</v>
      </c>
      <c r="G18" s="732">
        <v>16.426839972321762</v>
      </c>
      <c r="H18" s="732">
        <v>0.8041753191878831</v>
      </c>
      <c r="I18" s="174"/>
      <c r="J18" s="170"/>
      <c r="M18" s="170"/>
    </row>
    <row r="19" spans="1:13">
      <c r="A19" s="729"/>
      <c r="B19" s="729"/>
      <c r="C19" s="730">
        <f t="shared" si="0"/>
        <v>41365</v>
      </c>
      <c r="D19" s="731">
        <v>41365</v>
      </c>
      <c r="E19" s="732">
        <v>20.159463020414332</v>
      </c>
      <c r="F19" s="732">
        <v>19.103237928698324</v>
      </c>
      <c r="G19" s="732">
        <v>17.284253688030851</v>
      </c>
      <c r="H19" s="732">
        <v>0.80113673327963608</v>
      </c>
      <c r="I19" s="174"/>
      <c r="J19" s="170"/>
      <c r="M19" s="170"/>
    </row>
    <row r="20" spans="1:13">
      <c r="A20" s="729"/>
      <c r="B20" s="729" t="s">
        <v>133</v>
      </c>
      <c r="C20" s="730">
        <f t="shared" si="0"/>
        <v>41456</v>
      </c>
      <c r="D20" s="731">
        <v>41456</v>
      </c>
      <c r="E20" s="732">
        <v>20.117969130123452</v>
      </c>
      <c r="F20" s="732">
        <v>19.051714473273019</v>
      </c>
      <c r="G20" s="732">
        <v>18.314515232669383</v>
      </c>
      <c r="H20" s="732">
        <v>0.8168359231870812</v>
      </c>
      <c r="I20" s="174"/>
      <c r="J20" s="170"/>
      <c r="M20" s="170"/>
    </row>
    <row r="21" spans="1:13">
      <c r="A21" s="729"/>
      <c r="B21" s="729"/>
      <c r="C21" s="730">
        <f t="shared" si="0"/>
        <v>41548</v>
      </c>
      <c r="D21" s="731">
        <v>41548</v>
      </c>
      <c r="E21" s="732">
        <v>20.539703121723036</v>
      </c>
      <c r="F21" s="732">
        <v>19.628609809807557</v>
      </c>
      <c r="G21" s="732">
        <v>16.937974615391838</v>
      </c>
      <c r="H21" s="732">
        <v>0.85204175765198897</v>
      </c>
      <c r="I21" s="174"/>
      <c r="J21" s="170"/>
      <c r="M21" s="170"/>
    </row>
    <row r="22" spans="1:13">
      <c r="A22" s="729"/>
      <c r="B22" s="729"/>
      <c r="C22" s="730">
        <f t="shared" si="0"/>
        <v>41640</v>
      </c>
      <c r="D22" s="731">
        <v>41640</v>
      </c>
      <c r="E22" s="732">
        <v>20.61295698331395</v>
      </c>
      <c r="F22" s="732">
        <v>19.703913693835354</v>
      </c>
      <c r="G22" s="732">
        <v>17.175524973747997</v>
      </c>
      <c r="H22" s="732">
        <v>0.86710388698038543</v>
      </c>
      <c r="I22" s="174"/>
      <c r="J22" s="170"/>
      <c r="M22" s="170"/>
    </row>
    <row r="23" spans="1:13">
      <c r="A23" s="729"/>
      <c r="B23" s="729"/>
      <c r="C23" s="730">
        <f t="shared" si="0"/>
        <v>41730</v>
      </c>
      <c r="D23" s="731">
        <v>41730</v>
      </c>
      <c r="E23" s="732">
        <v>20.144512345893087</v>
      </c>
      <c r="F23" s="732">
        <v>19.279053152703586</v>
      </c>
      <c r="G23" s="732">
        <v>17.137614786266688</v>
      </c>
      <c r="H23" s="732">
        <v>0.8573406983555385</v>
      </c>
      <c r="I23" s="174"/>
      <c r="J23" s="170"/>
      <c r="M23" s="170"/>
    </row>
    <row r="24" spans="1:13">
      <c r="A24" s="729"/>
      <c r="B24" s="733" t="s">
        <v>134</v>
      </c>
      <c r="C24" s="730">
        <f t="shared" si="0"/>
        <v>41821</v>
      </c>
      <c r="D24" s="731">
        <v>41821</v>
      </c>
      <c r="E24" s="732">
        <v>19.129932327677469</v>
      </c>
      <c r="F24" s="732">
        <v>18.242379165007982</v>
      </c>
      <c r="G24" s="732">
        <v>16.96822045799933</v>
      </c>
      <c r="H24" s="732">
        <v>0.89145184309507519</v>
      </c>
      <c r="I24" s="174"/>
      <c r="M24" s="170"/>
    </row>
    <row r="25" spans="1:13">
      <c r="A25" s="729"/>
      <c r="B25" s="729"/>
      <c r="C25" s="730">
        <f t="shared" si="0"/>
        <v>41913</v>
      </c>
      <c r="D25" s="731">
        <v>41913</v>
      </c>
      <c r="E25" s="732">
        <v>18.610149521965877</v>
      </c>
      <c r="F25" s="732">
        <v>17.600830742815116</v>
      </c>
      <c r="G25" s="732">
        <v>17.445418347375618</v>
      </c>
      <c r="H25" s="732">
        <v>0.98452152176785501</v>
      </c>
      <c r="I25" s="174"/>
      <c r="J25" s="844" t="s">
        <v>540</v>
      </c>
      <c r="M25" s="170"/>
    </row>
    <row r="26" spans="1:13">
      <c r="A26" s="729"/>
      <c r="B26" s="729"/>
      <c r="C26" s="730">
        <f t="shared" si="0"/>
        <v>42005</v>
      </c>
      <c r="D26" s="731">
        <v>42005</v>
      </c>
      <c r="E26" s="732">
        <v>17.627214248768976</v>
      </c>
      <c r="F26" s="732">
        <v>17.254382808914102</v>
      </c>
      <c r="G26" s="732">
        <v>16.337686915967407</v>
      </c>
      <c r="H26" s="732">
        <v>1.0777724405198239</v>
      </c>
      <c r="I26" s="174"/>
      <c r="J26" s="844"/>
      <c r="M26" s="170"/>
    </row>
    <row r="27" spans="1:13">
      <c r="A27" s="729"/>
      <c r="B27" s="729"/>
      <c r="C27" s="730">
        <f t="shared" si="0"/>
        <v>42095</v>
      </c>
      <c r="D27" s="731">
        <v>42095</v>
      </c>
      <c r="E27" s="732">
        <v>17.283119258265398</v>
      </c>
      <c r="F27" s="732">
        <v>16.802082201871013</v>
      </c>
      <c r="G27" s="732">
        <v>16.231233769563016</v>
      </c>
      <c r="H27" s="732">
        <v>1.0978221265577646</v>
      </c>
      <c r="I27" s="174"/>
      <c r="J27" s="844"/>
      <c r="M27" s="170"/>
    </row>
    <row r="28" spans="1:13">
      <c r="A28" s="729"/>
      <c r="B28" s="729" t="s">
        <v>135</v>
      </c>
      <c r="C28" s="730">
        <f t="shared" si="0"/>
        <v>42186</v>
      </c>
      <c r="D28" s="731">
        <v>42186</v>
      </c>
      <c r="E28" s="732">
        <v>16.792167765687861</v>
      </c>
      <c r="F28" s="732">
        <v>16.392521692747124</v>
      </c>
      <c r="G28" s="732">
        <v>17.270963783280276</v>
      </c>
      <c r="H28" s="732">
        <v>1.2796883550286082</v>
      </c>
      <c r="I28" s="174"/>
      <c r="J28" s="844"/>
      <c r="M28" s="170"/>
    </row>
    <row r="29" spans="1:13">
      <c r="A29" s="729"/>
      <c r="B29" s="729"/>
      <c r="C29" s="730">
        <f t="shared" si="0"/>
        <v>42278</v>
      </c>
      <c r="D29" s="731">
        <v>42278</v>
      </c>
      <c r="E29" s="732">
        <v>16.436173619631081</v>
      </c>
      <c r="F29" s="732">
        <v>15.960553473875157</v>
      </c>
      <c r="G29" s="732">
        <v>15.11242886785274</v>
      </c>
      <c r="H29" s="732">
        <v>1.2117428910436754</v>
      </c>
      <c r="I29" s="174"/>
      <c r="J29" s="844"/>
      <c r="M29" s="170"/>
    </row>
    <row r="30" spans="1:13">
      <c r="C30" s="248">
        <f t="shared" si="0"/>
        <v>42370</v>
      </c>
      <c r="D30" s="389">
        <v>42370</v>
      </c>
      <c r="E30" s="390">
        <v>15.380354283480584</v>
      </c>
      <c r="F30" s="390">
        <v>15.189642499296996</v>
      </c>
      <c r="G30" s="390">
        <v>13.959209268023789</v>
      </c>
      <c r="H30" s="390">
        <v>1.2264632318995023</v>
      </c>
      <c r="I30" s="174"/>
      <c r="J30" s="844"/>
      <c r="M30" s="170"/>
    </row>
    <row r="31" spans="1:13">
      <c r="C31" s="186">
        <f t="shared" si="0"/>
        <v>42461</v>
      </c>
      <c r="D31" s="389">
        <v>42461</v>
      </c>
      <c r="E31" s="390">
        <v>14.725992426900362</v>
      </c>
      <c r="F31" s="390">
        <v>14.529636462947069</v>
      </c>
      <c r="G31" s="390">
        <v>13.390908906876557</v>
      </c>
      <c r="H31" s="390">
        <v>1.357106252561102</v>
      </c>
      <c r="I31" s="174"/>
      <c r="J31" s="844"/>
      <c r="M31" s="170"/>
    </row>
    <row r="32" spans="1:13">
      <c r="A32" s="167">
        <v>2016</v>
      </c>
      <c r="B32" s="167" t="s">
        <v>136</v>
      </c>
      <c r="C32" s="186">
        <f t="shared" si="0"/>
        <v>42552</v>
      </c>
      <c r="D32" s="389">
        <v>42552</v>
      </c>
      <c r="E32" s="390">
        <v>13.944966151504767</v>
      </c>
      <c r="F32" s="390">
        <v>13.843152184076146</v>
      </c>
      <c r="G32" s="390">
        <v>12.32541260596085</v>
      </c>
      <c r="H32" s="390">
        <v>1.3322769317546979</v>
      </c>
      <c r="I32" s="174"/>
      <c r="J32" s="844"/>
      <c r="M32" s="170"/>
    </row>
    <row r="33" spans="1:14">
      <c r="C33" s="186">
        <f t="shared" si="0"/>
        <v>42644</v>
      </c>
      <c r="D33" s="389">
        <v>42644</v>
      </c>
      <c r="E33" s="390">
        <v>13.28079710404112</v>
      </c>
      <c r="F33" s="390">
        <v>13.17163180077268</v>
      </c>
      <c r="G33" s="390">
        <v>12.330872423865292</v>
      </c>
      <c r="H33" s="390">
        <v>1.3096255487015069</v>
      </c>
      <c r="I33" s="174"/>
      <c r="J33" s="844"/>
      <c r="K33" s="178"/>
      <c r="L33" s="178"/>
      <c r="M33" s="177"/>
      <c r="N33" s="178"/>
    </row>
    <row r="34" spans="1:14">
      <c r="C34" s="186">
        <f t="shared" si="0"/>
        <v>42736</v>
      </c>
      <c r="D34" s="389">
        <v>42736</v>
      </c>
      <c r="E34" s="390">
        <v>12.714876441129737</v>
      </c>
      <c r="F34" s="390">
        <v>12.548482545377039</v>
      </c>
      <c r="G34" s="390">
        <v>12.640447293972887</v>
      </c>
      <c r="H34" s="390">
        <v>1.37103182307306</v>
      </c>
      <c r="I34" s="174"/>
      <c r="J34" s="844"/>
      <c r="M34" s="170"/>
    </row>
    <row r="35" spans="1:14" ht="11.25" customHeight="1">
      <c r="C35" s="186">
        <f t="shared" si="0"/>
        <v>42826</v>
      </c>
      <c r="D35" s="389">
        <v>42826</v>
      </c>
      <c r="E35" s="390">
        <v>11.810871802147298</v>
      </c>
      <c r="F35" s="390">
        <v>11.733508227259255</v>
      </c>
      <c r="G35" s="390">
        <v>11.533459649808831</v>
      </c>
      <c r="H35" s="390">
        <v>1.3598615581842788</v>
      </c>
      <c r="I35" s="174"/>
      <c r="J35" s="176" t="s">
        <v>470</v>
      </c>
      <c r="M35" s="170"/>
    </row>
    <row r="36" spans="1:14">
      <c r="A36" s="167">
        <v>2017</v>
      </c>
      <c r="B36" s="167" t="s">
        <v>43</v>
      </c>
      <c r="C36" s="186">
        <f t="shared" si="0"/>
        <v>42917</v>
      </c>
      <c r="D36" s="389">
        <v>42917</v>
      </c>
      <c r="E36" s="390">
        <v>11.261285895127216</v>
      </c>
      <c r="F36" s="390">
        <v>11.214532094270952</v>
      </c>
      <c r="G36" s="390">
        <v>9.982471626900141</v>
      </c>
      <c r="H36" s="390">
        <v>1.3268752901260283</v>
      </c>
      <c r="I36" s="174"/>
      <c r="J36" s="513"/>
      <c r="M36" s="170"/>
    </row>
    <row r="37" spans="1:14">
      <c r="C37" s="186">
        <f t="shared" si="0"/>
        <v>43009</v>
      </c>
      <c r="D37" s="389">
        <v>43009</v>
      </c>
      <c r="E37" s="390">
        <v>10.610674988891523</v>
      </c>
      <c r="F37" s="390">
        <v>10.565493090854115</v>
      </c>
      <c r="G37" s="390">
        <v>10.009666148240729</v>
      </c>
      <c r="H37" s="390">
        <v>1.4779371419746055</v>
      </c>
      <c r="I37" s="174"/>
      <c r="J37" s="519" t="s">
        <v>518</v>
      </c>
      <c r="M37" s="170"/>
    </row>
    <row r="38" spans="1:14">
      <c r="C38" s="186">
        <f t="shared" si="0"/>
        <v>43101</v>
      </c>
      <c r="D38" s="389">
        <v>43101</v>
      </c>
      <c r="E38" s="390">
        <v>10.016302586809546</v>
      </c>
      <c r="F38" s="390">
        <v>9.9442710497972353</v>
      </c>
      <c r="G38" s="390">
        <v>9.3324687556037951</v>
      </c>
      <c r="H38" s="390">
        <v>1.3358104727500812</v>
      </c>
      <c r="I38" s="174"/>
      <c r="J38" s="173" t="s">
        <v>513</v>
      </c>
      <c r="M38" s="170"/>
    </row>
    <row r="39" spans="1:14">
      <c r="C39" s="186">
        <f t="shared" si="0"/>
        <v>43191</v>
      </c>
      <c r="D39" s="389">
        <v>43191</v>
      </c>
      <c r="E39" s="390">
        <v>9.4863682884391896</v>
      </c>
      <c r="F39" s="390">
        <v>9.4473918824782839</v>
      </c>
      <c r="G39" s="390">
        <v>8.0786923062799705</v>
      </c>
      <c r="H39" s="390">
        <v>1.435253151136948</v>
      </c>
      <c r="I39" s="174"/>
      <c r="J39" s="170"/>
      <c r="M39" s="170"/>
    </row>
    <row r="40" spans="1:14">
      <c r="A40" s="167">
        <v>2018</v>
      </c>
      <c r="B40" s="175" t="s">
        <v>44</v>
      </c>
      <c r="C40" s="186">
        <f t="shared" si="0"/>
        <v>43282</v>
      </c>
      <c r="D40" s="389">
        <v>43282</v>
      </c>
      <c r="E40" s="390">
        <v>8.8691225274576055</v>
      </c>
      <c r="F40" s="390">
        <v>8.8957312691004216</v>
      </c>
      <c r="G40" s="390">
        <v>8.0602810067295891</v>
      </c>
      <c r="H40" s="390">
        <v>1.3779712447657773</v>
      </c>
      <c r="I40" s="174"/>
      <c r="J40" s="170"/>
      <c r="M40" s="170"/>
    </row>
    <row r="41" spans="1:14">
      <c r="C41" s="186">
        <f t="shared" si="0"/>
        <v>43374</v>
      </c>
      <c r="D41" s="389">
        <v>43374</v>
      </c>
      <c r="E41" s="390">
        <v>8.3353511848762114</v>
      </c>
      <c r="F41" s="390">
        <v>8.3123361940082638</v>
      </c>
      <c r="G41" s="390">
        <v>7.7530914654287679</v>
      </c>
      <c r="H41" s="390">
        <v>1.3169388177204584</v>
      </c>
      <c r="I41" s="174"/>
      <c r="J41" s="170"/>
      <c r="M41" s="170"/>
    </row>
    <row r="42" spans="1:14">
      <c r="C42" s="186">
        <f t="shared" si="0"/>
        <v>43466</v>
      </c>
      <c r="D42" s="389">
        <v>43466</v>
      </c>
      <c r="E42" s="390">
        <v>8.1190677590321396</v>
      </c>
      <c r="F42" s="390">
        <v>8.0654199009394336</v>
      </c>
      <c r="G42" s="390">
        <v>6.811026873848153</v>
      </c>
      <c r="H42" s="390">
        <v>1.2584826287927866</v>
      </c>
      <c r="I42" s="174"/>
      <c r="J42" s="170"/>
      <c r="M42" s="170"/>
    </row>
    <row r="43" spans="1:14">
      <c r="C43" s="186">
        <f t="shared" si="0"/>
        <v>43556</v>
      </c>
      <c r="D43" s="389">
        <v>43556</v>
      </c>
      <c r="E43" s="390">
        <v>7.78159307149516</v>
      </c>
      <c r="F43" s="390">
        <v>7.7341172542124292</v>
      </c>
      <c r="G43" s="390">
        <v>6.3932068011387617</v>
      </c>
      <c r="H43" s="390">
        <v>1.1587050037213509</v>
      </c>
      <c r="I43" s="174"/>
      <c r="J43" s="170"/>
      <c r="M43" s="170"/>
    </row>
    <row r="44" spans="1:14">
      <c r="A44" s="167">
        <v>2019</v>
      </c>
      <c r="B44" s="179" t="s">
        <v>45</v>
      </c>
      <c r="C44" s="186">
        <f t="shared" si="0"/>
        <v>43647</v>
      </c>
      <c r="D44" s="389">
        <v>43647</v>
      </c>
      <c r="E44" s="390">
        <v>7.4484064794143618</v>
      </c>
      <c r="F44" s="390">
        <v>7.4759811503247846</v>
      </c>
      <c r="G44" s="390">
        <v>6.2116669450234419</v>
      </c>
      <c r="H44" s="390">
        <v>1.1621554070422186</v>
      </c>
      <c r="I44" s="174"/>
      <c r="J44" s="170"/>
      <c r="M44" s="170"/>
    </row>
    <row r="45" spans="1:14">
      <c r="C45" s="186">
        <f t="shared" si="0"/>
        <v>43739</v>
      </c>
      <c r="D45" s="389">
        <v>43739</v>
      </c>
      <c r="E45" s="390">
        <v>7.2056577352845901</v>
      </c>
      <c r="F45" s="390">
        <v>7.2000704726557645</v>
      </c>
      <c r="G45" s="390">
        <v>6.7605128266626089</v>
      </c>
      <c r="H45" s="390">
        <v>1.1240064891369432</v>
      </c>
      <c r="I45" s="174"/>
      <c r="M45" s="170"/>
    </row>
    <row r="46" spans="1:14">
      <c r="C46" s="186">
        <f t="shared" si="0"/>
        <v>43831</v>
      </c>
      <c r="D46" s="389">
        <v>43831</v>
      </c>
      <c r="E46" s="390">
        <v>7.366349009256254</v>
      </c>
      <c r="F46" s="390">
        <v>7.3760038109141322</v>
      </c>
      <c r="G46" s="390">
        <v>6.274166465491759</v>
      </c>
      <c r="H46" s="390">
        <v>0.95536214607171388</v>
      </c>
      <c r="I46" s="174"/>
      <c r="J46" s="170"/>
      <c r="M46" s="170"/>
    </row>
    <row r="47" spans="1:14">
      <c r="C47" s="186">
        <f t="shared" si="0"/>
        <v>43922</v>
      </c>
      <c r="D47" s="389">
        <v>43922</v>
      </c>
      <c r="E47" s="390">
        <v>9.742460039147522</v>
      </c>
      <c r="F47" s="390">
        <v>9.8200651669465824</v>
      </c>
      <c r="G47" s="390">
        <v>6.8748118041005073</v>
      </c>
      <c r="H47" s="390">
        <v>0.63041998262269461</v>
      </c>
      <c r="I47" s="174"/>
      <c r="J47" s="170"/>
      <c r="M47" s="170"/>
    </row>
    <row r="48" spans="1:14">
      <c r="A48" s="167">
        <v>2020</v>
      </c>
      <c r="B48" s="167" t="s">
        <v>46</v>
      </c>
      <c r="C48" s="186">
        <f t="shared" si="0"/>
        <v>44013</v>
      </c>
      <c r="D48" s="389">
        <v>44013</v>
      </c>
      <c r="E48" s="390">
        <v>9.4840236600419434</v>
      </c>
      <c r="F48" s="390">
        <v>9.5131839713289068</v>
      </c>
      <c r="G48" s="390">
        <v>8.0227899683509669</v>
      </c>
      <c r="H48" s="390">
        <v>1.033283609899051</v>
      </c>
      <c r="I48" s="174"/>
      <c r="J48" s="170"/>
      <c r="M48" s="170"/>
    </row>
    <row r="49" spans="1:52">
      <c r="C49" s="186">
        <f t="shared" si="0"/>
        <v>44105</v>
      </c>
      <c r="D49" s="389">
        <v>44105</v>
      </c>
      <c r="E49" s="390">
        <v>8.9305137180804923</v>
      </c>
      <c r="F49" s="390">
        <v>8.9333584756235123</v>
      </c>
      <c r="G49" s="390">
        <v>8.5341166946999856</v>
      </c>
      <c r="H49" s="390">
        <v>0.88988760330718897</v>
      </c>
      <c r="I49" s="174"/>
      <c r="J49" s="170"/>
      <c r="M49" s="170"/>
    </row>
    <row r="50" spans="1:52">
      <c r="C50" s="186">
        <f t="shared" si="0"/>
        <v>44197</v>
      </c>
      <c r="D50" s="389">
        <v>44197</v>
      </c>
      <c r="E50" s="390">
        <v>8.6718064441747646</v>
      </c>
      <c r="F50" s="390">
        <v>8.6244456885884428</v>
      </c>
      <c r="G50" s="390">
        <v>9.0374030618446834</v>
      </c>
      <c r="H50" s="390">
        <v>0.96063361391839386</v>
      </c>
      <c r="I50" s="174"/>
      <c r="J50" s="170"/>
      <c r="M50" s="170"/>
    </row>
    <row r="51" spans="1:52">
      <c r="C51" s="186">
        <f t="shared" si="0"/>
        <v>44287</v>
      </c>
      <c r="D51" s="389">
        <v>44287</v>
      </c>
      <c r="E51" s="390">
        <v>8.5428896868587074</v>
      </c>
      <c r="F51" s="390">
        <v>8.5209870158453729</v>
      </c>
      <c r="G51" s="390">
        <v>8.1789610479375501</v>
      </c>
      <c r="H51" s="390">
        <v>1.2938952397485062</v>
      </c>
      <c r="I51" s="174"/>
      <c r="J51" s="170"/>
      <c r="M51" s="170"/>
    </row>
    <row r="52" spans="1:52" ht="11.25" customHeight="1">
      <c r="A52" s="167">
        <v>2021</v>
      </c>
      <c r="B52" s="167" t="s">
        <v>47</v>
      </c>
      <c r="C52" s="186">
        <f t="shared" si="0"/>
        <v>44378</v>
      </c>
      <c r="D52" s="391">
        <v>44378</v>
      </c>
      <c r="E52" s="390">
        <v>7.6798511039163877</v>
      </c>
      <c r="F52" s="390">
        <v>7.7193358415001372</v>
      </c>
      <c r="G52" s="390">
        <v>6.6725890975779301</v>
      </c>
      <c r="H52" s="390">
        <v>1.3473675792787259</v>
      </c>
      <c r="I52" s="174"/>
      <c r="J52" s="514"/>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row>
    <row r="53" spans="1:52" ht="11.25" customHeight="1">
      <c r="C53" s="186">
        <f t="shared" si="0"/>
        <v>44470</v>
      </c>
      <c r="D53" s="389">
        <v>44470</v>
      </c>
      <c r="E53" s="390">
        <v>7.0735940452426904</v>
      </c>
      <c r="F53" s="390">
        <v>7.0779682014212186</v>
      </c>
      <c r="G53" s="390">
        <v>5.9934946245041107</v>
      </c>
      <c r="H53" s="390">
        <v>1.3489300190011528</v>
      </c>
      <c r="I53" s="174"/>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row>
    <row r="54" spans="1:52">
      <c r="C54" s="186">
        <f t="shared" si="0"/>
        <v>44562</v>
      </c>
      <c r="D54" s="389">
        <v>44562</v>
      </c>
      <c r="E54" s="390">
        <v>6.8681819629977126</v>
      </c>
      <c r="F54" s="390">
        <v>6.8285198287146303</v>
      </c>
      <c r="G54" s="390">
        <v>6.3474477834240393</v>
      </c>
      <c r="H54" s="390">
        <v>1.3350674170027113</v>
      </c>
      <c r="I54" s="174"/>
      <c r="J54" s="517"/>
      <c r="M54" s="170"/>
      <c r="AY54" s="181"/>
      <c r="AZ54" s="181"/>
    </row>
    <row r="55" spans="1:52">
      <c r="C55" s="186">
        <f t="shared" si="0"/>
        <v>44652</v>
      </c>
      <c r="D55" s="389">
        <v>44652</v>
      </c>
      <c r="E55" s="390">
        <v>6.87553639117258</v>
      </c>
      <c r="F55" s="390">
        <v>6.8867003407663177</v>
      </c>
      <c r="G55" s="390">
        <v>7.4148805431809723</v>
      </c>
      <c r="H55" s="390">
        <v>1.2938040232621641</v>
      </c>
      <c r="I55" s="174"/>
      <c r="J55" s="517"/>
      <c r="M55" s="170"/>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181"/>
      <c r="AV55" s="181"/>
      <c r="AW55" s="181"/>
      <c r="AX55" s="181"/>
    </row>
    <row r="56" spans="1:52" ht="11.25" customHeight="1">
      <c r="A56" s="167">
        <v>2022</v>
      </c>
      <c r="B56" s="167" t="s">
        <v>48</v>
      </c>
      <c r="C56" s="186">
        <f t="shared" si="0"/>
        <v>44743</v>
      </c>
      <c r="D56" s="389">
        <v>44743</v>
      </c>
      <c r="E56" s="390">
        <v>6.6384224078976972</v>
      </c>
      <c r="F56" s="390">
        <v>6.678199693620873</v>
      </c>
      <c r="G56" s="390">
        <v>7.0085132321286645</v>
      </c>
      <c r="H56" s="390">
        <v>1.2851739993215161</v>
      </c>
      <c r="I56" s="174"/>
      <c r="J56" s="844" t="s">
        <v>541</v>
      </c>
      <c r="M56" s="170"/>
    </row>
    <row r="57" spans="1:52">
      <c r="C57" s="186">
        <f t="shared" si="0"/>
        <v>44835</v>
      </c>
      <c r="D57" s="389">
        <v>44835</v>
      </c>
      <c r="E57" s="390">
        <v>6.4273283498755491</v>
      </c>
      <c r="F57" s="390">
        <v>6.4409699967467811</v>
      </c>
      <c r="G57" s="390">
        <v>6.549065160590704</v>
      </c>
      <c r="H57" s="390">
        <v>1.3230295439996738</v>
      </c>
      <c r="I57" s="174"/>
      <c r="J57" s="844"/>
      <c r="M57" s="170"/>
    </row>
    <row r="58" spans="1:52">
      <c r="B58" s="182"/>
      <c r="C58" s="186">
        <f t="shared" si="0"/>
        <v>44927</v>
      </c>
      <c r="D58" s="389">
        <v>44927</v>
      </c>
      <c r="E58" s="390">
        <v>6.0958637417245205</v>
      </c>
      <c r="F58" s="390">
        <v>6.1182765197384983</v>
      </c>
      <c r="G58" s="390">
        <v>6.6517203968748442</v>
      </c>
      <c r="H58" s="390">
        <v>1.2963992860290467</v>
      </c>
      <c r="I58" s="174"/>
      <c r="J58" s="844"/>
      <c r="M58" s="170"/>
    </row>
    <row r="59" spans="1:52">
      <c r="B59" s="182"/>
      <c r="C59" s="186">
        <f t="shared" ref="C59:C62" si="1">+D59</f>
        <v>45017</v>
      </c>
      <c r="D59" s="389">
        <v>45017</v>
      </c>
      <c r="E59" s="390">
        <v>6.1154568772127229</v>
      </c>
      <c r="F59" s="390">
        <v>6.1509100166869821</v>
      </c>
      <c r="G59" s="390">
        <v>5.9743906156059507</v>
      </c>
      <c r="H59" s="390">
        <v>1.3118698654789267</v>
      </c>
      <c r="I59" s="174"/>
      <c r="J59" s="844"/>
      <c r="M59" s="170"/>
    </row>
    <row r="60" spans="1:52">
      <c r="A60" s="167">
        <v>2023</v>
      </c>
      <c r="B60" s="167" t="s">
        <v>49</v>
      </c>
      <c r="C60" s="186">
        <f t="shared" si="1"/>
        <v>45108</v>
      </c>
      <c r="D60" s="389">
        <v>45108</v>
      </c>
      <c r="E60" s="390">
        <v>6.2424673493764944</v>
      </c>
      <c r="F60" s="390">
        <v>6.2848033587605974</v>
      </c>
      <c r="G60" s="390">
        <v>5.9837582680546912</v>
      </c>
      <c r="H60" s="390">
        <v>1.3020884731719307</v>
      </c>
      <c r="I60" s="174"/>
      <c r="J60" s="844"/>
      <c r="M60" s="170"/>
    </row>
    <row r="61" spans="1:52">
      <c r="C61" s="186">
        <f t="shared" si="1"/>
        <v>45200</v>
      </c>
      <c r="D61" s="389">
        <v>45200</v>
      </c>
      <c r="E61" s="390">
        <v>6.1351764684025873</v>
      </c>
      <c r="F61" s="390">
        <v>6.1612163050719886</v>
      </c>
      <c r="G61" s="390">
        <v>5.8483181894760401</v>
      </c>
      <c r="H61" s="390">
        <v>1.2313752537773788</v>
      </c>
      <c r="I61" s="174"/>
      <c r="J61" s="844"/>
      <c r="M61" s="170"/>
    </row>
    <row r="62" spans="1:52">
      <c r="C62" s="186">
        <f t="shared" si="1"/>
        <v>45292</v>
      </c>
      <c r="D62" s="389">
        <v>45292</v>
      </c>
      <c r="E62" s="390">
        <v>5.8072264565337015</v>
      </c>
      <c r="F62" s="390">
        <v>5.860352847611197</v>
      </c>
      <c r="G62" s="390">
        <v>5.0610740569145047</v>
      </c>
      <c r="H62" s="390">
        <v>1.252209843295133</v>
      </c>
      <c r="I62" s="174"/>
      <c r="J62" s="844"/>
    </row>
    <row r="63" spans="1:52">
      <c r="C63" s="186">
        <f t="shared" ref="C63:C66" si="2">+D63</f>
        <v>45383</v>
      </c>
      <c r="D63" s="389">
        <v>45383</v>
      </c>
      <c r="E63" s="390">
        <v>5.3977395052734751</v>
      </c>
      <c r="F63" s="390">
        <v>5.4505693588493669</v>
      </c>
      <c r="G63" s="390">
        <v>4.8862110185981065</v>
      </c>
      <c r="H63" s="390">
        <v>1.313099048936224</v>
      </c>
      <c r="I63" s="174"/>
      <c r="J63" s="844"/>
    </row>
    <row r="64" spans="1:52">
      <c r="A64" s="167">
        <v>2024</v>
      </c>
      <c r="B64" s="167" t="s">
        <v>512</v>
      </c>
      <c r="C64" s="186">
        <f t="shared" si="2"/>
        <v>45474</v>
      </c>
      <c r="D64" s="389">
        <v>45474</v>
      </c>
      <c r="E64" s="390">
        <v>5.0612700796807344</v>
      </c>
      <c r="F64" s="390">
        <v>5.0804110498357327</v>
      </c>
      <c r="G64" s="390">
        <v>5.3314174998544193</v>
      </c>
      <c r="H64" s="390">
        <v>1.2256498002536598</v>
      </c>
      <c r="I64" s="174"/>
      <c r="J64" s="844"/>
    </row>
    <row r="65" spans="1:10">
      <c r="C65" s="186">
        <f t="shared" si="2"/>
        <v>45566</v>
      </c>
      <c r="D65" s="389">
        <v>45566</v>
      </c>
      <c r="E65" s="390">
        <v>4.736165070965864</v>
      </c>
      <c r="F65" s="390">
        <v>4.7626285213179322</v>
      </c>
      <c r="G65" s="390">
        <v>4.8587048371244999</v>
      </c>
      <c r="H65" s="390">
        <v>1.2239847693853578</v>
      </c>
      <c r="I65" s="174"/>
      <c r="J65" s="844"/>
    </row>
    <row r="66" spans="1:10">
      <c r="C66" s="186">
        <f t="shared" si="2"/>
        <v>45658</v>
      </c>
      <c r="D66" s="389">
        <v>45658</v>
      </c>
      <c r="E66" s="390">
        <v>4.6416320107370472</v>
      </c>
      <c r="F66" s="390">
        <v>4.6312015710969687</v>
      </c>
      <c r="G66" s="390">
        <v>5.0000437538036246</v>
      </c>
      <c r="H66" s="390">
        <v>1.1333863301290197</v>
      </c>
      <c r="I66" s="174"/>
      <c r="J66" s="844"/>
    </row>
    <row r="67" spans="1:10">
      <c r="C67" s="186">
        <f t="shared" ref="C67:C69" si="3">+D67</f>
        <v>45748</v>
      </c>
      <c r="D67" s="389">
        <v>45748</v>
      </c>
      <c r="E67" s="390">
        <v>4.5595292122714142</v>
      </c>
      <c r="F67" s="390">
        <v>4.503970416587129</v>
      </c>
      <c r="G67" s="390">
        <v>5.10477940070591</v>
      </c>
      <c r="H67" s="390">
        <v>1.1371636523166981</v>
      </c>
      <c r="I67" s="174"/>
      <c r="J67" s="170" t="s">
        <v>469</v>
      </c>
    </row>
    <row r="68" spans="1:10">
      <c r="A68" s="167">
        <v>2025</v>
      </c>
      <c r="B68" s="167" t="s">
        <v>533</v>
      </c>
      <c r="C68" s="186">
        <f t="shared" si="3"/>
        <v>45839</v>
      </c>
      <c r="D68" s="389">
        <v>45839</v>
      </c>
      <c r="E68" s="390">
        <v>4.4520805886878669</v>
      </c>
      <c r="F68" s="390">
        <v>4.3673132229063603</v>
      </c>
      <c r="G68" s="390">
        <v>4.4913575547623283</v>
      </c>
      <c r="H68" s="390">
        <v>1.1709930714596153</v>
      </c>
      <c r="I68" s="174"/>
      <c r="J68" s="170"/>
    </row>
    <row r="69" spans="1:10">
      <c r="C69" s="186">
        <f t="shared" si="3"/>
        <v>45931</v>
      </c>
      <c r="D69" s="389">
        <v>45931</v>
      </c>
      <c r="E69" s="390">
        <v>4.3195474764780153</v>
      </c>
      <c r="F69" s="390">
        <v>4.2387464496783078</v>
      </c>
      <c r="G69" s="390"/>
      <c r="H69" s="390">
        <v>1.1030127680453694</v>
      </c>
      <c r="I69" s="174"/>
      <c r="J69" s="170"/>
    </row>
    <row r="70" spans="1:10">
      <c r="D70" s="183"/>
      <c r="E70" s="180"/>
      <c r="F70" s="169"/>
      <c r="G70" s="180"/>
      <c r="H70" s="180"/>
      <c r="I70" s="174"/>
      <c r="J70" s="170"/>
    </row>
    <row r="71" spans="1:10">
      <c r="D71" s="183"/>
      <c r="E71" s="180"/>
      <c r="F71" s="169"/>
      <c r="G71" s="180"/>
      <c r="H71" s="180"/>
      <c r="I71" s="174"/>
      <c r="J71" s="170"/>
    </row>
    <row r="72" spans="1:10">
      <c r="D72" s="183"/>
      <c r="E72" s="180"/>
      <c r="F72" s="169"/>
      <c r="G72" s="180"/>
      <c r="H72" s="180"/>
      <c r="I72" s="174"/>
      <c r="J72" s="170"/>
    </row>
    <row r="73" spans="1:10">
      <c r="D73" s="183"/>
      <c r="E73" s="180"/>
      <c r="F73" s="169"/>
      <c r="G73" s="180"/>
      <c r="H73" s="180"/>
      <c r="I73" s="174"/>
      <c r="J73" s="170"/>
    </row>
    <row r="74" spans="1:10">
      <c r="D74" s="183"/>
      <c r="E74" s="180"/>
      <c r="F74" s="169"/>
      <c r="G74" s="180"/>
      <c r="H74" s="180"/>
      <c r="I74" s="174"/>
      <c r="J74" s="170"/>
    </row>
    <row r="75" spans="1:10">
      <c r="D75" s="183"/>
      <c r="E75" s="180"/>
      <c r="F75" s="169"/>
      <c r="G75" s="180"/>
      <c r="H75" s="180"/>
      <c r="I75" s="174"/>
      <c r="J75" s="170"/>
    </row>
    <row r="76" spans="1:10">
      <c r="D76" s="183"/>
      <c r="E76" s="180"/>
      <c r="F76" s="169"/>
      <c r="G76" s="180"/>
      <c r="H76" s="180"/>
      <c r="I76" s="174"/>
      <c r="J76" s="170"/>
    </row>
    <row r="77" spans="1:10">
      <c r="D77" s="183"/>
      <c r="E77" s="180"/>
      <c r="F77" s="169"/>
      <c r="G77" s="180"/>
      <c r="H77" s="180"/>
      <c r="I77" s="174"/>
      <c r="J77" s="170"/>
    </row>
    <row r="78" spans="1:10">
      <c r="D78" s="183"/>
      <c r="E78" s="180"/>
      <c r="F78" s="180"/>
      <c r="G78" s="180"/>
      <c r="H78" s="180"/>
      <c r="I78" s="174"/>
      <c r="J78" s="170"/>
    </row>
    <row r="79" spans="1:10">
      <c r="D79" s="183"/>
      <c r="E79" s="180"/>
      <c r="F79" s="180"/>
      <c r="G79" s="180"/>
      <c r="H79" s="180"/>
      <c r="I79" s="174"/>
      <c r="J79" s="170"/>
    </row>
    <row r="80" spans="1:10">
      <c r="D80" s="183"/>
      <c r="E80" s="180"/>
      <c r="F80" s="180"/>
      <c r="G80" s="180"/>
      <c r="H80" s="180"/>
      <c r="J80" s="170"/>
    </row>
    <row r="81" spans="4:10">
      <c r="D81" s="183"/>
      <c r="F81" s="180"/>
      <c r="G81" s="180"/>
      <c r="H81" s="180"/>
      <c r="J81" s="170"/>
    </row>
    <row r="82" spans="4:10">
      <c r="D82" s="183"/>
      <c r="F82" s="180"/>
      <c r="G82" s="180"/>
      <c r="H82" s="180"/>
      <c r="J82" s="170"/>
    </row>
    <row r="83" spans="4:10">
      <c r="D83" s="183"/>
      <c r="F83" s="180"/>
      <c r="G83" s="180"/>
      <c r="H83" s="180"/>
      <c r="J83" s="170"/>
    </row>
    <row r="84" spans="4:10">
      <c r="D84" s="183"/>
      <c r="F84" s="180"/>
      <c r="G84" s="180"/>
      <c r="H84" s="180"/>
      <c r="J84" s="170"/>
    </row>
    <row r="85" spans="4:10">
      <c r="D85" s="183"/>
      <c r="F85" s="180"/>
      <c r="G85" s="180"/>
      <c r="H85" s="180"/>
      <c r="J85" s="170"/>
    </row>
    <row r="86" spans="4:10">
      <c r="D86" s="183"/>
      <c r="F86" s="180"/>
      <c r="G86" s="180"/>
      <c r="H86" s="180"/>
      <c r="J86" s="170"/>
    </row>
    <row r="87" spans="4:10">
      <c r="D87" s="183"/>
      <c r="G87" s="180"/>
      <c r="H87" s="180"/>
      <c r="J87" s="170"/>
    </row>
    <row r="88" spans="4:10">
      <c r="D88" s="183"/>
      <c r="J88" s="170"/>
    </row>
    <row r="89" spans="4:10">
      <c r="D89" s="183"/>
      <c r="J89" s="170"/>
    </row>
    <row r="90" spans="4:10">
      <c r="D90" s="183"/>
      <c r="J90" s="170"/>
    </row>
  </sheetData>
  <sheetProtection algorithmName="SHA-512" hashValue="xISycNRViPydGtol5RIYc4lNfO9Sxl85MazLSw5wCAhPEddFKTV59BZiuFTIPM0/UYKSmugDMY7lB+kNzzrygw==" saltValue="UmTvYcb58Mjj50gWKgozUQ==" spinCount="100000" sheet="1" objects="1" scenarios="1"/>
  <mergeCells count="2">
    <mergeCell ref="J25:J34"/>
    <mergeCell ref="J56:J66"/>
  </mergeCells>
  <phoneticPr fontId="62" type="noConversion"/>
  <pageMargins left="0.75" right="0.75" top="1" bottom="1" header="0.5" footer="0.5"/>
  <pageSetup paperSize="9" orientation="portrait" horizontalDpi="1200" verticalDpi="12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A0ECF-7B36-4755-8287-22BD5E2B0721}">
  <sheetPr codeName="List26"/>
  <dimension ref="A2:T56"/>
  <sheetViews>
    <sheetView showGridLines="0" zoomScale="110" zoomScaleNormal="110" workbookViewId="0">
      <pane xSplit="2" ySplit="4" topLeftCell="C11" activePane="bottomRight" state="frozen"/>
      <selection pane="topRight" activeCell="C1" sqref="C1"/>
      <selection pane="bottomLeft" activeCell="A5" sqref="A5"/>
      <selection pane="bottomRight" activeCell="J45" sqref="J45"/>
    </sheetView>
  </sheetViews>
  <sheetFormatPr defaultColWidth="8.5703125" defaultRowHeight="11.25"/>
  <cols>
    <col min="1" max="2" width="15.5703125" style="222" customWidth="1"/>
    <col min="3" max="9" width="8.5703125" style="222"/>
    <col min="10" max="10" width="13.5703125" style="222" customWidth="1"/>
    <col min="11" max="12" width="8.5703125" style="222"/>
    <col min="13" max="13" width="56.42578125" style="222" customWidth="1"/>
    <col min="14" max="18" width="8.5703125" style="222"/>
    <col min="19" max="16384" width="8.5703125" style="224"/>
  </cols>
  <sheetData>
    <row r="2" spans="1:13" ht="36.6" customHeight="1">
      <c r="A2" s="329"/>
      <c r="B2" s="332"/>
      <c r="C2" s="330" t="s">
        <v>142</v>
      </c>
      <c r="D2" s="330" t="s">
        <v>143</v>
      </c>
      <c r="E2" s="330" t="s">
        <v>142</v>
      </c>
      <c r="F2" s="330" t="s">
        <v>143</v>
      </c>
      <c r="G2" s="845" t="s">
        <v>139</v>
      </c>
      <c r="H2" s="845"/>
      <c r="I2" s="845"/>
      <c r="J2" s="331" t="s">
        <v>140</v>
      </c>
      <c r="K2" s="331" t="s">
        <v>141</v>
      </c>
    </row>
    <row r="3" spans="1:13" ht="45">
      <c r="A3" s="324" t="s">
        <v>473</v>
      </c>
      <c r="B3" s="333" t="s">
        <v>474</v>
      </c>
      <c r="C3" s="325" t="s">
        <v>137</v>
      </c>
      <c r="D3" s="325" t="s">
        <v>138</v>
      </c>
      <c r="E3" s="325" t="s">
        <v>137</v>
      </c>
      <c r="F3" s="325" t="s">
        <v>138</v>
      </c>
      <c r="G3" s="326"/>
      <c r="H3" s="326"/>
      <c r="I3" s="327"/>
      <c r="J3" s="328" t="s">
        <v>144</v>
      </c>
      <c r="K3" s="328" t="s">
        <v>145</v>
      </c>
    </row>
    <row r="4" spans="1:13">
      <c r="A4" s="319"/>
      <c r="B4" s="321"/>
      <c r="C4" s="317"/>
      <c r="D4" s="317"/>
      <c r="E4" s="317"/>
      <c r="F4" s="317"/>
      <c r="G4" s="223"/>
      <c r="H4" s="223"/>
      <c r="J4" s="318"/>
      <c r="K4" s="318"/>
    </row>
    <row r="5" spans="1:13">
      <c r="A5" s="320">
        <v>42370</v>
      </c>
      <c r="B5" s="322">
        <f t="shared" ref="B5:B36" si="0">+A5</f>
        <v>42370</v>
      </c>
      <c r="C5" s="527">
        <v>1023.331134139501</v>
      </c>
      <c r="D5" s="527">
        <v>1032.1058227752148</v>
      </c>
      <c r="E5" s="225">
        <v>99.715304176506351</v>
      </c>
      <c r="F5" s="225">
        <v>99.445542274423218</v>
      </c>
      <c r="G5" s="225"/>
      <c r="H5" s="225"/>
      <c r="J5" s="226"/>
      <c r="K5" s="226"/>
      <c r="M5" s="515" t="s">
        <v>519</v>
      </c>
    </row>
    <row r="6" spans="1:13">
      <c r="A6" s="320">
        <v>42461</v>
      </c>
      <c r="B6" s="322">
        <f t="shared" si="0"/>
        <v>42461</v>
      </c>
      <c r="C6" s="527">
        <v>1018.3189022975824</v>
      </c>
      <c r="D6" s="527">
        <v>1034.3226217281908</v>
      </c>
      <c r="E6" s="225">
        <v>99.226902909266144</v>
      </c>
      <c r="F6" s="225">
        <v>99.659135463345748</v>
      </c>
      <c r="G6" s="225"/>
      <c r="H6" s="524">
        <v>2016</v>
      </c>
      <c r="I6" s="525" t="s">
        <v>147</v>
      </c>
      <c r="J6" s="226"/>
      <c r="K6" s="226"/>
      <c r="L6" s="226"/>
      <c r="M6" s="223" t="s">
        <v>516</v>
      </c>
    </row>
    <row r="7" spans="1:13">
      <c r="A7" s="320">
        <v>42552</v>
      </c>
      <c r="B7" s="322">
        <f t="shared" si="0"/>
        <v>42552</v>
      </c>
      <c r="C7" s="527">
        <v>1025.5336669867354</v>
      </c>
      <c r="D7" s="527">
        <v>1038.8289757754214</v>
      </c>
      <c r="E7" s="225">
        <v>99.929923106287461</v>
      </c>
      <c r="F7" s="225">
        <v>100.09333204669841</v>
      </c>
      <c r="G7" s="225"/>
      <c r="H7" s="524"/>
      <c r="I7" s="525"/>
      <c r="J7" s="226"/>
      <c r="K7" s="226"/>
      <c r="L7" s="226"/>
    </row>
    <row r="8" spans="1:13">
      <c r="A8" s="320">
        <v>42644</v>
      </c>
      <c r="B8" s="322">
        <f t="shared" si="0"/>
        <v>42644</v>
      </c>
      <c r="C8" s="527">
        <v>1037.827628951399</v>
      </c>
      <c r="D8" s="527">
        <v>1046.1838577106282</v>
      </c>
      <c r="E8" s="225">
        <v>101.12786980794006</v>
      </c>
      <c r="F8" s="225">
        <v>100.8019902155326</v>
      </c>
      <c r="G8" s="225"/>
      <c r="H8" s="524"/>
      <c r="I8" s="525"/>
      <c r="J8" s="226"/>
      <c r="K8" s="226"/>
      <c r="L8" s="226"/>
    </row>
    <row r="9" spans="1:13">
      <c r="A9" s="320">
        <v>42736</v>
      </c>
      <c r="B9" s="322">
        <f t="shared" si="0"/>
        <v>42736</v>
      </c>
      <c r="C9" s="527">
        <v>1048.1093263945932</v>
      </c>
      <c r="D9" s="527">
        <v>1047.0273710895378</v>
      </c>
      <c r="E9" s="225">
        <v>102.12973768217515</v>
      </c>
      <c r="F9" s="225">
        <v>100.88326448366516</v>
      </c>
      <c r="G9" s="225"/>
      <c r="H9" s="524"/>
      <c r="I9" s="525"/>
      <c r="J9" s="774">
        <v>0.99069413420633623</v>
      </c>
      <c r="K9" s="774">
        <v>8.062764233005737E-2</v>
      </c>
      <c r="L9" s="226"/>
    </row>
    <row r="10" spans="1:13">
      <c r="A10" s="320">
        <v>42826</v>
      </c>
      <c r="B10" s="322">
        <f t="shared" si="0"/>
        <v>42826</v>
      </c>
      <c r="C10" s="527">
        <v>1057.1133338505958</v>
      </c>
      <c r="D10" s="527">
        <v>1061.6070429063227</v>
      </c>
      <c r="E10" s="225">
        <v>103.00710504873906</v>
      </c>
      <c r="F10" s="225">
        <v>102.28804618144179</v>
      </c>
      <c r="G10" s="225"/>
      <c r="H10" s="524">
        <v>2017</v>
      </c>
      <c r="I10" s="525" t="s">
        <v>148</v>
      </c>
      <c r="J10" s="774">
        <v>0.85907139925713238</v>
      </c>
      <c r="K10" s="774">
        <v>1.3924823953373107</v>
      </c>
      <c r="L10" s="226"/>
    </row>
    <row r="11" spans="1:13">
      <c r="A11" s="320">
        <v>42917</v>
      </c>
      <c r="B11" s="322">
        <f t="shared" si="0"/>
        <v>42917</v>
      </c>
      <c r="C11" s="527">
        <v>1070.554799350756</v>
      </c>
      <c r="D11" s="527">
        <v>1073.6573507895384</v>
      </c>
      <c r="E11" s="225">
        <v>104.31686664614568</v>
      </c>
      <c r="F11" s="225">
        <v>103.44911840444109</v>
      </c>
      <c r="G11" s="225"/>
      <c r="H11" s="524"/>
      <c r="I11" s="525"/>
      <c r="J11" s="774">
        <v>1.2715254901949606</v>
      </c>
      <c r="K11" s="774">
        <v>1.1351005971311281</v>
      </c>
      <c r="L11" s="226"/>
    </row>
    <row r="12" spans="1:13">
      <c r="A12" s="320">
        <v>43009</v>
      </c>
      <c r="B12" s="322">
        <f t="shared" si="0"/>
        <v>43009</v>
      </c>
      <c r="C12" s="527">
        <v>1089.3912134914319</v>
      </c>
      <c r="D12" s="527">
        <v>1083.6883512579464</v>
      </c>
      <c r="E12" s="225">
        <v>106.15232215313712</v>
      </c>
      <c r="F12" s="225">
        <v>104.41562615890132</v>
      </c>
      <c r="G12" s="225"/>
      <c r="H12" s="524"/>
      <c r="I12" s="525"/>
      <c r="J12" s="774">
        <v>1.759500228488946</v>
      </c>
      <c r="K12" s="774">
        <v>0.9342832199706379</v>
      </c>
      <c r="L12" s="226"/>
    </row>
    <row r="13" spans="1:13">
      <c r="A13" s="320">
        <v>43101</v>
      </c>
      <c r="B13" s="322">
        <f t="shared" si="0"/>
        <v>43101</v>
      </c>
      <c r="C13" s="527">
        <v>1093.9305812351693</v>
      </c>
      <c r="D13" s="527">
        <v>1081.6444832676318</v>
      </c>
      <c r="E13" s="225">
        <v>106.59464665615972</v>
      </c>
      <c r="F13" s="225">
        <v>104.21869522783882</v>
      </c>
      <c r="G13" s="225"/>
      <c r="H13" s="524"/>
      <c r="I13" s="525"/>
      <c r="J13" s="774">
        <v>0.41668848504743039</v>
      </c>
      <c r="K13" s="774">
        <v>-0.18860293071730894</v>
      </c>
      <c r="L13" s="226"/>
    </row>
    <row r="14" spans="1:13">
      <c r="A14" s="320">
        <v>43191</v>
      </c>
      <c r="B14" s="322">
        <f t="shared" si="0"/>
        <v>43191</v>
      </c>
      <c r="C14" s="527">
        <v>1118.9371390711988</v>
      </c>
      <c r="D14" s="527">
        <v>1102.7441427581741</v>
      </c>
      <c r="E14" s="225">
        <v>109.03133253215805</v>
      </c>
      <c r="F14" s="225">
        <v>106.25169129620771</v>
      </c>
      <c r="G14" s="225"/>
      <c r="H14" s="524">
        <v>2018</v>
      </c>
      <c r="I14" s="525" t="s">
        <v>149</v>
      </c>
      <c r="J14" s="774">
        <v>2.2859364446868682</v>
      </c>
      <c r="K14" s="774">
        <v>1.9507019003878838</v>
      </c>
      <c r="L14" s="226"/>
    </row>
    <row r="15" spans="1:13">
      <c r="A15" s="320">
        <v>43282</v>
      </c>
      <c r="B15" s="322">
        <f t="shared" si="0"/>
        <v>43282</v>
      </c>
      <c r="C15" s="527">
        <v>1126.0768282647941</v>
      </c>
      <c r="D15" s="527">
        <v>1109.8257479949514</v>
      </c>
      <c r="E15" s="225">
        <v>109.72703723214623</v>
      </c>
      <c r="F15" s="225">
        <v>106.93401868687305</v>
      </c>
      <c r="G15" s="225"/>
      <c r="H15" s="524"/>
      <c r="I15" s="525"/>
      <c r="J15" s="774">
        <v>0.6380777743709416</v>
      </c>
      <c r="K15" s="774">
        <v>0.64218026305402987</v>
      </c>
      <c r="L15" s="226"/>
    </row>
    <row r="16" spans="1:13">
      <c r="A16" s="320">
        <v>43374</v>
      </c>
      <c r="B16" s="322">
        <f t="shared" si="0"/>
        <v>43374</v>
      </c>
      <c r="C16" s="527">
        <v>1128.711138090461</v>
      </c>
      <c r="D16" s="527">
        <v>1107.9297171078097</v>
      </c>
      <c r="E16" s="225">
        <v>109.98372932016953</v>
      </c>
      <c r="F16" s="225">
        <v>106.7513321681265</v>
      </c>
      <c r="G16" s="225"/>
      <c r="H16" s="524"/>
      <c r="I16" s="525"/>
      <c r="J16" s="774">
        <v>0.23393695346045718</v>
      </c>
      <c r="K16" s="774">
        <v>-0.17084041261135496</v>
      </c>
      <c r="L16" s="226"/>
    </row>
    <row r="17" spans="1:14">
      <c r="A17" s="320">
        <v>43466</v>
      </c>
      <c r="B17" s="322">
        <f t="shared" si="0"/>
        <v>43466</v>
      </c>
      <c r="C17" s="527">
        <v>1167.0725080341249</v>
      </c>
      <c r="D17" s="527">
        <v>1146.1631060157908</v>
      </c>
      <c r="E17" s="225">
        <v>113.72173312455539</v>
      </c>
      <c r="F17" s="225">
        <v>110.43519869522306</v>
      </c>
      <c r="G17" s="225"/>
      <c r="H17" s="524"/>
      <c r="I17" s="525"/>
      <c r="J17" s="775">
        <v>3.3986879945707926</v>
      </c>
      <c r="K17" s="775">
        <v>3.4508857662729042</v>
      </c>
      <c r="L17" s="226"/>
    </row>
    <row r="18" spans="1:14">
      <c r="A18" s="320">
        <v>43556</v>
      </c>
      <c r="B18" s="322">
        <f t="shared" si="0"/>
        <v>43556</v>
      </c>
      <c r="C18" s="527">
        <v>1188.2810199867042</v>
      </c>
      <c r="D18" s="527">
        <v>1164.2927037338529</v>
      </c>
      <c r="E18" s="225">
        <v>115.78833028937321</v>
      </c>
      <c r="F18" s="225">
        <v>112.18202313561041</v>
      </c>
      <c r="G18" s="225"/>
      <c r="H18" s="524">
        <v>2019</v>
      </c>
      <c r="I18" s="525" t="s">
        <v>150</v>
      </c>
      <c r="J18" s="775">
        <v>1.8172403005451798</v>
      </c>
      <c r="K18" s="775">
        <v>1.5817642029224714</v>
      </c>
      <c r="L18" s="226"/>
    </row>
    <row r="19" spans="1:14">
      <c r="A19" s="320">
        <v>43647</v>
      </c>
      <c r="B19" s="322">
        <f t="shared" si="0"/>
        <v>43647</v>
      </c>
      <c r="C19" s="527">
        <v>1192.8431982767888</v>
      </c>
      <c r="D19" s="527">
        <v>1164.8282686626881</v>
      </c>
      <c r="E19" s="225">
        <v>116.2328774947954</v>
      </c>
      <c r="F19" s="225">
        <v>112.23362593020367</v>
      </c>
      <c r="G19" s="225"/>
      <c r="H19" s="524"/>
      <c r="I19" s="526"/>
      <c r="J19" s="775">
        <v>0.38393092318646893</v>
      </c>
      <c r="K19" s="775">
        <v>4.5999165597933711E-2</v>
      </c>
      <c r="L19" s="226"/>
    </row>
    <row r="20" spans="1:14">
      <c r="A20" s="320">
        <v>43739</v>
      </c>
      <c r="B20" s="322">
        <f t="shared" si="0"/>
        <v>43739</v>
      </c>
      <c r="C20" s="527">
        <v>1206.5242470002238</v>
      </c>
      <c r="D20" s="527">
        <v>1172.4489058442587</v>
      </c>
      <c r="E20" s="225">
        <v>117.56598453063094</v>
      </c>
      <c r="F20" s="225">
        <v>112.96789016965944</v>
      </c>
      <c r="G20" s="225"/>
      <c r="H20" s="524"/>
      <c r="I20" s="525"/>
      <c r="J20" s="775">
        <v>1.1469276719018069</v>
      </c>
      <c r="K20" s="775">
        <v>0.65422838598514943</v>
      </c>
      <c r="L20" s="226"/>
    </row>
    <row r="21" spans="1:14">
      <c r="A21" s="320">
        <v>43831</v>
      </c>
      <c r="B21" s="322">
        <f t="shared" si="0"/>
        <v>43831</v>
      </c>
      <c r="C21" s="527">
        <v>1221.9246386019761</v>
      </c>
      <c r="D21" s="527">
        <v>1183.2841587391001</v>
      </c>
      <c r="E21" s="225">
        <v>119.06662755982728</v>
      </c>
      <c r="F21" s="225">
        <v>114.01188931783857</v>
      </c>
      <c r="G21" s="225"/>
      <c r="H21" s="524"/>
      <c r="I21" s="525"/>
      <c r="J21" s="774">
        <v>1.2764262003057212</v>
      </c>
      <c r="K21" s="774">
        <v>0.92415565751578299</v>
      </c>
      <c r="L21" s="226"/>
    </row>
    <row r="22" spans="1:14" ht="11.25" customHeight="1">
      <c r="A22" s="320">
        <v>43922</v>
      </c>
      <c r="B22" s="322">
        <f t="shared" si="0"/>
        <v>43922</v>
      </c>
      <c r="C22" s="527">
        <v>1194.1287094299078</v>
      </c>
      <c r="D22" s="527">
        <v>1173.4872504654165</v>
      </c>
      <c r="E22" s="225">
        <v>116.3581401115371</v>
      </c>
      <c r="F22" s="225">
        <v>113.06793683313154</v>
      </c>
      <c r="G22" s="225"/>
      <c r="H22" s="524">
        <v>2020</v>
      </c>
      <c r="I22" s="525" t="s">
        <v>151</v>
      </c>
      <c r="J22" s="774">
        <v>-2.2747662412200924</v>
      </c>
      <c r="K22" s="774">
        <v>-0.8279421473978914</v>
      </c>
      <c r="L22" s="226"/>
      <c r="M22" s="516"/>
    </row>
    <row r="23" spans="1:14">
      <c r="A23" s="320">
        <v>44013</v>
      </c>
      <c r="B23" s="322">
        <f t="shared" si="0"/>
        <v>44013</v>
      </c>
      <c r="C23" s="527">
        <v>1220.5076810482178</v>
      </c>
      <c r="D23" s="527">
        <v>1195.2501311365638</v>
      </c>
      <c r="E23" s="225">
        <v>118.92855655938126</v>
      </c>
      <c r="F23" s="225">
        <v>115.16483564141116</v>
      </c>
      <c r="G23" s="225"/>
      <c r="H23" s="524"/>
      <c r="I23" s="526"/>
      <c r="J23" s="774">
        <v>2.2090559761270327</v>
      </c>
      <c r="K23" s="774">
        <v>1.8545476878863383</v>
      </c>
      <c r="L23" s="226"/>
    </row>
    <row r="24" spans="1:14" ht="10.15" customHeight="1">
      <c r="A24" s="320">
        <v>44105</v>
      </c>
      <c r="B24" s="322">
        <f t="shared" si="0"/>
        <v>44105</v>
      </c>
      <c r="C24" s="527">
        <v>1238.2425555216753</v>
      </c>
      <c r="D24" s="527">
        <v>1207.814112376054</v>
      </c>
      <c r="E24" s="225">
        <v>120.65667597611338</v>
      </c>
      <c r="F24" s="225">
        <v>116.37540136046427</v>
      </c>
      <c r="G24" s="225"/>
      <c r="H24" s="524"/>
      <c r="I24" s="525"/>
      <c r="J24" s="774">
        <v>1.4530735651107136</v>
      </c>
      <c r="K24" s="774">
        <v>1.051159160095068</v>
      </c>
      <c r="L24" s="226"/>
      <c r="M24" s="516"/>
    </row>
    <row r="25" spans="1:14">
      <c r="A25" s="320">
        <v>44197</v>
      </c>
      <c r="B25" s="322">
        <f t="shared" si="0"/>
        <v>44197</v>
      </c>
      <c r="C25" s="527">
        <v>1250.9308699013693</v>
      </c>
      <c r="D25" s="527">
        <v>1207.7124147129607</v>
      </c>
      <c r="E25" s="225">
        <v>121.89304911638945</v>
      </c>
      <c r="F25" s="225">
        <v>116.36560257914633</v>
      </c>
      <c r="G25" s="225"/>
      <c r="H25" s="524"/>
      <c r="I25" s="525"/>
      <c r="J25" s="774">
        <v>1.0247034656589022</v>
      </c>
      <c r="K25" s="774">
        <v>-8.4199763896890545E-3</v>
      </c>
      <c r="L25" s="226"/>
      <c r="M25" s="323" t="s">
        <v>538</v>
      </c>
    </row>
    <row r="26" spans="1:14">
      <c r="A26" s="320">
        <v>44287</v>
      </c>
      <c r="B26" s="322">
        <f t="shared" si="0"/>
        <v>44287</v>
      </c>
      <c r="C26" s="527">
        <v>1252.143026840947</v>
      </c>
      <c r="D26" s="527">
        <v>1205.5577684574093</v>
      </c>
      <c r="E26" s="225">
        <v>122.01116396104459</v>
      </c>
      <c r="F26" s="225">
        <v>116.15799793186635</v>
      </c>
      <c r="G26" s="225"/>
      <c r="H26" s="524">
        <v>2021</v>
      </c>
      <c r="I26" s="525" t="s">
        <v>152</v>
      </c>
      <c r="J26" s="774">
        <v>9.6900393838154741E-2</v>
      </c>
      <c r="K26" s="774">
        <v>-0.1784072291799248</v>
      </c>
      <c r="L26" s="226"/>
      <c r="M26" s="516"/>
    </row>
    <row r="27" spans="1:14">
      <c r="A27" s="320">
        <v>44378</v>
      </c>
      <c r="B27" s="322">
        <f t="shared" si="0"/>
        <v>44378</v>
      </c>
      <c r="C27" s="527">
        <v>1273.9582869393582</v>
      </c>
      <c r="D27" s="527">
        <v>1210.4357710871166</v>
      </c>
      <c r="E27" s="225">
        <v>124.13688380267911</v>
      </c>
      <c r="F27" s="225">
        <v>116.6280036289788</v>
      </c>
      <c r="G27" s="225"/>
      <c r="H27" s="524"/>
      <c r="I27" s="526"/>
      <c r="J27" s="774">
        <v>1.7422338846904211</v>
      </c>
      <c r="K27" s="774">
        <v>0.40462620351648582</v>
      </c>
      <c r="L27" s="226"/>
      <c r="M27" s="516"/>
      <c r="N27" s="227"/>
    </row>
    <row r="28" spans="1:14">
      <c r="A28" s="320">
        <v>44470</v>
      </c>
      <c r="B28" s="322">
        <f t="shared" si="0"/>
        <v>44470</v>
      </c>
      <c r="C28" s="527">
        <v>1297.5995395557602</v>
      </c>
      <c r="D28" s="527">
        <v>1208.5781176363973</v>
      </c>
      <c r="E28" s="225">
        <v>126.44053177850311</v>
      </c>
      <c r="F28" s="225">
        <v>116.4490148560369</v>
      </c>
      <c r="G28" s="225"/>
      <c r="H28" s="524"/>
      <c r="I28" s="525"/>
      <c r="J28" s="774">
        <v>1.8557320799882149</v>
      </c>
      <c r="K28" s="774">
        <v>-0.15346980774128838</v>
      </c>
      <c r="L28" s="226"/>
      <c r="M28" s="516"/>
    </row>
    <row r="29" spans="1:14">
      <c r="A29" s="320">
        <v>44562</v>
      </c>
      <c r="B29" s="322">
        <f t="shared" si="0"/>
        <v>44562</v>
      </c>
      <c r="C29" s="527">
        <v>1324.2112867888848</v>
      </c>
      <c r="D29" s="527">
        <v>1200.4987490657761</v>
      </c>
      <c r="E29" s="225">
        <v>129.03363031864544</v>
      </c>
      <c r="F29" s="225">
        <v>115.67055089332041</v>
      </c>
      <c r="G29" s="225"/>
      <c r="H29" s="525"/>
      <c r="I29" s="525"/>
      <c r="J29" s="774">
        <v>2.0508443800955121</v>
      </c>
      <c r="K29" s="774">
        <v>-0.66850197374266429</v>
      </c>
      <c r="L29" s="226"/>
    </row>
    <row r="30" spans="1:14">
      <c r="A30" s="320">
        <v>44652</v>
      </c>
      <c r="B30" s="322">
        <f t="shared" si="0"/>
        <v>44652</v>
      </c>
      <c r="C30" s="527">
        <v>1353.3603358708644</v>
      </c>
      <c r="D30" s="527">
        <v>1174.8384361733349</v>
      </c>
      <c r="E30" s="225">
        <v>131.87396830768711</v>
      </c>
      <c r="F30" s="225">
        <v>113.1981263858618</v>
      </c>
      <c r="G30" s="225"/>
      <c r="H30" s="525">
        <v>2022</v>
      </c>
      <c r="I30" s="525" t="s">
        <v>153</v>
      </c>
      <c r="J30" s="774">
        <v>2.2012385314026375</v>
      </c>
      <c r="K30" s="774">
        <v>-2.1374710229735712</v>
      </c>
      <c r="L30" s="226"/>
    </row>
    <row r="31" spans="1:14">
      <c r="A31" s="320">
        <v>44743</v>
      </c>
      <c r="B31" s="322">
        <f t="shared" si="0"/>
        <v>44743</v>
      </c>
      <c r="C31" s="527">
        <v>1385.8957379066696</v>
      </c>
      <c r="D31" s="527">
        <v>1171.4284224762689</v>
      </c>
      <c r="E31" s="225">
        <v>135.044278877035</v>
      </c>
      <c r="F31" s="225">
        <v>112.86956447507235</v>
      </c>
      <c r="G31" s="225"/>
      <c r="H31" s="525"/>
      <c r="I31" s="526"/>
      <c r="J31" s="774">
        <v>2.4040457794907439</v>
      </c>
      <c r="K31" s="774">
        <v>-0.29025384189617398</v>
      </c>
      <c r="L31" s="226"/>
      <c r="M31" s="515" t="s">
        <v>520</v>
      </c>
    </row>
    <row r="32" spans="1:14">
      <c r="A32" s="320">
        <v>44835</v>
      </c>
      <c r="B32" s="322">
        <f t="shared" si="0"/>
        <v>44835</v>
      </c>
      <c r="C32" s="527">
        <v>1414.1098906101736</v>
      </c>
      <c r="D32" s="527">
        <v>1164.0133610912301</v>
      </c>
      <c r="E32" s="225">
        <v>137.79351881028302</v>
      </c>
      <c r="F32" s="225">
        <v>112.15510789110448</v>
      </c>
      <c r="G32" s="230"/>
      <c r="H32" s="525"/>
      <c r="I32" s="525"/>
      <c r="J32" s="774">
        <v>2.0358062970970821</v>
      </c>
      <c r="K32" s="774">
        <v>-0.63299312555214726</v>
      </c>
      <c r="L32" s="226"/>
      <c r="M32" s="227" t="s">
        <v>513</v>
      </c>
    </row>
    <row r="33" spans="1:20">
      <c r="A33" s="320">
        <v>44927</v>
      </c>
      <c r="B33" s="322">
        <f t="shared" si="0"/>
        <v>44927</v>
      </c>
      <c r="C33" s="527">
        <v>1485.3710675199493</v>
      </c>
      <c r="D33" s="527">
        <v>1204.5277970935292</v>
      </c>
      <c r="E33" s="225">
        <v>144.7373414835854</v>
      </c>
      <c r="F33" s="225">
        <v>116.05875804914503</v>
      </c>
      <c r="G33" s="226"/>
      <c r="H33" s="525"/>
      <c r="I33" s="525"/>
      <c r="J33" s="774">
        <v>5.0392955584963204</v>
      </c>
      <c r="K33" s="774">
        <v>3.4805816974744914</v>
      </c>
      <c r="L33" s="226"/>
    </row>
    <row r="34" spans="1:20">
      <c r="A34" s="320">
        <v>45017</v>
      </c>
      <c r="B34" s="322">
        <f t="shared" si="0"/>
        <v>45017</v>
      </c>
      <c r="C34" s="528">
        <v>1537.1491082200312</v>
      </c>
      <c r="D34" s="528">
        <v>1231.8906064251812</v>
      </c>
      <c r="E34" s="225">
        <v>149.78269083906426</v>
      </c>
      <c r="F34" s="225">
        <v>118.69522162883983</v>
      </c>
      <c r="G34" s="226"/>
      <c r="H34" s="525">
        <v>2023</v>
      </c>
      <c r="I34" s="525" t="s">
        <v>471</v>
      </c>
      <c r="J34" s="774">
        <v>3.4858657094037255</v>
      </c>
      <c r="K34" s="774">
        <v>2.2716627542906878</v>
      </c>
      <c r="L34" s="226"/>
    </row>
    <row r="35" spans="1:20">
      <c r="A35" s="320">
        <v>45108</v>
      </c>
      <c r="B35" s="322">
        <f t="shared" si="0"/>
        <v>45108</v>
      </c>
      <c r="C35" s="528">
        <v>1597.7521809167918</v>
      </c>
      <c r="D35" s="528">
        <v>1259.3004835345159</v>
      </c>
      <c r="E35" s="225">
        <v>155.68796785682048</v>
      </c>
      <c r="F35" s="225">
        <v>121.33622028679116</v>
      </c>
      <c r="G35" s="226"/>
      <c r="J35" s="774">
        <v>3.9425630456200196</v>
      </c>
      <c r="K35" s="774">
        <v>2.2250252551949643</v>
      </c>
      <c r="L35" s="226"/>
    </row>
    <row r="36" spans="1:20">
      <c r="A36" s="529">
        <v>45200</v>
      </c>
      <c r="B36" s="530">
        <f t="shared" si="0"/>
        <v>45200</v>
      </c>
      <c r="C36" s="528">
        <v>1646.7860798416361</v>
      </c>
      <c r="D36" s="528">
        <v>1292.4805278346669</v>
      </c>
      <c r="E36" s="225">
        <v>160.46592289320503</v>
      </c>
      <c r="F36" s="225">
        <v>124.53318655256187</v>
      </c>
      <c r="G36" s="531"/>
      <c r="H36" s="532"/>
      <c r="I36" s="532"/>
      <c r="J36" s="774">
        <v>3.0689301826963344</v>
      </c>
      <c r="K36" s="774">
        <v>2.6347996156583378</v>
      </c>
      <c r="L36" s="226"/>
    </row>
    <row r="37" spans="1:20">
      <c r="A37" s="320">
        <v>45292</v>
      </c>
      <c r="B37" s="322">
        <f t="shared" ref="B37:B40" si="1">+A37</f>
        <v>45292</v>
      </c>
      <c r="C37" s="528">
        <v>1676.9657191503593</v>
      </c>
      <c r="D37" s="528">
        <v>1305.0396489108507</v>
      </c>
      <c r="E37" s="225">
        <v>163.40668352601534</v>
      </c>
      <c r="F37" s="225">
        <v>125.74328398477377</v>
      </c>
      <c r="J37" s="774">
        <v>1.8326387184196591</v>
      </c>
      <c r="K37" s="774">
        <v>0.97170679214985967</v>
      </c>
      <c r="O37" s="227"/>
      <c r="P37" s="227"/>
      <c r="Q37" s="227"/>
      <c r="R37" s="227"/>
      <c r="S37" s="228"/>
      <c r="T37" s="228"/>
    </row>
    <row r="38" spans="1:20">
      <c r="A38" s="320">
        <v>45383</v>
      </c>
      <c r="B38" s="322">
        <f t="shared" si="1"/>
        <v>45383</v>
      </c>
      <c r="C38" s="528">
        <v>1809.6483204506794</v>
      </c>
      <c r="D38" s="528">
        <v>1405.0489422035218</v>
      </c>
      <c r="E38" s="225">
        <v>176.33552494030184</v>
      </c>
      <c r="F38" s="225">
        <v>135.37938736148882</v>
      </c>
      <c r="H38" s="525">
        <v>2024</v>
      </c>
      <c r="I38" s="525" t="s">
        <v>512</v>
      </c>
      <c r="J38" s="774">
        <v>7.9120640204585868</v>
      </c>
      <c r="K38" s="774">
        <v>7.6633145495721919</v>
      </c>
    </row>
    <row r="39" spans="1:20">
      <c r="A39" s="320">
        <v>45474</v>
      </c>
      <c r="B39" s="322">
        <f t="shared" si="1"/>
        <v>45474</v>
      </c>
      <c r="C39" s="528">
        <v>1829.9834959874352</v>
      </c>
      <c r="D39" s="528">
        <v>1416.2556958785135</v>
      </c>
      <c r="E39" s="225">
        <v>178.31702256749494</v>
      </c>
      <c r="F39" s="225">
        <v>136.45918138236624</v>
      </c>
      <c r="J39" s="774">
        <v>1.1237086956039803</v>
      </c>
      <c r="K39" s="774">
        <v>0.79760592947148723</v>
      </c>
    </row>
    <row r="40" spans="1:20">
      <c r="A40" s="529">
        <v>45566</v>
      </c>
      <c r="B40" s="530">
        <f t="shared" si="1"/>
        <v>45566</v>
      </c>
      <c r="C40" s="528">
        <v>1875.7763847708418</v>
      </c>
      <c r="D40" s="528">
        <v>1431.0458951543976</v>
      </c>
      <c r="E40" s="225">
        <v>182.77916749969029</v>
      </c>
      <c r="F40" s="225">
        <v>137.88424783861606</v>
      </c>
      <c r="J40" s="774">
        <v>2.5023662171716552</v>
      </c>
      <c r="K40" s="774">
        <v>1.0443170197956135</v>
      </c>
    </row>
    <row r="41" spans="1:20">
      <c r="A41" s="320">
        <v>45658</v>
      </c>
      <c r="B41" s="322">
        <f t="shared" ref="B41:B44" si="2">+A41</f>
        <v>45658</v>
      </c>
      <c r="C41" s="528">
        <v>1924.5179229861633</v>
      </c>
      <c r="D41" s="528">
        <v>1449.7010329482871</v>
      </c>
      <c r="E41" s="225">
        <v>187.52863436044257</v>
      </c>
      <c r="F41" s="225">
        <v>139.68170915816279</v>
      </c>
      <c r="J41" s="774">
        <v>2.598472750326053</v>
      </c>
      <c r="K41" s="774">
        <v>1.3036016424809844</v>
      </c>
    </row>
    <row r="42" spans="1:20">
      <c r="A42" s="320">
        <v>45748</v>
      </c>
      <c r="B42" s="322">
        <f t="shared" si="2"/>
        <v>45748</v>
      </c>
      <c r="C42" s="528">
        <v>1989.1783336720562</v>
      </c>
      <c r="D42" s="528">
        <v>1491.288476815369</v>
      </c>
      <c r="E42" s="225">
        <v>193.82926599825871</v>
      </c>
      <c r="F42" s="225">
        <v>143.68874585528047</v>
      </c>
      <c r="H42" s="525">
        <v>2025</v>
      </c>
      <c r="I42" s="525" t="s">
        <v>533</v>
      </c>
      <c r="J42" s="774">
        <v>3.3598237726756537</v>
      </c>
      <c r="K42" s="774">
        <v>2.8686910557347574</v>
      </c>
    </row>
    <row r="43" spans="1:20">
      <c r="A43" s="320">
        <v>45839</v>
      </c>
      <c r="B43" s="322">
        <f t="shared" si="2"/>
        <v>45839</v>
      </c>
      <c r="C43" s="528">
        <v>2015.6319038511137</v>
      </c>
      <c r="D43" s="528">
        <v>1497.9085182768647</v>
      </c>
      <c r="E43" s="225">
        <v>196.40695146971404</v>
      </c>
      <c r="F43" s="225">
        <v>144.32660061638182</v>
      </c>
      <c r="J43" s="774">
        <v>1.3298742365760745</v>
      </c>
      <c r="K43" s="774">
        <v>0.44391421005497023</v>
      </c>
      <c r="N43" s="229"/>
    </row>
    <row r="44" spans="1:20">
      <c r="A44" s="529">
        <v>45931</v>
      </c>
      <c r="B44" s="530">
        <f t="shared" si="2"/>
        <v>45931</v>
      </c>
      <c r="C44" s="528">
        <v>2068.2222927936123</v>
      </c>
      <c r="D44" s="528">
        <v>1523.9587858024049</v>
      </c>
      <c r="E44" s="225">
        <v>201.53145756086471</v>
      </c>
      <c r="F44" s="225">
        <v>146.83659806364489</v>
      </c>
      <c r="J44" s="531">
        <v>2.6091266387487764</v>
      </c>
      <c r="K44" s="531">
        <v>1.7391093786893919</v>
      </c>
      <c r="L44" s="224"/>
      <c r="M44" s="224"/>
      <c r="N44" s="224"/>
    </row>
    <row r="45" spans="1:20">
      <c r="A45" s="320"/>
      <c r="B45" s="322"/>
      <c r="L45" s="224"/>
      <c r="M45" s="224"/>
      <c r="N45" s="224"/>
    </row>
    <row r="46" spans="1:20">
      <c r="L46" s="224"/>
      <c r="M46" s="224"/>
      <c r="N46" s="224"/>
    </row>
    <row r="47" spans="1:20">
      <c r="L47" s="224"/>
      <c r="N47" s="224"/>
    </row>
    <row r="48" spans="1:20">
      <c r="L48" s="224"/>
      <c r="N48" s="224"/>
    </row>
    <row r="49" spans="12:14">
      <c r="L49" s="224"/>
      <c r="N49" s="224"/>
    </row>
    <row r="50" spans="12:14">
      <c r="L50" s="224"/>
      <c r="M50" s="323" t="s">
        <v>537</v>
      </c>
      <c r="N50" s="224"/>
    </row>
    <row r="51" spans="12:14">
      <c r="L51" s="224"/>
      <c r="M51" s="516"/>
      <c r="N51" s="224"/>
    </row>
    <row r="52" spans="12:14">
      <c r="L52" s="224"/>
      <c r="M52" s="516"/>
      <c r="N52" s="224"/>
    </row>
    <row r="53" spans="12:14">
      <c r="L53" s="224"/>
      <c r="M53" s="516"/>
      <c r="N53" s="224"/>
    </row>
    <row r="54" spans="12:14">
      <c r="M54" s="516"/>
      <c r="N54" s="229"/>
    </row>
    <row r="55" spans="12:14">
      <c r="N55" s="229"/>
    </row>
    <row r="56" spans="12:14">
      <c r="N56" s="229"/>
    </row>
  </sheetData>
  <sheetProtection algorithmName="SHA-512" hashValue="V8rXgmEmcE57xEVGhItGm26SjxHol1s6FZwEWaHmV+954C+zfUSbLDhJE3K94jwVuo0dg/ms/qJ2+s6b/4civg==" saltValue="qlr8v6jckVL0a+QOhx2QzQ==" spinCount="100000" sheet="1" objects="1" scenarios="1"/>
  <mergeCells count="1">
    <mergeCell ref="G2:I2"/>
  </mergeCells>
  <pageMargins left="0.7" right="0.7" top="0.75" bottom="0.75" header="0.3" footer="0.3"/>
  <pageSetup paperSize="9" orientation="portrait" r:id="rId1"/>
  <ignoredErrors>
    <ignoredError sqref="I5:I34"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A1381-B07A-490C-90EE-FA33FFEFEC41}">
  <sheetPr codeName="List27"/>
  <dimension ref="A2:CN113"/>
  <sheetViews>
    <sheetView showGridLines="0" zoomScaleNormal="100" workbookViewId="0">
      <pane xSplit="4" ySplit="4" topLeftCell="E5" activePane="bottomRight" state="frozen"/>
      <selection activeCell="C1" sqref="C1"/>
      <selection pane="topRight" activeCell="E1" sqref="E1"/>
      <selection pane="bottomLeft" activeCell="C6" sqref="C6"/>
      <selection pane="bottomRight" activeCell="C1" sqref="C1"/>
    </sheetView>
  </sheetViews>
  <sheetFormatPr defaultColWidth="9.42578125" defaultRowHeight="11.25"/>
  <cols>
    <col min="1" max="2" width="9.42578125" style="233" hidden="1" customWidth="1"/>
    <col min="3" max="3" width="13.5703125" style="233" bestFit="1" customWidth="1"/>
    <col min="4" max="4" width="11.42578125" style="233" bestFit="1" customWidth="1"/>
    <col min="5" max="5" width="21.5703125" style="233" bestFit="1" customWidth="1"/>
    <col min="6" max="6" width="37.5703125" style="233" bestFit="1" customWidth="1"/>
    <col min="7" max="7" width="23" style="233" bestFit="1" customWidth="1"/>
    <col min="8" max="8" width="56.42578125" style="233" customWidth="1"/>
    <col min="9" max="92" width="13.42578125" style="233" customWidth="1"/>
    <col min="93" max="16384" width="9.42578125" style="233"/>
  </cols>
  <sheetData>
    <row r="2" spans="1:92" ht="53.25" customHeight="1">
      <c r="C2" s="381"/>
      <c r="D2" s="381"/>
      <c r="E2" s="382" t="s">
        <v>82</v>
      </c>
      <c r="F2" s="299" t="s">
        <v>83</v>
      </c>
      <c r="G2" s="299" t="s">
        <v>84</v>
      </c>
    </row>
    <row r="3" spans="1:92" ht="15" customHeight="1">
      <c r="C3" s="125" t="s">
        <v>473</v>
      </c>
      <c r="D3" s="123" t="s">
        <v>474</v>
      </c>
      <c r="E3" s="125" t="s">
        <v>85</v>
      </c>
      <c r="F3" s="368" t="s">
        <v>86</v>
      </c>
      <c r="G3" s="368" t="s">
        <v>87</v>
      </c>
    </row>
    <row r="4" spans="1:92" ht="15" customHeight="1">
      <c r="C4" s="122"/>
      <c r="D4" s="245"/>
      <c r="E4" s="122"/>
      <c r="F4" s="383"/>
      <c r="G4" s="383"/>
    </row>
    <row r="5" spans="1:92">
      <c r="C5" s="384">
        <v>42736</v>
      </c>
      <c r="D5" s="237">
        <v>42736</v>
      </c>
      <c r="E5" s="129">
        <v>3.0490122006135989</v>
      </c>
      <c r="F5" s="129">
        <v>1.8649486900185197</v>
      </c>
      <c r="G5" s="129">
        <v>59.96884735202493</v>
      </c>
      <c r="K5" s="231"/>
      <c r="P5" s="231"/>
    </row>
    <row r="6" spans="1:92" s="234" customFormat="1">
      <c r="A6" s="233"/>
      <c r="B6" s="233"/>
      <c r="C6" s="384">
        <v>42767</v>
      </c>
      <c r="D6" s="237">
        <v>42767</v>
      </c>
      <c r="E6" s="129">
        <v>3.2468494523573366</v>
      </c>
      <c r="F6" s="129">
        <v>1.5230222418156858</v>
      </c>
      <c r="G6" s="129">
        <v>58.411214953271035</v>
      </c>
      <c r="H6" s="231" t="s">
        <v>421</v>
      </c>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233"/>
      <c r="BQ6" s="233"/>
      <c r="BR6" s="233"/>
      <c r="BS6" s="233"/>
      <c r="BT6" s="233"/>
      <c r="BU6" s="233"/>
      <c r="BV6" s="233"/>
      <c r="BW6" s="233"/>
      <c r="BX6" s="233"/>
      <c r="BY6" s="233"/>
      <c r="BZ6" s="233"/>
      <c r="CA6" s="233"/>
      <c r="CB6" s="233"/>
      <c r="CC6" s="233"/>
      <c r="CD6" s="233"/>
      <c r="CE6" s="233"/>
      <c r="CF6" s="233"/>
      <c r="CG6" s="233"/>
      <c r="CH6" s="233"/>
      <c r="CI6" s="233"/>
      <c r="CJ6" s="233"/>
      <c r="CK6" s="233"/>
      <c r="CL6" s="233"/>
      <c r="CM6" s="233"/>
      <c r="CN6" s="233"/>
    </row>
    <row r="7" spans="1:92">
      <c r="C7" s="384">
        <v>42795</v>
      </c>
      <c r="D7" s="237">
        <v>42795</v>
      </c>
      <c r="E7" s="129">
        <v>2.3118935280417974</v>
      </c>
      <c r="F7" s="129">
        <v>1.1204056865417256</v>
      </c>
      <c r="G7" s="129">
        <v>58.566978193146419</v>
      </c>
    </row>
    <row r="8" spans="1:92">
      <c r="C8" s="384">
        <v>42826</v>
      </c>
      <c r="D8" s="237">
        <v>42826</v>
      </c>
      <c r="E8" s="129">
        <v>1.5666677058454148</v>
      </c>
      <c r="F8" s="129">
        <v>1.0479281834778753</v>
      </c>
      <c r="G8" s="129">
        <v>59.657320872274148</v>
      </c>
    </row>
    <row r="9" spans="1:92">
      <c r="C9" s="384">
        <v>42856</v>
      </c>
      <c r="D9" s="237">
        <v>42856</v>
      </c>
      <c r="E9" s="129">
        <v>4.4122059147166937E-3</v>
      </c>
      <c r="F9" s="129">
        <v>0.80974200054801937</v>
      </c>
      <c r="G9" s="129">
        <v>58.878504672897201</v>
      </c>
    </row>
    <row r="10" spans="1:92">
      <c r="C10" s="384">
        <v>42887</v>
      </c>
      <c r="D10" s="237">
        <v>42887</v>
      </c>
      <c r="E10" s="129">
        <v>-0.10622130581250389</v>
      </c>
      <c r="F10" s="129">
        <v>1.3872005131966292</v>
      </c>
      <c r="G10" s="129">
        <v>58.411214953271035</v>
      </c>
    </row>
    <row r="11" spans="1:92">
      <c r="A11" s="234">
        <v>2017</v>
      </c>
      <c r="B11" s="234" t="s">
        <v>43</v>
      </c>
      <c r="C11" s="384">
        <v>42917</v>
      </c>
      <c r="D11" s="237">
        <v>42917</v>
      </c>
      <c r="E11" s="129">
        <v>-0.67865911798233869</v>
      </c>
      <c r="F11" s="129">
        <v>1.5502221129956029</v>
      </c>
      <c r="G11" s="129">
        <v>60.436137071651096</v>
      </c>
    </row>
    <row r="12" spans="1:92">
      <c r="C12" s="384">
        <v>42948</v>
      </c>
      <c r="D12" s="237">
        <v>42948</v>
      </c>
      <c r="E12" s="129">
        <v>0.25654678460313995</v>
      </c>
      <c r="F12" s="129">
        <v>1.8624558612914566</v>
      </c>
      <c r="G12" s="129">
        <v>61.059190031152646</v>
      </c>
    </row>
    <row r="13" spans="1:92">
      <c r="C13" s="384">
        <v>42979</v>
      </c>
      <c r="D13" s="237">
        <v>42979</v>
      </c>
      <c r="E13" s="129">
        <v>1.1521283310919284</v>
      </c>
      <c r="F13" s="129">
        <v>0.94435782471407048</v>
      </c>
      <c r="G13" s="129">
        <v>62.305295950155767</v>
      </c>
    </row>
    <row r="14" spans="1:92">
      <c r="C14" s="384">
        <v>43009</v>
      </c>
      <c r="D14" s="237">
        <v>43009</v>
      </c>
      <c r="E14" s="129">
        <v>2.368009773163493</v>
      </c>
      <c r="F14" s="129">
        <v>0.5095420875811385</v>
      </c>
      <c r="G14" s="129">
        <v>62.616822429906541</v>
      </c>
    </row>
    <row r="15" spans="1:92">
      <c r="C15" s="384">
        <v>43040</v>
      </c>
      <c r="D15" s="237">
        <v>43040</v>
      </c>
      <c r="E15" s="129">
        <v>2.8471937380069035</v>
      </c>
      <c r="F15" s="129">
        <v>0.28360432395067026</v>
      </c>
      <c r="G15" s="129">
        <v>64.018691588785046</v>
      </c>
    </row>
    <row r="16" spans="1:92">
      <c r="C16" s="384">
        <v>43070</v>
      </c>
      <c r="D16" s="237">
        <v>43070</v>
      </c>
      <c r="E16" s="129">
        <v>2.4057051333981727</v>
      </c>
      <c r="F16" s="129">
        <v>0.75002904788872282</v>
      </c>
      <c r="G16" s="129">
        <v>62.928348909657323</v>
      </c>
    </row>
    <row r="17" spans="1:14">
      <c r="C17" s="384">
        <v>43101</v>
      </c>
      <c r="D17" s="237">
        <v>43101</v>
      </c>
      <c r="E17" s="129">
        <v>2.1076545700242866</v>
      </c>
      <c r="F17" s="129">
        <v>0.76683181475130091</v>
      </c>
      <c r="G17" s="129">
        <v>61.370716510903428</v>
      </c>
    </row>
    <row r="18" spans="1:14">
      <c r="C18" s="384">
        <v>43132</v>
      </c>
      <c r="D18" s="237">
        <v>43132</v>
      </c>
      <c r="E18" s="129">
        <v>1.4407789343309219</v>
      </c>
      <c r="F18" s="129">
        <v>0.53309257388205467</v>
      </c>
      <c r="G18" s="129">
        <v>61.214953271028037</v>
      </c>
    </row>
    <row r="19" spans="1:14">
      <c r="C19" s="384">
        <v>43160</v>
      </c>
      <c r="D19" s="237">
        <v>43160</v>
      </c>
      <c r="E19" s="129">
        <v>1.0223939265877391</v>
      </c>
      <c r="F19" s="129">
        <v>0.37854433758055528</v>
      </c>
      <c r="G19" s="129">
        <v>58.878504672897201</v>
      </c>
    </row>
    <row r="20" spans="1:14" ht="15" customHeight="1">
      <c r="C20" s="384">
        <v>43191</v>
      </c>
      <c r="D20" s="237">
        <v>43191</v>
      </c>
      <c r="E20" s="129">
        <v>0.89383213790594773</v>
      </c>
      <c r="F20" s="129">
        <v>0.6866343004092279</v>
      </c>
      <c r="G20" s="129">
        <v>59.190031152647975</v>
      </c>
      <c r="I20" s="244"/>
      <c r="J20" s="244"/>
      <c r="K20" s="244"/>
      <c r="L20" s="244"/>
      <c r="M20" s="244"/>
      <c r="N20" s="244"/>
    </row>
    <row r="21" spans="1:14" ht="15" customHeight="1">
      <c r="C21" s="384">
        <v>43221</v>
      </c>
      <c r="D21" s="237">
        <v>43221</v>
      </c>
      <c r="E21" s="129">
        <v>1.4483843964220311</v>
      </c>
      <c r="F21" s="129">
        <v>1.2070928209189757</v>
      </c>
      <c r="G21" s="129">
        <v>58.411214953271021</v>
      </c>
      <c r="H21" s="846" t="s">
        <v>88</v>
      </c>
      <c r="I21" s="244"/>
      <c r="J21" s="244"/>
      <c r="K21" s="244"/>
      <c r="L21" s="244"/>
      <c r="M21" s="244"/>
      <c r="N21" s="244"/>
    </row>
    <row r="22" spans="1:14">
      <c r="C22" s="384">
        <v>43252</v>
      </c>
      <c r="D22" s="237">
        <v>43252</v>
      </c>
      <c r="E22" s="129">
        <v>2.8067378134450038</v>
      </c>
      <c r="F22" s="129">
        <v>1.8226909331902297</v>
      </c>
      <c r="G22" s="129">
        <v>58.722741433021802</v>
      </c>
      <c r="H22" s="846"/>
      <c r="I22" s="244"/>
      <c r="J22" s="244"/>
      <c r="K22" s="244"/>
      <c r="L22" s="244"/>
      <c r="M22" s="244"/>
      <c r="N22" s="244"/>
    </row>
    <row r="23" spans="1:14">
      <c r="A23" s="234">
        <v>2018</v>
      </c>
      <c r="B23" s="234" t="s">
        <v>44</v>
      </c>
      <c r="C23" s="384">
        <v>43282</v>
      </c>
      <c r="D23" s="237">
        <v>43282</v>
      </c>
      <c r="E23" s="129">
        <v>3.0479427089531441</v>
      </c>
      <c r="F23" s="129">
        <v>2.1030735441021964</v>
      </c>
      <c r="G23" s="129">
        <v>58.411214953271035</v>
      </c>
      <c r="H23" s="846"/>
      <c r="I23" s="244"/>
      <c r="J23" s="244"/>
      <c r="K23" s="244"/>
      <c r="L23" s="244"/>
      <c r="M23" s="244"/>
      <c r="N23" s="244"/>
    </row>
    <row r="24" spans="1:14">
      <c r="C24" s="384">
        <v>43313</v>
      </c>
      <c r="D24" s="237">
        <v>43313</v>
      </c>
      <c r="E24" s="129">
        <v>2.9953400836318256</v>
      </c>
      <c r="F24" s="129">
        <v>2.3153856894221558</v>
      </c>
      <c r="G24" s="129">
        <v>59.190031152647975</v>
      </c>
      <c r="H24" s="846"/>
      <c r="I24" s="244"/>
      <c r="J24" s="244"/>
      <c r="K24" s="244"/>
      <c r="L24" s="244"/>
      <c r="M24" s="244"/>
      <c r="N24" s="244"/>
    </row>
    <row r="25" spans="1:14" ht="21" customHeight="1">
      <c r="C25" s="384">
        <v>43344</v>
      </c>
      <c r="D25" s="237">
        <v>43344</v>
      </c>
      <c r="E25" s="129">
        <v>1.7212941405712501</v>
      </c>
      <c r="F25" s="129">
        <v>1.6642811173547711</v>
      </c>
      <c r="G25" s="129">
        <v>60.124610591900307</v>
      </c>
      <c r="H25" s="846"/>
      <c r="I25" s="244"/>
      <c r="J25" s="244"/>
      <c r="K25" s="244"/>
      <c r="L25" s="244"/>
      <c r="M25" s="244"/>
      <c r="N25" s="244"/>
    </row>
    <row r="26" spans="1:14">
      <c r="C26" s="384">
        <v>43374</v>
      </c>
      <c r="D26" s="237">
        <v>43374</v>
      </c>
      <c r="E26" s="129">
        <v>1.1870058406894257</v>
      </c>
      <c r="F26" s="129">
        <v>0.92696361031832097</v>
      </c>
      <c r="G26" s="129">
        <v>60.436137071651096</v>
      </c>
      <c r="H26" s="232" t="s">
        <v>199</v>
      </c>
      <c r="I26" s="244"/>
      <c r="J26" s="244"/>
      <c r="K26" s="244"/>
      <c r="L26" s="244"/>
      <c r="M26" s="244"/>
      <c r="N26" s="244"/>
    </row>
    <row r="27" spans="1:14">
      <c r="C27" s="384">
        <v>43405</v>
      </c>
      <c r="D27" s="237">
        <v>43405</v>
      </c>
      <c r="E27" s="129">
        <v>0.20840667787289657</v>
      </c>
      <c r="F27" s="129">
        <v>-6.4438274102851523E-3</v>
      </c>
      <c r="G27" s="129">
        <v>60.124610591900307</v>
      </c>
    </row>
    <row r="28" spans="1:14">
      <c r="C28" s="384">
        <v>43435</v>
      </c>
      <c r="D28" s="237">
        <v>43435</v>
      </c>
      <c r="E28" s="129">
        <v>-0.35263361020371198</v>
      </c>
      <c r="F28" s="129">
        <v>-9.8462001980914593E-2</v>
      </c>
      <c r="G28" s="129">
        <v>59.968847352024916</v>
      </c>
      <c r="H28" s="231" t="s">
        <v>422</v>
      </c>
    </row>
    <row r="29" spans="1:14">
      <c r="C29" s="384">
        <v>43466</v>
      </c>
      <c r="D29" s="237">
        <v>43466</v>
      </c>
      <c r="E29" s="129">
        <v>-1.3336139222332566</v>
      </c>
      <c r="F29" s="129">
        <v>7.4288744871031653E-3</v>
      </c>
      <c r="G29" s="129">
        <v>59.96884735202493</v>
      </c>
    </row>
    <row r="30" spans="1:14">
      <c r="C30" s="384">
        <v>43497</v>
      </c>
      <c r="D30" s="237">
        <v>43497</v>
      </c>
      <c r="E30" s="129">
        <v>-1.5400229036413804</v>
      </c>
      <c r="F30" s="129">
        <v>0.20356140094206499</v>
      </c>
      <c r="G30" s="129">
        <v>60.280373831775705</v>
      </c>
    </row>
    <row r="31" spans="1:14">
      <c r="C31" s="384">
        <v>43525</v>
      </c>
      <c r="D31" s="237">
        <v>43525</v>
      </c>
      <c r="E31" s="129">
        <v>-0.87441439739839311</v>
      </c>
      <c r="F31" s="129">
        <v>1.9456771316983534E-3</v>
      </c>
      <c r="G31" s="129">
        <v>62.14953271028039</v>
      </c>
    </row>
    <row r="32" spans="1:14">
      <c r="C32" s="238">
        <v>43556</v>
      </c>
      <c r="D32" s="237">
        <v>43556</v>
      </c>
      <c r="E32" s="129">
        <v>0.7756384192345589</v>
      </c>
      <c r="F32" s="129">
        <v>0.12099668348422021</v>
      </c>
      <c r="G32" s="129">
        <v>60.903426791277262</v>
      </c>
    </row>
    <row r="33" spans="1:8">
      <c r="C33" s="238">
        <v>43586</v>
      </c>
      <c r="D33" s="237">
        <v>43586</v>
      </c>
      <c r="E33" s="129">
        <v>2.4293820494148299</v>
      </c>
      <c r="F33" s="129">
        <v>0.66341131801406217</v>
      </c>
      <c r="G33" s="129">
        <v>63.239875389408098</v>
      </c>
    </row>
    <row r="34" spans="1:8">
      <c r="C34" s="238">
        <v>43617</v>
      </c>
      <c r="D34" s="237">
        <v>43617</v>
      </c>
      <c r="E34" s="129">
        <v>2.8166366774405649</v>
      </c>
      <c r="F34" s="129">
        <v>1.4579819429689556</v>
      </c>
      <c r="G34" s="129">
        <v>62.928348909657323</v>
      </c>
    </row>
    <row r="35" spans="1:8">
      <c r="A35" s="234">
        <v>2019</v>
      </c>
      <c r="B35" s="234" t="s">
        <v>45</v>
      </c>
      <c r="C35" s="238">
        <v>43647</v>
      </c>
      <c r="D35" s="237">
        <v>43647</v>
      </c>
      <c r="E35" s="129">
        <v>2.6652254578316326</v>
      </c>
      <c r="F35" s="129">
        <v>2.1870410073365987</v>
      </c>
      <c r="G35" s="129">
        <v>65.109034267912776</v>
      </c>
    </row>
    <row r="36" spans="1:8">
      <c r="C36" s="238">
        <v>43678</v>
      </c>
      <c r="D36" s="237">
        <v>43678</v>
      </c>
      <c r="E36" s="129">
        <v>1.5090668605511004</v>
      </c>
      <c r="F36" s="129">
        <v>1.8964903755499085</v>
      </c>
      <c r="G36" s="129">
        <v>65.264797507788174</v>
      </c>
    </row>
    <row r="37" spans="1:8">
      <c r="C37" s="238">
        <v>43709</v>
      </c>
      <c r="D37" s="237">
        <v>43709</v>
      </c>
      <c r="E37" s="129">
        <v>1.0752662208397989</v>
      </c>
      <c r="F37" s="129">
        <v>1.5250389285092592</v>
      </c>
      <c r="G37" s="129">
        <v>63.707165109034271</v>
      </c>
    </row>
    <row r="38" spans="1:8">
      <c r="C38" s="238">
        <v>43739</v>
      </c>
      <c r="D38" s="237">
        <v>43739</v>
      </c>
      <c r="E38" s="129">
        <v>0.29855171514068246</v>
      </c>
      <c r="F38" s="129">
        <v>0.48825630176403401</v>
      </c>
      <c r="G38" s="129">
        <v>64.330218068535828</v>
      </c>
    </row>
    <row r="39" spans="1:8">
      <c r="C39" s="238">
        <v>43770</v>
      </c>
      <c r="D39" s="237">
        <v>43770</v>
      </c>
      <c r="E39" s="129">
        <v>0.27029652309757957</v>
      </c>
      <c r="F39" s="129">
        <v>0.2996731909044037</v>
      </c>
      <c r="G39" s="129">
        <v>61.993769470404978</v>
      </c>
    </row>
    <row r="40" spans="1:8">
      <c r="C40" s="238">
        <v>43800</v>
      </c>
      <c r="D40" s="237">
        <v>43800</v>
      </c>
      <c r="E40" s="129">
        <v>0.5399089433436588</v>
      </c>
      <c r="F40" s="129">
        <v>-4.4413303315649078E-2</v>
      </c>
      <c r="G40" s="129">
        <v>63.551401869158873</v>
      </c>
    </row>
    <row r="41" spans="1:8" ht="15" customHeight="1">
      <c r="C41" s="238">
        <v>43831</v>
      </c>
      <c r="D41" s="237">
        <v>43831</v>
      </c>
      <c r="E41" s="129">
        <v>1.2929844082825159</v>
      </c>
      <c r="F41" s="129">
        <v>6.368973388348742E-2</v>
      </c>
      <c r="G41" s="129">
        <v>62.616822429906541</v>
      </c>
    </row>
    <row r="42" spans="1:8">
      <c r="C42" s="238">
        <v>43862</v>
      </c>
      <c r="D42" s="237">
        <v>43862</v>
      </c>
      <c r="E42" s="129">
        <v>1.4658398284066454</v>
      </c>
      <c r="F42" s="129">
        <v>0.10388160440713001</v>
      </c>
      <c r="G42" s="129">
        <v>63.395638629283496</v>
      </c>
    </row>
    <row r="43" spans="1:8" ht="15" customHeight="1">
      <c r="C43" s="238">
        <v>43891</v>
      </c>
      <c r="D43" s="237">
        <v>43891</v>
      </c>
      <c r="E43" s="129">
        <v>0.21053700845310441</v>
      </c>
      <c r="F43" s="129">
        <v>0.29920434270978014</v>
      </c>
      <c r="G43" s="129">
        <v>62.149532710280376</v>
      </c>
      <c r="H43" s="847" t="s">
        <v>89</v>
      </c>
    </row>
    <row r="44" spans="1:8">
      <c r="C44" s="238">
        <v>43922</v>
      </c>
      <c r="D44" s="237">
        <v>43922</v>
      </c>
      <c r="E44" s="129">
        <v>-2.0882574818832267</v>
      </c>
      <c r="F44" s="129">
        <v>0.38568954154609703</v>
      </c>
      <c r="G44" s="129">
        <v>59.96884735202493</v>
      </c>
      <c r="H44" s="847"/>
    </row>
    <row r="45" spans="1:8">
      <c r="C45" s="238">
        <v>43952</v>
      </c>
      <c r="D45" s="237">
        <v>43952</v>
      </c>
      <c r="E45" s="129">
        <v>-3.5390289209707659</v>
      </c>
      <c r="F45" s="129">
        <v>0.2361411632229693</v>
      </c>
      <c r="G45" s="129">
        <v>59.813084112149532</v>
      </c>
      <c r="H45" s="847"/>
    </row>
    <row r="46" spans="1:8">
      <c r="C46" s="238">
        <v>43983</v>
      </c>
      <c r="D46" s="237">
        <v>43983</v>
      </c>
      <c r="E46" s="129">
        <v>-3.3213528758803457</v>
      </c>
      <c r="F46" s="129">
        <v>-0.33629745220677965</v>
      </c>
      <c r="G46" s="129">
        <v>60.436137071651082</v>
      </c>
      <c r="H46" s="847"/>
    </row>
    <row r="47" spans="1:8">
      <c r="A47" s="234">
        <v>2020</v>
      </c>
      <c r="B47" s="234" t="s">
        <v>46</v>
      </c>
      <c r="C47" s="238">
        <v>44013</v>
      </c>
      <c r="D47" s="237">
        <v>44013</v>
      </c>
      <c r="E47" s="129">
        <v>-1.7849198590643156</v>
      </c>
      <c r="F47" s="129">
        <v>-0.97784112434626813</v>
      </c>
      <c r="G47" s="129">
        <v>59.968847352024916</v>
      </c>
      <c r="H47" s="847"/>
    </row>
    <row r="48" spans="1:8">
      <c r="C48" s="238">
        <v>44044</v>
      </c>
      <c r="D48" s="237">
        <v>44044</v>
      </c>
      <c r="E48" s="129">
        <v>-0.22158566387373568</v>
      </c>
      <c r="F48" s="129">
        <v>-1.5804030015347137</v>
      </c>
      <c r="G48" s="129">
        <v>60.124610591900307</v>
      </c>
      <c r="H48" s="847"/>
    </row>
    <row r="49" spans="1:8">
      <c r="C49" s="238">
        <v>44075</v>
      </c>
      <c r="D49" s="237">
        <v>44075</v>
      </c>
      <c r="E49" s="129">
        <v>0.62606198460006812</v>
      </c>
      <c r="F49" s="129">
        <v>-0.88656573320603504</v>
      </c>
      <c r="G49" s="129">
        <v>62.461059190031158</v>
      </c>
      <c r="H49" s="243" t="s">
        <v>498</v>
      </c>
    </row>
    <row r="50" spans="1:8">
      <c r="C50" s="238">
        <v>44105</v>
      </c>
      <c r="D50" s="237">
        <v>44105</v>
      </c>
      <c r="E50" s="129">
        <v>1.3156707021072744</v>
      </c>
      <c r="F50" s="129">
        <v>0.59061693760773526</v>
      </c>
      <c r="G50" s="129">
        <v>63.239875389408098</v>
      </c>
    </row>
    <row r="51" spans="1:8">
      <c r="C51" s="238">
        <v>44136</v>
      </c>
      <c r="D51" s="237">
        <v>44136</v>
      </c>
      <c r="E51" s="129">
        <v>1.658000750864419</v>
      </c>
      <c r="F51" s="129">
        <v>2.7163524111452952</v>
      </c>
      <c r="G51" s="129">
        <v>64.018691588785046</v>
      </c>
    </row>
    <row r="52" spans="1:8">
      <c r="C52" s="238">
        <v>44166</v>
      </c>
      <c r="D52" s="237">
        <v>44166</v>
      </c>
      <c r="E52" s="129">
        <v>1.8774272812306814</v>
      </c>
      <c r="F52" s="129">
        <v>3.2346301824977219</v>
      </c>
      <c r="G52" s="129">
        <v>62.928348909657331</v>
      </c>
    </row>
    <row r="53" spans="1:8">
      <c r="C53" s="238">
        <v>44197</v>
      </c>
      <c r="D53" s="237">
        <v>44197</v>
      </c>
      <c r="E53" s="129">
        <v>2.1426540554482898</v>
      </c>
      <c r="F53" s="129">
        <v>2.8811552161229992</v>
      </c>
      <c r="G53" s="129">
        <v>62.616822429906541</v>
      </c>
    </row>
    <row r="54" spans="1:8">
      <c r="C54" s="238">
        <v>44228</v>
      </c>
      <c r="D54" s="237">
        <v>44228</v>
      </c>
      <c r="E54" s="129">
        <v>2.6672919496908865</v>
      </c>
      <c r="F54" s="129">
        <v>1.8485931998007521</v>
      </c>
      <c r="G54" s="129">
        <v>62.149532710280376</v>
      </c>
    </row>
    <row r="55" spans="1:8">
      <c r="C55" s="238">
        <v>44256</v>
      </c>
      <c r="D55" s="237">
        <v>44256</v>
      </c>
      <c r="E55" s="129">
        <v>3.9860087241776476</v>
      </c>
      <c r="F55" s="129">
        <v>1.498575760290044</v>
      </c>
      <c r="G55" s="129">
        <v>60.747663551401871</v>
      </c>
    </row>
    <row r="56" spans="1:8">
      <c r="C56" s="238">
        <v>44287</v>
      </c>
      <c r="D56" s="237">
        <v>44287</v>
      </c>
      <c r="E56" s="129">
        <v>4.3443878574965566</v>
      </c>
      <c r="F56" s="129">
        <v>0.84047635370119167</v>
      </c>
      <c r="G56" s="129">
        <v>61.993769470404992</v>
      </c>
    </row>
    <row r="57" spans="1:8">
      <c r="C57" s="238">
        <v>44317</v>
      </c>
      <c r="D57" s="237">
        <v>44317</v>
      </c>
      <c r="E57" s="129">
        <v>4.2168185700340644</v>
      </c>
      <c r="F57" s="129">
        <v>0.25589071080225345</v>
      </c>
      <c r="G57" s="129">
        <v>61.370716510903435</v>
      </c>
    </row>
    <row r="58" spans="1:8">
      <c r="C58" s="238">
        <v>44348</v>
      </c>
      <c r="D58" s="237">
        <v>44348</v>
      </c>
      <c r="E58" s="129">
        <v>2.5432275702720997</v>
      </c>
      <c r="F58" s="129">
        <v>-0.38632919600403159</v>
      </c>
      <c r="G58" s="129">
        <v>62.616822429906541</v>
      </c>
    </row>
    <row r="59" spans="1:8">
      <c r="A59" s="234">
        <v>2021</v>
      </c>
      <c r="B59" s="234" t="s">
        <v>47</v>
      </c>
      <c r="C59" s="238">
        <v>44378</v>
      </c>
      <c r="D59" s="237">
        <v>44378</v>
      </c>
      <c r="E59" s="129">
        <v>1.9013557694207428</v>
      </c>
      <c r="F59" s="129">
        <v>-0.19074907657176121</v>
      </c>
      <c r="G59" s="129">
        <v>64.64174454828661</v>
      </c>
    </row>
    <row r="60" spans="1:8">
      <c r="C60" s="238">
        <v>44409</v>
      </c>
      <c r="D60" s="237">
        <v>44409</v>
      </c>
      <c r="E60" s="129">
        <v>2.0218604253656514</v>
      </c>
      <c r="F60" s="129">
        <v>0.32861180018064484</v>
      </c>
      <c r="G60" s="129">
        <v>66.510903426791288</v>
      </c>
    </row>
    <row r="61" spans="1:8">
      <c r="C61" s="238">
        <v>44440</v>
      </c>
      <c r="D61" s="237">
        <v>44440</v>
      </c>
      <c r="E61" s="129">
        <v>3.9394130851812648</v>
      </c>
      <c r="F61" s="129">
        <v>1.7046718942359762</v>
      </c>
      <c r="G61" s="129">
        <v>69.626168224299064</v>
      </c>
    </row>
    <row r="62" spans="1:8">
      <c r="C62" s="238">
        <v>44470</v>
      </c>
      <c r="D62" s="237">
        <v>44470</v>
      </c>
      <c r="E62" s="129">
        <v>5.6858802207784942</v>
      </c>
      <c r="F62" s="129">
        <v>3.1652034126335549</v>
      </c>
      <c r="G62" s="129">
        <v>71.18380062305296</v>
      </c>
    </row>
    <row r="63" spans="1:8">
      <c r="C63" s="238">
        <v>44501</v>
      </c>
      <c r="D63" s="237">
        <v>44501</v>
      </c>
      <c r="E63" s="129">
        <v>7.3439399202185118</v>
      </c>
      <c r="F63" s="129">
        <v>4.8371827375567111</v>
      </c>
      <c r="G63" s="129">
        <v>74.299065420560751</v>
      </c>
    </row>
    <row r="64" spans="1:8">
      <c r="C64" s="238">
        <v>44531</v>
      </c>
      <c r="D64" s="237">
        <v>44531</v>
      </c>
      <c r="E64" s="129">
        <v>8.0308926959294489</v>
      </c>
      <c r="F64" s="129">
        <v>5.6574066178302518</v>
      </c>
      <c r="G64" s="129">
        <v>75.856697819314647</v>
      </c>
    </row>
    <row r="65" spans="1:7">
      <c r="C65" s="238">
        <v>44562</v>
      </c>
      <c r="D65" s="237">
        <v>44562</v>
      </c>
      <c r="E65" s="129">
        <v>8.7365632899023318</v>
      </c>
      <c r="F65" s="129">
        <v>6.0447125164762694</v>
      </c>
      <c r="G65" s="129">
        <v>76.947040498442377</v>
      </c>
    </row>
    <row r="66" spans="1:7">
      <c r="C66" s="238">
        <v>44593</v>
      </c>
      <c r="D66" s="237">
        <v>44593</v>
      </c>
      <c r="E66" s="129">
        <v>9.2857815740847727</v>
      </c>
      <c r="F66" s="129">
        <v>6.5442125719892941</v>
      </c>
      <c r="G66" s="129">
        <v>78.971962616822438</v>
      </c>
    </row>
    <row r="67" spans="1:7">
      <c r="C67" s="238">
        <v>44621</v>
      </c>
      <c r="D67" s="237">
        <v>44621</v>
      </c>
      <c r="E67" s="129">
        <v>11.226416913203362</v>
      </c>
      <c r="F67" s="129">
        <v>7.9764230690555271</v>
      </c>
      <c r="G67" s="129">
        <v>79.750778816199386</v>
      </c>
    </row>
    <row r="68" spans="1:7">
      <c r="C68" s="238">
        <v>44652</v>
      </c>
      <c r="D68" s="237">
        <v>44652</v>
      </c>
      <c r="E68" s="129">
        <v>15.075879720255948</v>
      </c>
      <c r="F68" s="129">
        <v>10.874204600497549</v>
      </c>
      <c r="G68" s="129">
        <v>81.464174454828665</v>
      </c>
    </row>
    <row r="69" spans="1:7">
      <c r="C69" s="238">
        <v>44682</v>
      </c>
      <c r="D69" s="237">
        <v>44682</v>
      </c>
      <c r="E69" s="129">
        <v>18.929025335177574</v>
      </c>
      <c r="F69" s="129">
        <v>12.681324945988504</v>
      </c>
      <c r="G69" s="129">
        <v>82.866043613707177</v>
      </c>
    </row>
    <row r="70" spans="1:7">
      <c r="C70" s="238">
        <v>44713</v>
      </c>
      <c r="D70" s="237">
        <v>44713</v>
      </c>
      <c r="E70" s="129">
        <v>20.735201339505814</v>
      </c>
      <c r="F70" s="129">
        <v>13.751349582100069</v>
      </c>
      <c r="G70" s="129">
        <v>84.423676012461058</v>
      </c>
    </row>
    <row r="71" spans="1:7">
      <c r="A71" s="234">
        <v>2022</v>
      </c>
      <c r="B71" s="234" t="s">
        <v>48</v>
      </c>
      <c r="C71" s="238">
        <v>44743</v>
      </c>
      <c r="D71" s="237">
        <v>44743</v>
      </c>
      <c r="E71" s="129">
        <v>18.133057416390109</v>
      </c>
      <c r="F71" s="129">
        <v>12.328898503268238</v>
      </c>
      <c r="G71" s="129">
        <v>84.267912772585674</v>
      </c>
    </row>
    <row r="72" spans="1:7">
      <c r="C72" s="238">
        <v>44774</v>
      </c>
      <c r="D72" s="237">
        <v>44774</v>
      </c>
      <c r="E72" s="129">
        <v>14.205701248381919</v>
      </c>
      <c r="F72" s="129">
        <v>11.515836751897336</v>
      </c>
      <c r="G72" s="129">
        <v>83.021806853582561</v>
      </c>
    </row>
    <row r="73" spans="1:7">
      <c r="C73" s="238">
        <v>44805</v>
      </c>
      <c r="D73" s="237">
        <v>44805</v>
      </c>
      <c r="E73" s="129">
        <v>10.440318901728872</v>
      </c>
      <c r="F73" s="129">
        <v>10.157582876792048</v>
      </c>
      <c r="G73" s="129">
        <v>82.554517133956381</v>
      </c>
    </row>
    <row r="74" spans="1:7">
      <c r="C74" s="238">
        <v>44835</v>
      </c>
      <c r="D74" s="237">
        <v>44835</v>
      </c>
      <c r="E74" s="129">
        <v>8.6513686514202881</v>
      </c>
      <c r="F74" s="129">
        <v>9.2892225989703814</v>
      </c>
      <c r="G74" s="129">
        <v>81.775700934579433</v>
      </c>
    </row>
    <row r="75" spans="1:7">
      <c r="C75" s="238">
        <v>44866</v>
      </c>
      <c r="D75" s="237">
        <v>44866</v>
      </c>
      <c r="E75" s="129">
        <v>8.9029841627024542</v>
      </c>
      <c r="F75" s="129">
        <v>8.5789922636103189</v>
      </c>
      <c r="G75" s="129">
        <v>81.619937694704049</v>
      </c>
    </row>
    <row r="76" spans="1:7">
      <c r="C76" s="238">
        <v>44896</v>
      </c>
      <c r="D76" s="237">
        <v>44896</v>
      </c>
      <c r="E76" s="129">
        <v>9.1594977931520596</v>
      </c>
      <c r="F76" s="129">
        <v>8.4766168656200449</v>
      </c>
      <c r="G76" s="129">
        <v>80.218068535825537</v>
      </c>
    </row>
    <row r="77" spans="1:7">
      <c r="C77" s="476">
        <v>44927</v>
      </c>
      <c r="D77" s="477">
        <v>44927</v>
      </c>
      <c r="E77" s="129">
        <v>9.2903442844151751</v>
      </c>
      <c r="F77" s="129">
        <v>9.9934779251999331</v>
      </c>
      <c r="G77" s="129">
        <v>81.308411214953267</v>
      </c>
    </row>
    <row r="78" spans="1:7">
      <c r="C78" s="136">
        <v>44958</v>
      </c>
      <c r="D78" s="477">
        <v>44958</v>
      </c>
      <c r="E78" s="129">
        <v>7.6094430425032611</v>
      </c>
      <c r="F78" s="129">
        <v>10.617673886919011</v>
      </c>
      <c r="G78" s="129">
        <v>79.43925233644859</v>
      </c>
    </row>
    <row r="79" spans="1:7">
      <c r="C79" s="136">
        <v>44986</v>
      </c>
      <c r="D79" s="477">
        <v>44986</v>
      </c>
      <c r="E79" s="129">
        <v>6.6801964079041598</v>
      </c>
      <c r="F79" s="129">
        <v>10.397204462734621</v>
      </c>
      <c r="G79" s="129">
        <v>78.348909657320874</v>
      </c>
    </row>
    <row r="80" spans="1:7">
      <c r="C80" s="136">
        <v>45017</v>
      </c>
      <c r="D80" s="477">
        <v>45017</v>
      </c>
      <c r="E80" s="129">
        <v>5.98658819396376</v>
      </c>
      <c r="F80" s="129">
        <v>8.5927855904358363</v>
      </c>
      <c r="G80" s="129">
        <v>77.414330218068542</v>
      </c>
    </row>
    <row r="81" spans="1:7">
      <c r="C81" s="136">
        <v>45047</v>
      </c>
      <c r="D81" s="477">
        <v>45047</v>
      </c>
      <c r="E81" s="129">
        <v>6.4722673671185227</v>
      </c>
      <c r="F81" s="129">
        <v>8.0423756575172423</v>
      </c>
      <c r="G81" s="129">
        <v>76.791277258566979</v>
      </c>
    </row>
    <row r="82" spans="1:7">
      <c r="C82" s="136">
        <v>45078</v>
      </c>
      <c r="D82" s="477">
        <v>45078</v>
      </c>
      <c r="E82" s="129">
        <v>7.6801654314959444</v>
      </c>
      <c r="F82" s="129">
        <v>8.685819133927918</v>
      </c>
      <c r="G82" s="129">
        <v>77.258566978193144</v>
      </c>
    </row>
    <row r="83" spans="1:7">
      <c r="A83" s="234">
        <v>2023</v>
      </c>
      <c r="B83" s="234" t="s">
        <v>49</v>
      </c>
      <c r="C83" s="136">
        <v>45108</v>
      </c>
      <c r="D83" s="477">
        <v>45108</v>
      </c>
      <c r="E83" s="129">
        <v>8.7142963419795993</v>
      </c>
      <c r="F83" s="129">
        <v>9.5770983576493727</v>
      </c>
      <c r="G83" s="129">
        <v>76.479750778816211</v>
      </c>
    </row>
    <row r="84" spans="1:7">
      <c r="C84" s="136">
        <v>45139</v>
      </c>
      <c r="D84" s="477">
        <v>45139</v>
      </c>
      <c r="E84" s="129">
        <v>9.7129859807914229</v>
      </c>
      <c r="F84" s="129">
        <v>9.3615628677413234</v>
      </c>
      <c r="G84" s="129">
        <v>76.791277258566979</v>
      </c>
    </row>
    <row r="85" spans="1:7">
      <c r="C85" s="136">
        <v>45170</v>
      </c>
      <c r="D85" s="477">
        <v>45170</v>
      </c>
      <c r="E85" s="129">
        <v>8.0756332475069748</v>
      </c>
      <c r="F85" s="129">
        <v>6.2697760538638736</v>
      </c>
      <c r="G85" s="129">
        <v>76.012461059190045</v>
      </c>
    </row>
    <row r="86" spans="1:7">
      <c r="C86" s="238">
        <v>45200</v>
      </c>
      <c r="D86" s="237">
        <v>45200</v>
      </c>
      <c r="E86" s="236">
        <v>6.0215586826640077</v>
      </c>
      <c r="F86" s="236">
        <v>3.5135921925590896</v>
      </c>
      <c r="G86" s="236">
        <v>75.389408099688481</v>
      </c>
    </row>
    <row r="87" spans="1:7">
      <c r="C87" s="238">
        <v>45231</v>
      </c>
      <c r="D87" s="237">
        <v>45231</v>
      </c>
      <c r="E87" s="236">
        <v>2.6082800099097581</v>
      </c>
      <c r="F87" s="236">
        <v>1.252656923392359</v>
      </c>
      <c r="G87" s="236">
        <v>73.052959501557623</v>
      </c>
    </row>
    <row r="88" spans="1:7">
      <c r="A88" s="234"/>
      <c r="B88" s="234"/>
      <c r="C88" s="238">
        <v>45261</v>
      </c>
      <c r="D88" s="237">
        <v>45261</v>
      </c>
      <c r="E88" s="236">
        <v>1.2391438948297084</v>
      </c>
      <c r="F88" s="236">
        <v>2.4052284610653674</v>
      </c>
      <c r="G88" s="236">
        <v>69.937694704049846</v>
      </c>
    </row>
    <row r="89" spans="1:7">
      <c r="A89" s="234"/>
      <c r="B89" s="234"/>
      <c r="C89" s="136">
        <v>45292</v>
      </c>
      <c r="D89" s="477">
        <v>45292</v>
      </c>
      <c r="E89" s="236">
        <v>0.39203850761382331</v>
      </c>
      <c r="F89" s="236">
        <v>3.0090140991255065</v>
      </c>
      <c r="G89" s="236">
        <v>69.470404984423695</v>
      </c>
    </row>
    <row r="90" spans="1:7">
      <c r="C90" s="238">
        <v>45323</v>
      </c>
      <c r="D90" s="237">
        <v>45323</v>
      </c>
      <c r="E90" s="236">
        <v>1.4139710821528428</v>
      </c>
      <c r="F90" s="236">
        <v>4.0331006364271449</v>
      </c>
      <c r="G90" s="236">
        <v>68.535825545171349</v>
      </c>
    </row>
    <row r="91" spans="1:7">
      <c r="C91" s="238">
        <v>45352</v>
      </c>
      <c r="D91" s="237">
        <v>45352</v>
      </c>
      <c r="E91" s="236">
        <v>2.5680402547906933</v>
      </c>
      <c r="F91" s="236">
        <v>4.3189973692158823</v>
      </c>
      <c r="G91" s="236">
        <v>68.380062305295951</v>
      </c>
    </row>
    <row r="92" spans="1:7">
      <c r="C92" s="238">
        <v>45383</v>
      </c>
      <c r="D92" s="237">
        <v>45383</v>
      </c>
      <c r="E92" s="236">
        <v>4.3683860168362898</v>
      </c>
      <c r="F92" s="236">
        <v>5.4846295017096036</v>
      </c>
      <c r="G92" s="236">
        <v>68.535825545171349</v>
      </c>
    </row>
    <row r="93" spans="1:7">
      <c r="C93" s="238">
        <v>45413</v>
      </c>
      <c r="D93" s="237">
        <v>45413</v>
      </c>
      <c r="E93" s="236">
        <v>5.0940392363955755</v>
      </c>
      <c r="F93" s="236">
        <v>6.1490054533960059</v>
      </c>
      <c r="G93" s="236">
        <v>67.445482866043619</v>
      </c>
    </row>
    <row r="94" spans="1:7">
      <c r="C94" s="238">
        <v>45444</v>
      </c>
      <c r="D94" s="237">
        <v>45444</v>
      </c>
      <c r="E94" s="236">
        <v>4.9277759760691042</v>
      </c>
      <c r="F94" s="236">
        <v>6.1064501348636391</v>
      </c>
      <c r="G94" s="236">
        <v>68.380062305295951</v>
      </c>
    </row>
    <row r="95" spans="1:7">
      <c r="A95" s="234">
        <v>2024</v>
      </c>
      <c r="B95" s="234" t="s">
        <v>512</v>
      </c>
      <c r="C95" s="238">
        <v>45474</v>
      </c>
      <c r="D95" s="237">
        <v>45474</v>
      </c>
      <c r="E95" s="236">
        <v>4.0465500394629039</v>
      </c>
      <c r="F95" s="236">
        <v>5.7192482618421803</v>
      </c>
      <c r="G95" s="236">
        <v>65.887850467289709</v>
      </c>
    </row>
    <row r="96" spans="1:7">
      <c r="C96" s="238">
        <v>45505</v>
      </c>
      <c r="D96" s="237">
        <v>45505</v>
      </c>
      <c r="E96" s="236">
        <v>3.693483616778237</v>
      </c>
      <c r="F96" s="236">
        <v>5.4525749691873182</v>
      </c>
      <c r="G96" s="236">
        <v>67.757009345794401</v>
      </c>
    </row>
    <row r="97" spans="1:7">
      <c r="C97" s="238">
        <v>45536</v>
      </c>
      <c r="D97" s="237">
        <v>45536</v>
      </c>
      <c r="E97" s="236">
        <v>3.5459670589800707</v>
      </c>
      <c r="F97" s="236">
        <v>4.7306901079939401</v>
      </c>
      <c r="G97" s="236">
        <v>67.601246105919003</v>
      </c>
    </row>
    <row r="98" spans="1:7">
      <c r="C98" s="238">
        <v>45566</v>
      </c>
      <c r="D98" s="237">
        <v>45566</v>
      </c>
      <c r="E98" s="236">
        <v>3.8729783829350772</v>
      </c>
      <c r="F98" s="236">
        <v>3.8462723743727167</v>
      </c>
      <c r="G98" s="236">
        <v>68.224299065420567</v>
      </c>
    </row>
    <row r="99" spans="1:7">
      <c r="C99" s="238">
        <v>45597</v>
      </c>
      <c r="D99" s="237">
        <v>45597</v>
      </c>
      <c r="E99" s="236">
        <v>4.0282048428095019</v>
      </c>
      <c r="F99" s="236">
        <v>2.7913867115267887</v>
      </c>
      <c r="G99" s="236">
        <v>69.626168224299064</v>
      </c>
    </row>
    <row r="100" spans="1:7">
      <c r="C100" s="238">
        <v>45627</v>
      </c>
      <c r="D100" s="237">
        <v>45627</v>
      </c>
      <c r="E100" s="236">
        <v>5.124831440645683</v>
      </c>
      <c r="F100" s="236">
        <v>2.9959934482426398</v>
      </c>
      <c r="G100" s="236">
        <v>71.028037383177562</v>
      </c>
    </row>
    <row r="101" spans="1:7">
      <c r="C101" s="238">
        <v>45658</v>
      </c>
      <c r="D101" s="237">
        <v>45658</v>
      </c>
      <c r="E101" s="236">
        <v>5.8740697033230482</v>
      </c>
      <c r="F101" s="236">
        <v>3.4047378331692135</v>
      </c>
      <c r="G101" s="236">
        <v>72.897196261682254</v>
      </c>
    </row>
    <row r="102" spans="1:7">
      <c r="C102" s="238">
        <v>45689</v>
      </c>
      <c r="D102" s="237">
        <v>45689</v>
      </c>
      <c r="E102" s="236">
        <v>6.3627625780247499</v>
      </c>
      <c r="F102" s="236">
        <v>4.2564971162005527</v>
      </c>
      <c r="G102" s="236">
        <v>71.18380062305296</v>
      </c>
    </row>
    <row r="103" spans="1:7">
      <c r="C103" s="238">
        <v>45717</v>
      </c>
      <c r="D103" s="237">
        <v>45717</v>
      </c>
      <c r="E103" s="236">
        <v>5.2774725645967857</v>
      </c>
      <c r="F103" s="236">
        <v>4.3285071618341275</v>
      </c>
      <c r="G103" s="236">
        <v>70.56074766355141</v>
      </c>
    </row>
    <row r="104" spans="1:7">
      <c r="C104" s="238">
        <v>45748</v>
      </c>
      <c r="D104" s="237">
        <v>45748</v>
      </c>
      <c r="E104" s="236">
        <v>3.6612021829436792</v>
      </c>
      <c r="F104" s="236">
        <v>4.4072582639690605</v>
      </c>
      <c r="G104" s="236">
        <v>68.224299065420553</v>
      </c>
    </row>
    <row r="105" spans="1:7">
      <c r="C105" s="238">
        <v>45778</v>
      </c>
      <c r="D105" s="237">
        <v>45778</v>
      </c>
      <c r="E105" s="236">
        <v>2.7928654076070369</v>
      </c>
      <c r="F105" s="236">
        <v>4.4173186382607144</v>
      </c>
      <c r="G105" s="236">
        <v>68.068535825545169</v>
      </c>
    </row>
    <row r="106" spans="1:7">
      <c r="C106" s="238">
        <v>45809</v>
      </c>
      <c r="D106" s="237">
        <v>45809</v>
      </c>
      <c r="E106" s="236">
        <v>2.9458689867320809</v>
      </c>
      <c r="F106" s="236">
        <v>4.375355525467084</v>
      </c>
      <c r="G106" s="236">
        <v>66.510903426791273</v>
      </c>
    </row>
    <row r="107" spans="1:7">
      <c r="A107" s="234">
        <v>2025</v>
      </c>
      <c r="B107" s="234" t="s">
        <v>533</v>
      </c>
      <c r="C107" s="238">
        <v>45839</v>
      </c>
      <c r="D107" s="237">
        <v>45839</v>
      </c>
      <c r="E107" s="236">
        <v>4.1590602591590864</v>
      </c>
      <c r="F107" s="236">
        <v>4.140065047575936</v>
      </c>
      <c r="G107" s="236">
        <v>68.224299065420567</v>
      </c>
    </row>
    <row r="108" spans="1:7">
      <c r="C108" s="238">
        <v>45870</v>
      </c>
      <c r="D108" s="237">
        <v>45870</v>
      </c>
      <c r="E108" s="236">
        <v>4.7274455169252994</v>
      </c>
      <c r="F108" s="236">
        <v>4.0299936736080122</v>
      </c>
      <c r="G108" s="236">
        <v>67.912772585669785</v>
      </c>
    </row>
    <row r="109" spans="1:7">
      <c r="C109" s="136">
        <v>45901</v>
      </c>
      <c r="D109" s="477">
        <v>45901</v>
      </c>
      <c r="E109" s="129">
        <v>4.9252215209582673</v>
      </c>
      <c r="F109" s="129">
        <v>3.8991994328821278</v>
      </c>
      <c r="G109" s="129">
        <v>68.535825545171335</v>
      </c>
    </row>
    <row r="110" spans="1:7">
      <c r="C110" s="238">
        <v>45931</v>
      </c>
      <c r="D110" s="237">
        <v>45931</v>
      </c>
      <c r="E110" s="129">
        <v>3.9076846300166945</v>
      </c>
      <c r="F110" s="129">
        <v>3.8874591671372194</v>
      </c>
      <c r="G110" s="129">
        <v>69.158878504672899</v>
      </c>
    </row>
    <row r="111" spans="1:7">
      <c r="C111" s="238">
        <v>45962</v>
      </c>
      <c r="D111" s="237">
        <v>45962</v>
      </c>
      <c r="E111" s="129">
        <v>3.4163165189776246</v>
      </c>
      <c r="F111" s="129">
        <v>3.3376764142232229</v>
      </c>
      <c r="G111" s="129">
        <v>69.314641744548297</v>
      </c>
    </row>
    <row r="112" spans="1:7">
      <c r="C112" s="136">
        <v>45992</v>
      </c>
      <c r="D112" s="237">
        <v>45992</v>
      </c>
      <c r="E112" s="129">
        <v>3.0351634720635623</v>
      </c>
      <c r="F112" s="129">
        <v>3.5196833231946334</v>
      </c>
      <c r="G112" s="129">
        <v>67.445482866043605</v>
      </c>
    </row>
    <row r="113" spans="3:7">
      <c r="C113" s="137">
        <v>46023</v>
      </c>
      <c r="D113" s="242">
        <v>46023</v>
      </c>
      <c r="E113" s="131">
        <v>3.9345324534777903</v>
      </c>
      <c r="F113" s="131">
        <v>3.8113683972994972</v>
      </c>
      <c r="G113" s="131"/>
    </row>
  </sheetData>
  <sheetProtection algorithmName="SHA-512" hashValue="CAeoIDpP9UdfxZ2S1uoMnlJSUUmYKvso7AlaDJXOR4NlIqVQy31+jYMtzx/8+/z0Nub1Q+j71Dm6AXTDyazf2g==" saltValue="GgmbC3zXBZkz0JT7sUwoFA==" spinCount="100000" sheet="1" objects="1" scenarios="1"/>
  <mergeCells count="2">
    <mergeCell ref="H21:H25"/>
    <mergeCell ref="H43:H48"/>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8BAC9-58AD-43C8-8B1B-BB86839C2CE5}">
  <sheetPr codeName="List28"/>
  <dimension ref="A2:CN113"/>
  <sheetViews>
    <sheetView showGridLines="0" zoomScaleNormal="100" workbookViewId="0">
      <pane xSplit="4" ySplit="4" topLeftCell="E5" activePane="bottomRight" state="frozen"/>
      <selection activeCell="C1" sqref="C1"/>
      <selection pane="topRight" activeCell="E1" sqref="E1"/>
      <selection pane="bottomLeft" activeCell="C6" sqref="C6"/>
      <selection pane="bottomRight" activeCell="C1" sqref="C1"/>
    </sheetView>
  </sheetViews>
  <sheetFormatPr defaultColWidth="9.42578125" defaultRowHeight="11.25"/>
  <cols>
    <col min="1" max="2" width="9.42578125" style="233" hidden="1" customWidth="1"/>
    <col min="3" max="3" width="14.42578125" style="233" bestFit="1" customWidth="1"/>
    <col min="4" max="4" width="9.42578125" style="233" bestFit="1" customWidth="1"/>
    <col min="5" max="5" width="17.5703125" style="233" customWidth="1"/>
    <col min="6" max="7" width="19.5703125" style="233" customWidth="1"/>
    <col min="8" max="8" width="56.42578125" style="233" customWidth="1"/>
    <col min="9" max="92" width="13.42578125" style="233" customWidth="1"/>
    <col min="93" max="16384" width="9.42578125" style="233"/>
  </cols>
  <sheetData>
    <row r="2" spans="1:92" ht="53.25" customHeight="1">
      <c r="C2" s="120"/>
      <c r="D2" s="239"/>
      <c r="E2" s="299" t="s">
        <v>90</v>
      </c>
      <c r="F2" s="299" t="s">
        <v>91</v>
      </c>
      <c r="G2" s="299" t="s">
        <v>92</v>
      </c>
    </row>
    <row r="3" spans="1:92" ht="21" customHeight="1">
      <c r="C3" s="125" t="s">
        <v>473</v>
      </c>
      <c r="D3" s="241" t="s">
        <v>474</v>
      </c>
      <c r="E3" s="368" t="s">
        <v>93</v>
      </c>
      <c r="F3" s="368" t="s">
        <v>94</v>
      </c>
      <c r="G3" s="368" t="s">
        <v>95</v>
      </c>
    </row>
    <row r="4" spans="1:92" ht="15" customHeight="1">
      <c r="C4" s="122"/>
      <c r="D4" s="121"/>
      <c r="E4" s="235"/>
      <c r="F4" s="235"/>
      <c r="G4" s="235"/>
    </row>
    <row r="5" spans="1:92">
      <c r="C5" s="238">
        <v>42736</v>
      </c>
      <c r="D5" s="237">
        <v>42736</v>
      </c>
      <c r="E5" s="236">
        <v>9.9</v>
      </c>
      <c r="F5" s="236">
        <v>8.92</v>
      </c>
      <c r="G5" s="236">
        <v>7.47</v>
      </c>
      <c r="H5" s="231" t="s">
        <v>423</v>
      </c>
      <c r="K5" s="231"/>
      <c r="P5" s="231"/>
    </row>
    <row r="6" spans="1:92" s="234" customFormat="1">
      <c r="A6" s="233"/>
      <c r="B6" s="233"/>
      <c r="C6" s="238">
        <v>42767</v>
      </c>
      <c r="D6" s="237">
        <v>42767</v>
      </c>
      <c r="E6" s="236">
        <v>9.15</v>
      </c>
      <c r="F6" s="236">
        <v>12.33</v>
      </c>
      <c r="G6" s="236">
        <v>5.09</v>
      </c>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233"/>
      <c r="BQ6" s="233"/>
      <c r="BR6" s="233"/>
      <c r="BS6" s="233"/>
      <c r="BT6" s="233"/>
      <c r="BU6" s="233"/>
      <c r="BV6" s="233"/>
      <c r="BW6" s="233"/>
      <c r="BX6" s="233"/>
      <c r="BY6" s="233"/>
      <c r="BZ6" s="233"/>
      <c r="CA6" s="233"/>
      <c r="CB6" s="233"/>
      <c r="CC6" s="233"/>
      <c r="CD6" s="233"/>
      <c r="CE6" s="233"/>
      <c r="CF6" s="233"/>
      <c r="CG6" s="233"/>
      <c r="CH6" s="233"/>
      <c r="CI6" s="233"/>
      <c r="CJ6" s="233"/>
      <c r="CK6" s="233"/>
      <c r="CL6" s="233"/>
      <c r="CM6" s="233"/>
      <c r="CN6" s="233"/>
    </row>
    <row r="7" spans="1:92">
      <c r="C7" s="238">
        <v>42795</v>
      </c>
      <c r="D7" s="237">
        <v>42795</v>
      </c>
      <c r="E7" s="236">
        <v>11.44</v>
      </c>
      <c r="F7" s="236">
        <v>13.41</v>
      </c>
      <c r="G7" s="236">
        <v>3.36</v>
      </c>
    </row>
    <row r="8" spans="1:92">
      <c r="C8" s="238">
        <v>42826</v>
      </c>
      <c r="D8" s="237">
        <v>42826</v>
      </c>
      <c r="E8" s="236">
        <v>15.3</v>
      </c>
      <c r="F8" s="236">
        <v>15.18</v>
      </c>
      <c r="G8" s="236">
        <v>5.77</v>
      </c>
    </row>
    <row r="9" spans="1:92">
      <c r="C9" s="238">
        <v>42856</v>
      </c>
      <c r="D9" s="237">
        <v>42856</v>
      </c>
      <c r="E9" s="236">
        <v>15.12</v>
      </c>
      <c r="F9" s="236">
        <v>7.95</v>
      </c>
      <c r="G9" s="236">
        <v>5.61</v>
      </c>
    </row>
    <row r="10" spans="1:92">
      <c r="C10" s="238">
        <v>42887</v>
      </c>
      <c r="D10" s="237">
        <v>42887</v>
      </c>
      <c r="E10" s="236">
        <v>8.91</v>
      </c>
      <c r="F10" s="236">
        <v>4.26</v>
      </c>
      <c r="G10" s="236">
        <v>3.43</v>
      </c>
    </row>
    <row r="11" spans="1:92">
      <c r="A11" s="234">
        <v>2017</v>
      </c>
      <c r="B11" s="234" t="s">
        <v>43</v>
      </c>
      <c r="C11" s="238">
        <v>42917</v>
      </c>
      <c r="D11" s="237">
        <v>42917</v>
      </c>
      <c r="E11" s="236">
        <v>11.29</v>
      </c>
      <c r="F11" s="236">
        <v>5.94</v>
      </c>
      <c r="G11" s="236">
        <v>4.71</v>
      </c>
    </row>
    <row r="12" spans="1:92">
      <c r="C12" s="238">
        <v>42948</v>
      </c>
      <c r="D12" s="237">
        <v>42948</v>
      </c>
      <c r="E12" s="236">
        <v>11.21</v>
      </c>
      <c r="F12" s="236">
        <v>5.16</v>
      </c>
      <c r="G12" s="236">
        <v>3.07</v>
      </c>
    </row>
    <row r="13" spans="1:92">
      <c r="C13" s="238">
        <v>42979</v>
      </c>
      <c r="D13" s="237">
        <v>42979</v>
      </c>
      <c r="E13" s="236">
        <v>16.29</v>
      </c>
      <c r="F13" s="236">
        <v>10.35</v>
      </c>
      <c r="G13" s="236">
        <v>0.3</v>
      </c>
    </row>
    <row r="14" spans="1:92">
      <c r="C14" s="238">
        <v>43009</v>
      </c>
      <c r="D14" s="237">
        <v>43009</v>
      </c>
      <c r="E14" s="236">
        <v>17.88</v>
      </c>
      <c r="F14" s="236">
        <v>4.03</v>
      </c>
      <c r="G14" s="236">
        <v>0.31</v>
      </c>
    </row>
    <row r="15" spans="1:92">
      <c r="C15" s="238">
        <v>43040</v>
      </c>
      <c r="D15" s="237">
        <v>43040</v>
      </c>
      <c r="E15" s="236">
        <v>18.97</v>
      </c>
      <c r="F15" s="236">
        <v>8.6</v>
      </c>
      <c r="G15" s="236">
        <v>-1.87</v>
      </c>
    </row>
    <row r="16" spans="1:92">
      <c r="C16" s="238">
        <v>43070</v>
      </c>
      <c r="D16" s="237">
        <v>43070</v>
      </c>
      <c r="E16" s="236">
        <v>21.11</v>
      </c>
      <c r="F16" s="236">
        <v>11.78</v>
      </c>
      <c r="G16" s="236">
        <v>6.77</v>
      </c>
    </row>
    <row r="17" spans="1:8">
      <c r="C17" s="238">
        <v>43101</v>
      </c>
      <c r="D17" s="237">
        <v>43101</v>
      </c>
      <c r="E17" s="236">
        <v>16.350000000000001</v>
      </c>
      <c r="F17" s="236">
        <v>15.6</v>
      </c>
      <c r="G17" s="236">
        <v>2.38</v>
      </c>
    </row>
    <row r="18" spans="1:8">
      <c r="C18" s="238">
        <v>43132</v>
      </c>
      <c r="D18" s="237">
        <v>43132</v>
      </c>
      <c r="E18" s="236">
        <v>18.829999999999998</v>
      </c>
      <c r="F18" s="236">
        <v>12.55</v>
      </c>
      <c r="G18" s="236">
        <v>7.13</v>
      </c>
    </row>
    <row r="19" spans="1:8" ht="15" customHeight="1">
      <c r="C19" s="238">
        <v>43160</v>
      </c>
      <c r="D19" s="237">
        <v>43160</v>
      </c>
      <c r="E19" s="236">
        <v>18.5</v>
      </c>
      <c r="F19" s="236">
        <v>10.62</v>
      </c>
      <c r="G19" s="236">
        <v>6.39</v>
      </c>
      <c r="H19" s="848" t="s">
        <v>96</v>
      </c>
    </row>
    <row r="20" spans="1:8">
      <c r="C20" s="238">
        <v>43191</v>
      </c>
      <c r="D20" s="237">
        <v>43191</v>
      </c>
      <c r="E20" s="236">
        <v>23.23</v>
      </c>
      <c r="F20" s="236">
        <v>7.69</v>
      </c>
      <c r="G20" s="236">
        <v>8.4499999999999993</v>
      </c>
      <c r="H20" s="848"/>
    </row>
    <row r="21" spans="1:8">
      <c r="C21" s="238">
        <v>43221</v>
      </c>
      <c r="D21" s="237">
        <v>43221</v>
      </c>
      <c r="E21" s="236">
        <v>21.92</v>
      </c>
      <c r="F21" s="236">
        <v>12.01</v>
      </c>
      <c r="G21" s="236">
        <v>7.95</v>
      </c>
      <c r="H21" s="848"/>
    </row>
    <row r="22" spans="1:8">
      <c r="C22" s="238">
        <v>43252</v>
      </c>
      <c r="D22" s="237">
        <v>43252</v>
      </c>
      <c r="E22" s="236">
        <v>21.05</v>
      </c>
      <c r="F22" s="236">
        <v>11.7</v>
      </c>
      <c r="G22" s="236">
        <v>4.3899999999999997</v>
      </c>
      <c r="H22" s="243" t="s">
        <v>97</v>
      </c>
    </row>
    <row r="23" spans="1:8">
      <c r="A23" s="234">
        <v>2018</v>
      </c>
      <c r="B23" s="234" t="s">
        <v>44</v>
      </c>
      <c r="C23" s="238">
        <v>43282</v>
      </c>
      <c r="D23" s="237">
        <v>43282</v>
      </c>
      <c r="E23" s="236">
        <v>17.920000000000002</v>
      </c>
      <c r="F23" s="236">
        <v>9.15</v>
      </c>
      <c r="G23" s="236">
        <v>4.3099999999999996</v>
      </c>
      <c r="H23" s="231" t="s">
        <v>424</v>
      </c>
    </row>
    <row r="24" spans="1:8">
      <c r="C24" s="238">
        <v>43313</v>
      </c>
      <c r="D24" s="237">
        <v>43313</v>
      </c>
      <c r="E24" s="236">
        <v>17.39</v>
      </c>
      <c r="F24" s="236">
        <v>10.11</v>
      </c>
      <c r="G24" s="236">
        <v>-0.48</v>
      </c>
    </row>
    <row r="25" spans="1:8">
      <c r="C25" s="238">
        <v>43344</v>
      </c>
      <c r="D25" s="237">
        <v>43344</v>
      </c>
      <c r="E25" s="236">
        <v>14.78</v>
      </c>
      <c r="F25" s="236">
        <v>12.49</v>
      </c>
      <c r="G25" s="236">
        <v>2.59</v>
      </c>
    </row>
    <row r="26" spans="1:8">
      <c r="C26" s="238">
        <v>43374</v>
      </c>
      <c r="D26" s="237">
        <v>43374</v>
      </c>
      <c r="E26" s="236">
        <v>18.260000000000002</v>
      </c>
      <c r="F26" s="236">
        <v>4.47</v>
      </c>
      <c r="G26" s="236">
        <v>0.98</v>
      </c>
    </row>
    <row r="27" spans="1:8">
      <c r="C27" s="238">
        <v>43405</v>
      </c>
      <c r="D27" s="237">
        <v>43405</v>
      </c>
      <c r="E27" s="236">
        <v>14.51</v>
      </c>
      <c r="F27" s="236">
        <v>13.32</v>
      </c>
      <c r="G27" s="236">
        <v>4.0999999999999996</v>
      </c>
    </row>
    <row r="28" spans="1:8">
      <c r="C28" s="238">
        <v>43435</v>
      </c>
      <c r="D28" s="237">
        <v>43435</v>
      </c>
      <c r="E28" s="236">
        <v>12.28</v>
      </c>
      <c r="F28" s="236">
        <v>16.16</v>
      </c>
      <c r="G28" s="236">
        <v>5.07</v>
      </c>
    </row>
    <row r="29" spans="1:8">
      <c r="C29" s="238">
        <v>43466</v>
      </c>
      <c r="D29" s="237">
        <v>43466</v>
      </c>
      <c r="E29" s="236">
        <v>2.13</v>
      </c>
      <c r="F29" s="236">
        <v>9.93</v>
      </c>
      <c r="G29" s="236">
        <v>4.17</v>
      </c>
    </row>
    <row r="30" spans="1:8">
      <c r="C30" s="238">
        <v>43497</v>
      </c>
      <c r="D30" s="237">
        <v>43497</v>
      </c>
      <c r="E30" s="236">
        <v>8.5399999999999991</v>
      </c>
      <c r="F30" s="236">
        <v>9.86</v>
      </c>
      <c r="G30" s="236">
        <v>13.48</v>
      </c>
    </row>
    <row r="31" spans="1:8">
      <c r="C31" s="238">
        <v>43525</v>
      </c>
      <c r="D31" s="237">
        <v>43525</v>
      </c>
      <c r="E31" s="236">
        <v>16.079999999999998</v>
      </c>
      <c r="F31" s="236">
        <v>11.34</v>
      </c>
      <c r="G31" s="236">
        <v>10.98</v>
      </c>
    </row>
    <row r="32" spans="1:8">
      <c r="C32" s="238">
        <v>43556</v>
      </c>
      <c r="D32" s="237">
        <v>43556</v>
      </c>
      <c r="E32" s="236">
        <v>19.489999999999998</v>
      </c>
      <c r="F32" s="236">
        <v>16.02</v>
      </c>
      <c r="G32" s="236">
        <v>20.74</v>
      </c>
    </row>
    <row r="33" spans="1:8">
      <c r="C33" s="238">
        <v>43586</v>
      </c>
      <c r="D33" s="237">
        <v>43586</v>
      </c>
      <c r="E33" s="236">
        <v>18.05</v>
      </c>
      <c r="F33" s="236">
        <v>10.59</v>
      </c>
      <c r="G33" s="236">
        <v>11.47</v>
      </c>
    </row>
    <row r="34" spans="1:8">
      <c r="C34" s="238">
        <v>43617</v>
      </c>
      <c r="D34" s="237">
        <v>43617</v>
      </c>
      <c r="E34" s="236">
        <v>10.43</v>
      </c>
      <c r="F34" s="236">
        <v>4.63</v>
      </c>
      <c r="G34" s="236">
        <v>12.42</v>
      </c>
    </row>
    <row r="35" spans="1:8">
      <c r="A35" s="234">
        <v>2019</v>
      </c>
      <c r="B35" s="234" t="s">
        <v>45</v>
      </c>
      <c r="C35" s="238">
        <v>43647</v>
      </c>
      <c r="D35" s="237">
        <v>43647</v>
      </c>
      <c r="E35" s="236">
        <v>17.12</v>
      </c>
      <c r="F35" s="236">
        <v>1.5</v>
      </c>
      <c r="G35" s="236">
        <v>9.6</v>
      </c>
    </row>
    <row r="36" spans="1:8">
      <c r="C36" s="238">
        <v>43678</v>
      </c>
      <c r="D36" s="237">
        <v>43678</v>
      </c>
      <c r="E36" s="236">
        <v>22.59</v>
      </c>
      <c r="F36" s="236">
        <v>5.45</v>
      </c>
      <c r="G36" s="236">
        <v>5.44</v>
      </c>
    </row>
    <row r="37" spans="1:8">
      <c r="C37" s="238">
        <v>43709</v>
      </c>
      <c r="D37" s="237">
        <v>43709</v>
      </c>
      <c r="E37" s="236">
        <v>16.059999999999999</v>
      </c>
      <c r="F37" s="236">
        <v>9.74</v>
      </c>
      <c r="G37" s="236">
        <v>2.4900000000000002</v>
      </c>
    </row>
    <row r="38" spans="1:8" ht="15" customHeight="1">
      <c r="C38" s="238">
        <v>43739</v>
      </c>
      <c r="D38" s="237">
        <v>43739</v>
      </c>
      <c r="E38" s="236">
        <v>18.64</v>
      </c>
      <c r="F38" s="236">
        <v>5.15</v>
      </c>
      <c r="G38" s="236">
        <v>6.6</v>
      </c>
      <c r="H38" s="849" t="s">
        <v>98</v>
      </c>
    </row>
    <row r="39" spans="1:8">
      <c r="C39" s="238">
        <v>43770</v>
      </c>
      <c r="D39" s="237">
        <v>43770</v>
      </c>
      <c r="E39" s="236">
        <v>17.13</v>
      </c>
      <c r="F39" s="236">
        <v>10.56</v>
      </c>
      <c r="G39" s="236">
        <v>4.3</v>
      </c>
      <c r="H39" s="849"/>
    </row>
    <row r="40" spans="1:8">
      <c r="C40" s="238">
        <v>43800</v>
      </c>
      <c r="D40" s="237">
        <v>43800</v>
      </c>
      <c r="E40" s="236">
        <v>16.93</v>
      </c>
      <c r="F40" s="236">
        <v>15.77</v>
      </c>
      <c r="G40" s="236">
        <v>9.74</v>
      </c>
      <c r="H40" s="243" t="s">
        <v>99</v>
      </c>
    </row>
    <row r="41" spans="1:8">
      <c r="C41" s="238">
        <v>43831</v>
      </c>
      <c r="D41" s="237">
        <v>43831</v>
      </c>
      <c r="E41" s="236">
        <v>16.71</v>
      </c>
      <c r="F41" s="236">
        <v>10.79</v>
      </c>
      <c r="G41" s="236">
        <v>10.130000000000001</v>
      </c>
    </row>
    <row r="42" spans="1:8">
      <c r="C42" s="238">
        <v>43862</v>
      </c>
      <c r="D42" s="237">
        <v>43862</v>
      </c>
      <c r="E42" s="236">
        <v>19.88</v>
      </c>
      <c r="F42" s="236">
        <v>17.53</v>
      </c>
      <c r="G42" s="236">
        <v>11.32</v>
      </c>
    </row>
    <row r="43" spans="1:8">
      <c r="C43" s="238">
        <v>43891</v>
      </c>
      <c r="D43" s="237">
        <v>43891</v>
      </c>
      <c r="E43" s="236">
        <v>24.42</v>
      </c>
      <c r="F43" s="236">
        <v>10.72</v>
      </c>
      <c r="G43" s="236">
        <v>5.83</v>
      </c>
    </row>
    <row r="44" spans="1:8">
      <c r="C44" s="238">
        <v>43922</v>
      </c>
      <c r="D44" s="237">
        <v>43922</v>
      </c>
      <c r="E44" s="236">
        <v>20.3</v>
      </c>
      <c r="F44" s="236">
        <v>-9.86</v>
      </c>
      <c r="G44" s="236">
        <v>-19.88</v>
      </c>
    </row>
    <row r="45" spans="1:8">
      <c r="C45" s="238">
        <v>43952</v>
      </c>
      <c r="D45" s="237">
        <v>43952</v>
      </c>
      <c r="E45" s="236">
        <v>20.7</v>
      </c>
      <c r="F45" s="236">
        <v>-11.56</v>
      </c>
      <c r="G45" s="236">
        <v>-6.16</v>
      </c>
    </row>
    <row r="46" spans="1:8">
      <c r="C46" s="238">
        <v>43983</v>
      </c>
      <c r="D46" s="237">
        <v>43983</v>
      </c>
      <c r="E46" s="236">
        <v>15.16</v>
      </c>
      <c r="F46" s="236">
        <v>-10.18</v>
      </c>
      <c r="G46" s="236">
        <v>-7.15</v>
      </c>
    </row>
    <row r="47" spans="1:8">
      <c r="A47" s="234">
        <v>2020</v>
      </c>
      <c r="B47" s="234" t="s">
        <v>46</v>
      </c>
      <c r="C47" s="238">
        <v>44013</v>
      </c>
      <c r="D47" s="237">
        <v>44013</v>
      </c>
      <c r="E47" s="236">
        <v>20.23</v>
      </c>
      <c r="F47" s="236">
        <v>-6.08</v>
      </c>
      <c r="G47" s="236">
        <v>-10.86</v>
      </c>
    </row>
    <row r="48" spans="1:8">
      <c r="C48" s="238">
        <v>44044</v>
      </c>
      <c r="D48" s="237">
        <v>44044</v>
      </c>
      <c r="E48" s="236">
        <v>17.670000000000002</v>
      </c>
      <c r="F48" s="236">
        <v>-3.03</v>
      </c>
      <c r="G48" s="236">
        <v>-2.3199999999999998</v>
      </c>
    </row>
    <row r="49" spans="1:7">
      <c r="C49" s="238">
        <v>44075</v>
      </c>
      <c r="D49" s="237">
        <v>44075</v>
      </c>
      <c r="E49" s="236">
        <v>16.52</v>
      </c>
      <c r="F49" s="236">
        <v>-0.46</v>
      </c>
      <c r="G49" s="236">
        <v>-6.45</v>
      </c>
    </row>
    <row r="50" spans="1:7">
      <c r="C50" s="238">
        <v>44105</v>
      </c>
      <c r="D50" s="237">
        <v>44105</v>
      </c>
      <c r="E50" s="236">
        <v>18.059999999999999</v>
      </c>
      <c r="F50" s="236">
        <v>-4.51</v>
      </c>
      <c r="G50" s="236">
        <v>-4.87</v>
      </c>
    </row>
    <row r="51" spans="1:7">
      <c r="C51" s="238">
        <v>44136</v>
      </c>
      <c r="D51" s="237">
        <v>44136</v>
      </c>
      <c r="E51" s="236">
        <v>15.17</v>
      </c>
      <c r="F51" s="236">
        <v>-5.73</v>
      </c>
      <c r="G51" s="236">
        <v>-10.64</v>
      </c>
    </row>
    <row r="52" spans="1:7">
      <c r="C52" s="238">
        <v>44166</v>
      </c>
      <c r="D52" s="237">
        <v>44166</v>
      </c>
      <c r="E52" s="236">
        <v>16.739999999999998</v>
      </c>
      <c r="F52" s="236">
        <v>6.19</v>
      </c>
      <c r="G52" s="236">
        <v>-2.57</v>
      </c>
    </row>
    <row r="53" spans="1:7">
      <c r="C53" s="238">
        <v>44197</v>
      </c>
      <c r="D53" s="237">
        <v>44197</v>
      </c>
      <c r="E53" s="236">
        <v>14.78</v>
      </c>
      <c r="F53" s="236">
        <v>8.25</v>
      </c>
      <c r="G53" s="236">
        <v>-0.56000000000000005</v>
      </c>
    </row>
    <row r="54" spans="1:7">
      <c r="C54" s="238">
        <v>44228</v>
      </c>
      <c r="D54" s="237">
        <v>44228</v>
      </c>
      <c r="E54" s="236">
        <v>14.72</v>
      </c>
      <c r="F54" s="236">
        <v>14.58</v>
      </c>
      <c r="G54" s="236">
        <v>3</v>
      </c>
    </row>
    <row r="55" spans="1:7">
      <c r="C55" s="238">
        <v>44256</v>
      </c>
      <c r="D55" s="237">
        <v>44256</v>
      </c>
      <c r="E55" s="236">
        <v>20.75</v>
      </c>
      <c r="F55" s="236">
        <v>17.45</v>
      </c>
      <c r="G55" s="236">
        <v>6.32</v>
      </c>
    </row>
    <row r="56" spans="1:7">
      <c r="C56" s="238">
        <v>44287</v>
      </c>
      <c r="D56" s="237">
        <v>44287</v>
      </c>
      <c r="E56" s="236">
        <v>20.25</v>
      </c>
      <c r="F56" s="236">
        <v>26.19</v>
      </c>
      <c r="G56" s="236">
        <v>-0.79</v>
      </c>
    </row>
    <row r="57" spans="1:7">
      <c r="C57" s="238">
        <v>44317</v>
      </c>
      <c r="D57" s="237">
        <v>44317</v>
      </c>
      <c r="E57" s="236">
        <v>15.4</v>
      </c>
      <c r="F57" s="236">
        <v>25.54</v>
      </c>
      <c r="G57" s="236">
        <v>10.84</v>
      </c>
    </row>
    <row r="58" spans="1:7">
      <c r="C58" s="238">
        <v>44348</v>
      </c>
      <c r="D58" s="237">
        <v>44348</v>
      </c>
      <c r="E58" s="236">
        <v>23.02</v>
      </c>
      <c r="F58" s="236">
        <v>27.85</v>
      </c>
      <c r="G58" s="236">
        <v>16.28</v>
      </c>
    </row>
    <row r="59" spans="1:7">
      <c r="A59" s="234">
        <v>2021</v>
      </c>
      <c r="B59" s="234" t="s">
        <v>47</v>
      </c>
      <c r="C59" s="238">
        <v>44378</v>
      </c>
      <c r="D59" s="237">
        <v>44378</v>
      </c>
      <c r="E59" s="236">
        <v>29.37</v>
      </c>
      <c r="F59" s="236">
        <v>30.89</v>
      </c>
      <c r="G59" s="236">
        <v>6.5</v>
      </c>
    </row>
    <row r="60" spans="1:7">
      <c r="C60" s="238">
        <v>44409</v>
      </c>
      <c r="D60" s="237">
        <v>44409</v>
      </c>
      <c r="E60" s="236">
        <v>35.82</v>
      </c>
      <c r="F60" s="236">
        <v>26.73</v>
      </c>
      <c r="G60" s="236">
        <v>5.38</v>
      </c>
    </row>
    <row r="61" spans="1:7">
      <c r="C61" s="238">
        <v>44440</v>
      </c>
      <c r="D61" s="237">
        <v>44440</v>
      </c>
      <c r="E61" s="236">
        <v>43.5</v>
      </c>
      <c r="F61" s="236">
        <v>33.01</v>
      </c>
      <c r="G61" s="236">
        <v>8.06</v>
      </c>
    </row>
    <row r="62" spans="1:7">
      <c r="C62" s="238">
        <v>44470</v>
      </c>
      <c r="D62" s="237">
        <v>44470</v>
      </c>
      <c r="E62" s="236">
        <v>43.41</v>
      </c>
      <c r="F62" s="236">
        <v>41.37</v>
      </c>
      <c r="G62" s="236">
        <v>13.91</v>
      </c>
    </row>
    <row r="63" spans="1:7">
      <c r="C63" s="238">
        <v>44501</v>
      </c>
      <c r="D63" s="237">
        <v>44501</v>
      </c>
      <c r="E63" s="236">
        <v>39.69</v>
      </c>
      <c r="F63" s="236">
        <v>40.31</v>
      </c>
      <c r="G63" s="236">
        <v>19.89</v>
      </c>
    </row>
    <row r="64" spans="1:7">
      <c r="C64" s="238">
        <v>44531</v>
      </c>
      <c r="D64" s="237">
        <v>44531</v>
      </c>
      <c r="E64" s="236">
        <v>38.4</v>
      </c>
      <c r="F64" s="236">
        <v>43.6</v>
      </c>
      <c r="G64" s="236">
        <v>21.98</v>
      </c>
    </row>
    <row r="65" spans="1:7">
      <c r="C65" s="238">
        <v>44562</v>
      </c>
      <c r="D65" s="237">
        <v>44562</v>
      </c>
      <c r="E65" s="236">
        <v>48.05</v>
      </c>
      <c r="F65" s="236">
        <v>54.13</v>
      </c>
      <c r="G65" s="236">
        <v>35.53</v>
      </c>
    </row>
    <row r="66" spans="1:7">
      <c r="C66" s="238">
        <v>44593</v>
      </c>
      <c r="D66" s="237">
        <v>44593</v>
      </c>
      <c r="E66" s="236">
        <v>53.04</v>
      </c>
      <c r="F66" s="236">
        <v>63.01</v>
      </c>
      <c r="G66" s="236">
        <v>39.94</v>
      </c>
    </row>
    <row r="67" spans="1:7">
      <c r="C67" s="238">
        <v>44621</v>
      </c>
      <c r="D67" s="237">
        <v>44621</v>
      </c>
      <c r="E67" s="236">
        <v>55.53</v>
      </c>
      <c r="F67" s="236">
        <v>62.79</v>
      </c>
      <c r="G67" s="236">
        <v>37.42</v>
      </c>
    </row>
    <row r="68" spans="1:7">
      <c r="C68" s="238">
        <v>44652</v>
      </c>
      <c r="D68" s="237">
        <v>44652</v>
      </c>
      <c r="E68" s="236">
        <v>47.54</v>
      </c>
      <c r="F68" s="236">
        <v>64.739999999999995</v>
      </c>
      <c r="G68" s="236">
        <v>36.9</v>
      </c>
    </row>
    <row r="69" spans="1:7">
      <c r="C69" s="238">
        <v>44682</v>
      </c>
      <c r="D69" s="237">
        <v>44682</v>
      </c>
      <c r="E69" s="236">
        <v>53.07</v>
      </c>
      <c r="F69" s="236">
        <v>60.14</v>
      </c>
      <c r="G69" s="236">
        <v>39.159999999999997</v>
      </c>
    </row>
    <row r="70" spans="1:7">
      <c r="C70" s="238">
        <v>44713</v>
      </c>
      <c r="D70" s="237">
        <v>44713</v>
      </c>
      <c r="E70" s="236">
        <v>56.71</v>
      </c>
      <c r="F70" s="236">
        <v>56.89</v>
      </c>
      <c r="G70" s="236">
        <v>42.52</v>
      </c>
    </row>
    <row r="71" spans="1:7">
      <c r="A71" s="234">
        <v>2022</v>
      </c>
      <c r="B71" s="234" t="s">
        <v>48</v>
      </c>
      <c r="C71" s="238">
        <v>44743</v>
      </c>
      <c r="D71" s="237">
        <v>44743</v>
      </c>
      <c r="E71" s="236">
        <v>52.57</v>
      </c>
      <c r="F71" s="236">
        <v>51.03</v>
      </c>
      <c r="G71" s="236">
        <v>35.46</v>
      </c>
    </row>
    <row r="72" spans="1:7">
      <c r="C72" s="238">
        <v>44774</v>
      </c>
      <c r="D72" s="237">
        <v>44774</v>
      </c>
      <c r="E72" s="236">
        <v>49.01</v>
      </c>
      <c r="F72" s="236">
        <v>55.82</v>
      </c>
      <c r="G72" s="236">
        <v>27.99</v>
      </c>
    </row>
    <row r="73" spans="1:7">
      <c r="C73" s="238">
        <v>44805</v>
      </c>
      <c r="D73" s="237">
        <v>44805</v>
      </c>
      <c r="E73" s="236">
        <v>36.85</v>
      </c>
      <c r="F73" s="236">
        <v>44.9</v>
      </c>
      <c r="G73" s="236">
        <v>23.89</v>
      </c>
    </row>
    <row r="74" spans="1:7">
      <c r="C74" s="238">
        <v>44835</v>
      </c>
      <c r="D74" s="237">
        <v>44835</v>
      </c>
      <c r="E74" s="236">
        <v>35.770000000000003</v>
      </c>
      <c r="F74" s="236">
        <v>39.24</v>
      </c>
      <c r="G74" s="236">
        <v>22.59</v>
      </c>
    </row>
    <row r="75" spans="1:7">
      <c r="C75" s="238">
        <v>44866</v>
      </c>
      <c r="D75" s="237">
        <v>44866</v>
      </c>
      <c r="E75" s="236">
        <v>36.979999999999997</v>
      </c>
      <c r="F75" s="236">
        <v>33.43</v>
      </c>
      <c r="G75" s="236">
        <v>35.36</v>
      </c>
    </row>
    <row r="76" spans="1:7">
      <c r="C76" s="238">
        <v>44896</v>
      </c>
      <c r="D76" s="237">
        <v>44896</v>
      </c>
      <c r="E76" s="236">
        <v>34.299999999999997</v>
      </c>
      <c r="F76" s="236">
        <v>34.71</v>
      </c>
      <c r="G76" s="236">
        <v>41.34</v>
      </c>
    </row>
    <row r="77" spans="1:7">
      <c r="C77" s="238">
        <v>44927</v>
      </c>
      <c r="D77" s="237">
        <v>44927</v>
      </c>
      <c r="E77" s="236">
        <v>26.77</v>
      </c>
      <c r="F77" s="236">
        <v>34.97</v>
      </c>
      <c r="G77" s="236">
        <v>31.43</v>
      </c>
    </row>
    <row r="78" spans="1:7">
      <c r="C78" s="238">
        <v>44958</v>
      </c>
      <c r="D78" s="237">
        <v>44958</v>
      </c>
      <c r="E78" s="236">
        <v>21.06</v>
      </c>
      <c r="F78" s="236">
        <v>28.33</v>
      </c>
      <c r="G78" s="236">
        <v>31.75</v>
      </c>
    </row>
    <row r="79" spans="1:7">
      <c r="C79" s="136">
        <v>44986</v>
      </c>
      <c r="D79" s="477">
        <v>44986</v>
      </c>
      <c r="E79" s="129">
        <v>25.7</v>
      </c>
      <c r="F79" s="129">
        <v>18.82</v>
      </c>
      <c r="G79" s="129">
        <v>22.77</v>
      </c>
    </row>
    <row r="80" spans="1:7">
      <c r="C80" s="136">
        <v>45017</v>
      </c>
      <c r="D80" s="477">
        <v>45017</v>
      </c>
      <c r="E80" s="129">
        <v>18.62</v>
      </c>
      <c r="F80" s="129">
        <v>11.47</v>
      </c>
      <c r="G80" s="129">
        <v>20.36</v>
      </c>
    </row>
    <row r="81" spans="1:7">
      <c r="C81" s="136">
        <v>45047</v>
      </c>
      <c r="D81" s="477">
        <v>45047</v>
      </c>
      <c r="E81" s="129">
        <v>19.95</v>
      </c>
      <c r="F81" s="129">
        <v>13.69</v>
      </c>
      <c r="G81" s="129">
        <v>19.829999999999998</v>
      </c>
    </row>
    <row r="82" spans="1:7">
      <c r="C82" s="136">
        <v>45078</v>
      </c>
      <c r="D82" s="477">
        <v>45078</v>
      </c>
      <c r="E82" s="129">
        <v>20.39</v>
      </c>
      <c r="F82" s="129">
        <v>7.43</v>
      </c>
      <c r="G82" s="129">
        <v>17.82</v>
      </c>
    </row>
    <row r="83" spans="1:7">
      <c r="A83" s="234">
        <v>2023</v>
      </c>
      <c r="B83" s="234" t="s">
        <v>49</v>
      </c>
      <c r="C83" s="136">
        <v>45108</v>
      </c>
      <c r="D83" s="477">
        <v>45108</v>
      </c>
      <c r="E83" s="129">
        <v>22.17</v>
      </c>
      <c r="F83" s="129">
        <v>8.1300000000000008</v>
      </c>
      <c r="G83" s="129">
        <v>16.170000000000002</v>
      </c>
    </row>
    <row r="84" spans="1:7">
      <c r="C84" s="136">
        <v>45139</v>
      </c>
      <c r="D84" s="477">
        <v>45139</v>
      </c>
      <c r="E84" s="129">
        <v>17.309999999999999</v>
      </c>
      <c r="F84" s="129">
        <v>5.33</v>
      </c>
      <c r="G84" s="129">
        <v>11.24</v>
      </c>
    </row>
    <row r="85" spans="1:7">
      <c r="C85" s="136">
        <v>45170</v>
      </c>
      <c r="D85" s="477">
        <v>45170</v>
      </c>
      <c r="E85" s="129">
        <v>19.18</v>
      </c>
      <c r="F85" s="129">
        <v>19.36</v>
      </c>
      <c r="G85" s="129">
        <v>8.1199999999999992</v>
      </c>
    </row>
    <row r="86" spans="1:7">
      <c r="A86" s="234"/>
      <c r="B86" s="234"/>
      <c r="C86" s="238">
        <v>45200</v>
      </c>
      <c r="D86" s="237">
        <v>45200</v>
      </c>
      <c r="E86" s="236">
        <v>15.3</v>
      </c>
      <c r="F86" s="236">
        <v>9.2100000000000009</v>
      </c>
      <c r="G86" s="236">
        <v>11.86</v>
      </c>
    </row>
    <row r="87" spans="1:7">
      <c r="C87" s="238">
        <v>45231</v>
      </c>
      <c r="D87" s="237">
        <v>45231</v>
      </c>
      <c r="E87" s="236">
        <v>14.86</v>
      </c>
      <c r="F87" s="236">
        <v>7.88</v>
      </c>
      <c r="G87" s="236">
        <v>16.899999999999999</v>
      </c>
    </row>
    <row r="88" spans="1:7">
      <c r="C88" s="238">
        <v>45261</v>
      </c>
      <c r="D88" s="237">
        <v>45261</v>
      </c>
      <c r="E88" s="236">
        <v>16.25</v>
      </c>
      <c r="F88" s="236">
        <v>16.04</v>
      </c>
      <c r="G88" s="236">
        <v>27.44</v>
      </c>
    </row>
    <row r="89" spans="1:7">
      <c r="C89" s="238">
        <v>45292</v>
      </c>
      <c r="D89" s="237">
        <v>45292</v>
      </c>
      <c r="E89" s="236">
        <v>15.54</v>
      </c>
      <c r="F89" s="236">
        <v>22.72</v>
      </c>
      <c r="G89" s="236">
        <v>21.69</v>
      </c>
    </row>
    <row r="90" spans="1:7">
      <c r="C90" s="238">
        <v>45323</v>
      </c>
      <c r="D90" s="237">
        <v>45323</v>
      </c>
      <c r="E90" s="236">
        <v>13.54</v>
      </c>
      <c r="F90" s="236">
        <v>18.850000000000001</v>
      </c>
      <c r="G90" s="236">
        <v>24.89</v>
      </c>
    </row>
    <row r="91" spans="1:7">
      <c r="C91" s="238">
        <v>45352</v>
      </c>
      <c r="D91" s="237">
        <v>45352</v>
      </c>
      <c r="E91" s="236">
        <v>15.58</v>
      </c>
      <c r="F91" s="236">
        <v>20.84</v>
      </c>
      <c r="G91" s="236">
        <v>22.22</v>
      </c>
    </row>
    <row r="92" spans="1:7">
      <c r="C92" s="238">
        <v>45383</v>
      </c>
      <c r="D92" s="237">
        <v>45383</v>
      </c>
      <c r="E92" s="236">
        <v>8.91</v>
      </c>
      <c r="F92" s="236">
        <v>14.6</v>
      </c>
      <c r="G92" s="236">
        <v>21.4</v>
      </c>
    </row>
    <row r="93" spans="1:7">
      <c r="C93" s="238">
        <v>45413</v>
      </c>
      <c r="D93" s="237">
        <v>45413</v>
      </c>
      <c r="E93" s="236">
        <v>14.72</v>
      </c>
      <c r="F93" s="236">
        <v>11.1</v>
      </c>
      <c r="G93" s="236">
        <v>17.54</v>
      </c>
    </row>
    <row r="94" spans="1:7">
      <c r="C94" s="238">
        <v>45444</v>
      </c>
      <c r="D94" s="237">
        <v>45444</v>
      </c>
      <c r="E94" s="236">
        <v>15.97</v>
      </c>
      <c r="F94" s="236">
        <v>8.4700000000000006</v>
      </c>
      <c r="G94" s="236">
        <v>23.12</v>
      </c>
    </row>
    <row r="95" spans="1:7">
      <c r="A95" s="234">
        <v>2024</v>
      </c>
      <c r="B95" s="234" t="s">
        <v>512</v>
      </c>
      <c r="C95" s="238">
        <v>45474</v>
      </c>
      <c r="D95" s="237">
        <v>45474</v>
      </c>
      <c r="E95" s="236">
        <v>14.43</v>
      </c>
      <c r="F95" s="236">
        <v>13.31</v>
      </c>
      <c r="G95" s="236">
        <v>18.5</v>
      </c>
    </row>
    <row r="96" spans="1:7">
      <c r="C96" s="238">
        <v>45505</v>
      </c>
      <c r="D96" s="237">
        <v>45505</v>
      </c>
      <c r="E96" s="236">
        <v>15.56</v>
      </c>
      <c r="F96" s="236">
        <v>11.43</v>
      </c>
      <c r="G96" s="236">
        <v>11.37</v>
      </c>
    </row>
    <row r="97" spans="1:7">
      <c r="C97" s="238">
        <v>45536</v>
      </c>
      <c r="D97" s="237">
        <v>45536</v>
      </c>
      <c r="E97" s="236">
        <v>17</v>
      </c>
      <c r="F97" s="236">
        <v>13.64</v>
      </c>
      <c r="G97" s="236">
        <v>25.25</v>
      </c>
    </row>
    <row r="98" spans="1:7">
      <c r="C98" s="238">
        <v>45566</v>
      </c>
      <c r="D98" s="237">
        <v>45566</v>
      </c>
      <c r="E98" s="236">
        <v>13.02</v>
      </c>
      <c r="F98" s="236">
        <v>8.33</v>
      </c>
      <c r="G98" s="236">
        <v>14.81</v>
      </c>
    </row>
    <row r="99" spans="1:7">
      <c r="C99" s="238">
        <v>45597</v>
      </c>
      <c r="D99" s="237">
        <v>45597</v>
      </c>
      <c r="E99" s="236">
        <v>16.649999999999999</v>
      </c>
      <c r="F99" s="236">
        <v>19.47</v>
      </c>
      <c r="G99" s="236">
        <v>23.06</v>
      </c>
    </row>
    <row r="100" spans="1:7">
      <c r="C100" s="238">
        <v>45627</v>
      </c>
      <c r="D100" s="237">
        <v>45627</v>
      </c>
      <c r="E100" s="236">
        <v>20.82</v>
      </c>
      <c r="F100" s="236">
        <v>22.2</v>
      </c>
      <c r="G100" s="236">
        <v>27.71</v>
      </c>
    </row>
    <row r="101" spans="1:7">
      <c r="C101" s="238">
        <v>45658</v>
      </c>
      <c r="D101" s="237">
        <v>45658</v>
      </c>
      <c r="E101" s="236">
        <v>20.82</v>
      </c>
      <c r="F101" s="236">
        <v>15.76</v>
      </c>
      <c r="G101" s="236">
        <v>23.4</v>
      </c>
    </row>
    <row r="102" spans="1:7">
      <c r="C102" s="238">
        <v>45689</v>
      </c>
      <c r="D102" s="237">
        <v>45689</v>
      </c>
      <c r="E102" s="236">
        <v>9.9</v>
      </c>
      <c r="F102" s="236">
        <v>15.01</v>
      </c>
      <c r="G102" s="236">
        <v>17.5</v>
      </c>
    </row>
    <row r="103" spans="1:7">
      <c r="C103" s="238">
        <v>45717</v>
      </c>
      <c r="D103" s="237">
        <v>45717</v>
      </c>
      <c r="E103" s="236">
        <v>13.68</v>
      </c>
      <c r="F103" s="236">
        <v>15.67</v>
      </c>
      <c r="G103" s="236">
        <v>21.31</v>
      </c>
    </row>
    <row r="104" spans="1:7">
      <c r="C104" s="238">
        <v>45748</v>
      </c>
      <c r="D104" s="237">
        <v>45748</v>
      </c>
      <c r="E104" s="236">
        <v>17.760000000000002</v>
      </c>
      <c r="F104" s="236">
        <v>18.62</v>
      </c>
      <c r="G104" s="236">
        <v>22.27</v>
      </c>
    </row>
    <row r="105" spans="1:7">
      <c r="C105" s="238">
        <v>45778</v>
      </c>
      <c r="D105" s="237">
        <v>45778</v>
      </c>
      <c r="E105" s="236">
        <v>17.100000000000001</v>
      </c>
      <c r="F105" s="236">
        <v>11.5</v>
      </c>
      <c r="G105" s="236">
        <v>22.4</v>
      </c>
    </row>
    <row r="106" spans="1:7">
      <c r="C106" s="238">
        <v>45809</v>
      </c>
      <c r="D106" s="237">
        <v>45809</v>
      </c>
      <c r="E106" s="236">
        <v>16.8</v>
      </c>
      <c r="F106" s="236">
        <v>8.6999999999999993</v>
      </c>
      <c r="G106" s="236">
        <v>16.399999999999999</v>
      </c>
    </row>
    <row r="107" spans="1:7">
      <c r="A107" s="234">
        <v>2025</v>
      </c>
      <c r="B107" s="234" t="s">
        <v>533</v>
      </c>
      <c r="C107" s="238">
        <v>45839</v>
      </c>
      <c r="D107" s="237">
        <v>45839</v>
      </c>
      <c r="E107" s="236">
        <v>19.7</v>
      </c>
      <c r="F107" s="236">
        <v>9</v>
      </c>
      <c r="G107" s="236">
        <v>16.3</v>
      </c>
    </row>
    <row r="108" spans="1:7">
      <c r="C108" s="238">
        <v>45870</v>
      </c>
      <c r="D108" s="237">
        <v>45870</v>
      </c>
      <c r="E108" s="236">
        <v>14.9</v>
      </c>
      <c r="F108" s="236">
        <v>7.4</v>
      </c>
      <c r="G108" s="236">
        <v>14.6</v>
      </c>
    </row>
    <row r="109" spans="1:7">
      <c r="C109" s="238">
        <v>45901</v>
      </c>
      <c r="D109" s="237">
        <v>45901</v>
      </c>
      <c r="E109" s="129">
        <v>18</v>
      </c>
      <c r="F109" s="129">
        <v>8</v>
      </c>
      <c r="G109" s="129">
        <v>3.8</v>
      </c>
    </row>
    <row r="110" spans="1:7">
      <c r="C110" s="238">
        <v>45931</v>
      </c>
      <c r="D110" s="237">
        <v>45931</v>
      </c>
      <c r="E110" s="129">
        <v>23.9</v>
      </c>
      <c r="F110" s="129">
        <v>11.9</v>
      </c>
      <c r="G110" s="129">
        <v>11.6</v>
      </c>
    </row>
    <row r="111" spans="1:7">
      <c r="C111" s="238">
        <v>45962</v>
      </c>
      <c r="D111" s="237">
        <v>45962</v>
      </c>
      <c r="E111" s="129">
        <v>24.5</v>
      </c>
      <c r="F111" s="129">
        <v>6.4</v>
      </c>
      <c r="G111" s="129">
        <v>10</v>
      </c>
    </row>
    <row r="112" spans="1:7">
      <c r="C112" s="238">
        <v>45992</v>
      </c>
      <c r="D112" s="237">
        <v>45992</v>
      </c>
      <c r="E112" s="129">
        <v>26.5</v>
      </c>
      <c r="F112" s="129">
        <v>14.7</v>
      </c>
      <c r="G112" s="129">
        <v>23.6</v>
      </c>
    </row>
    <row r="113" spans="3:7">
      <c r="C113" s="137">
        <v>46023</v>
      </c>
      <c r="D113" s="242">
        <v>46023</v>
      </c>
      <c r="E113" s="131">
        <v>21</v>
      </c>
      <c r="F113" s="131">
        <v>14.6</v>
      </c>
      <c r="G113" s="131">
        <v>20.100000000000001</v>
      </c>
    </row>
  </sheetData>
  <sheetProtection algorithmName="SHA-512" hashValue="ky/78PHgFO3SgUP/b9wWFfKOG10MSZUUxgg7wPSY+XUzBdXZOzwcWfaaR3CEpJ/A1eZi85ZIayMEfZ2DiGdymA==" saltValue="S8IdzUofWR3dcllipIhgPQ==" spinCount="100000" sheet="1" objects="1" scenarios="1"/>
  <mergeCells count="2">
    <mergeCell ref="H19:H21"/>
    <mergeCell ref="H38:H39"/>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116D6-0782-4BB1-B1F4-44A333F3E5BE}">
  <sheetPr codeName="List29"/>
  <dimension ref="A1:CN113"/>
  <sheetViews>
    <sheetView showGridLines="0" zoomScaleNormal="100" workbookViewId="0">
      <pane xSplit="4" ySplit="4" topLeftCell="E5" activePane="bottomRight" state="frozen"/>
      <selection activeCell="C1" sqref="C1"/>
      <selection pane="topRight" activeCell="E1" sqref="E1"/>
      <selection pane="bottomLeft" activeCell="C5" sqref="C5"/>
      <selection pane="bottomRight" activeCell="C1" sqref="C1"/>
    </sheetView>
  </sheetViews>
  <sheetFormatPr defaultColWidth="9.42578125" defaultRowHeight="11.25"/>
  <cols>
    <col min="1" max="2" width="9.42578125" style="233" hidden="1" customWidth="1"/>
    <col min="3" max="3" width="13.5703125" style="233" bestFit="1" customWidth="1"/>
    <col min="4" max="4" width="9.42578125" style="233"/>
    <col min="5" max="5" width="15.5703125" style="233" customWidth="1"/>
    <col min="6" max="6" width="21.42578125" style="233" customWidth="1"/>
    <col min="7" max="7" width="20.42578125" style="233" customWidth="1"/>
    <col min="8" max="8" width="56.42578125" style="233" customWidth="1"/>
    <col min="9" max="92" width="13.42578125" style="233" customWidth="1"/>
    <col min="93" max="16384" width="9.42578125" style="233"/>
  </cols>
  <sheetData>
    <row r="1" spans="1:92" ht="15" customHeight="1">
      <c r="D1" s="234"/>
    </row>
    <row r="2" spans="1:92" ht="30.75" customHeight="1">
      <c r="C2" s="120"/>
      <c r="D2" s="239"/>
      <c r="E2" s="299" t="s">
        <v>100</v>
      </c>
      <c r="F2" s="299" t="s">
        <v>101</v>
      </c>
      <c r="G2" s="299" t="s">
        <v>102</v>
      </c>
    </row>
    <row r="3" spans="1:92" ht="5.25" customHeight="1">
      <c r="D3" s="240"/>
      <c r="E3" s="369"/>
      <c r="F3" s="369"/>
      <c r="G3" s="369"/>
    </row>
    <row r="4" spans="1:92" ht="36" customHeight="1">
      <c r="C4" s="125" t="s">
        <v>473</v>
      </c>
      <c r="D4" s="241" t="s">
        <v>474</v>
      </c>
      <c r="E4" s="368" t="s">
        <v>103</v>
      </c>
      <c r="F4" s="368" t="s">
        <v>104</v>
      </c>
      <c r="G4" s="368" t="s">
        <v>105</v>
      </c>
    </row>
    <row r="5" spans="1:92">
      <c r="C5" s="238">
        <v>42736</v>
      </c>
      <c r="D5" s="237">
        <v>42736</v>
      </c>
      <c r="E5" s="236">
        <v>51.583626597518062</v>
      </c>
      <c r="F5" s="236">
        <v>112.37</v>
      </c>
      <c r="G5" s="236">
        <v>108.86</v>
      </c>
      <c r="K5" s="231"/>
      <c r="P5" s="231"/>
    </row>
    <row r="6" spans="1:92" s="234" customFormat="1">
      <c r="A6" s="233"/>
      <c r="B6" s="233"/>
      <c r="C6" s="238">
        <v>42767</v>
      </c>
      <c r="D6" s="237">
        <v>42767</v>
      </c>
      <c r="E6" s="236">
        <v>52.557435945920389</v>
      </c>
      <c r="F6" s="236">
        <v>111.87</v>
      </c>
      <c r="G6" s="236">
        <v>112.42</v>
      </c>
      <c r="H6" s="231" t="s">
        <v>425</v>
      </c>
      <c r="I6" s="233"/>
      <c r="J6" s="233"/>
      <c r="K6" s="231"/>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233"/>
      <c r="BQ6" s="233"/>
      <c r="BR6" s="233"/>
      <c r="BS6" s="233"/>
      <c r="BT6" s="233"/>
      <c r="BU6" s="233"/>
      <c r="BV6" s="233"/>
      <c r="BW6" s="233"/>
      <c r="BX6" s="233"/>
      <c r="BY6" s="233"/>
      <c r="BZ6" s="233"/>
      <c r="CA6" s="233"/>
      <c r="CB6" s="233"/>
      <c r="CC6" s="233"/>
      <c r="CD6" s="233"/>
      <c r="CE6" s="233"/>
      <c r="CF6" s="233"/>
      <c r="CG6" s="233"/>
      <c r="CH6" s="233"/>
      <c r="CI6" s="233"/>
      <c r="CJ6" s="233"/>
      <c r="CK6" s="233"/>
      <c r="CL6" s="233"/>
      <c r="CM6" s="233"/>
      <c r="CN6" s="233"/>
    </row>
    <row r="7" spans="1:92">
      <c r="C7" s="238">
        <v>42795</v>
      </c>
      <c r="D7" s="237">
        <v>42795</v>
      </c>
      <c r="E7" s="236">
        <v>49.596319939917393</v>
      </c>
      <c r="F7" s="236">
        <v>107.6</v>
      </c>
      <c r="G7" s="236">
        <v>114.21</v>
      </c>
    </row>
    <row r="8" spans="1:92">
      <c r="C8" s="238">
        <v>42826</v>
      </c>
      <c r="D8" s="237">
        <v>42826</v>
      </c>
      <c r="E8" s="236">
        <v>47.471781224190153</v>
      </c>
      <c r="F8" s="236">
        <v>103.96</v>
      </c>
      <c r="G8" s="236">
        <v>114.83</v>
      </c>
    </row>
    <row r="9" spans="1:92">
      <c r="C9" s="238">
        <v>42856</v>
      </c>
      <c r="D9" s="237">
        <v>42856</v>
      </c>
      <c r="E9" s="236">
        <v>44.745853159603328</v>
      </c>
      <c r="F9" s="236">
        <v>101.09</v>
      </c>
      <c r="G9" s="236">
        <v>110.1</v>
      </c>
    </row>
    <row r="10" spans="1:92">
      <c r="C10" s="238">
        <v>42887</v>
      </c>
      <c r="D10" s="237">
        <v>42887</v>
      </c>
      <c r="E10" s="236">
        <v>41.939436373183973</v>
      </c>
      <c r="F10" s="236">
        <v>97.97</v>
      </c>
      <c r="G10" s="236">
        <v>106.39</v>
      </c>
    </row>
    <row r="11" spans="1:92">
      <c r="A11" s="234">
        <v>2017</v>
      </c>
      <c r="B11" s="234" t="s">
        <v>43</v>
      </c>
      <c r="C11" s="238">
        <v>42917</v>
      </c>
      <c r="D11" s="237">
        <v>42917</v>
      </c>
      <c r="E11" s="236">
        <v>44.460395203512931</v>
      </c>
      <c r="F11" s="236">
        <v>99.77</v>
      </c>
      <c r="G11" s="236">
        <v>105.98</v>
      </c>
    </row>
    <row r="12" spans="1:92">
      <c r="C12" s="238">
        <v>42948</v>
      </c>
      <c r="D12" s="237">
        <v>42948</v>
      </c>
      <c r="E12" s="236">
        <v>43.979848866498742</v>
      </c>
      <c r="F12" s="236">
        <v>92.76</v>
      </c>
      <c r="G12" s="236">
        <v>109.57</v>
      </c>
    </row>
    <row r="13" spans="1:92">
      <c r="C13" s="238">
        <v>42979</v>
      </c>
      <c r="D13" s="237">
        <v>42979</v>
      </c>
      <c r="E13" s="236">
        <v>48.704926358557643</v>
      </c>
      <c r="F13" s="236">
        <v>92.4</v>
      </c>
      <c r="G13" s="236">
        <v>111.93</v>
      </c>
    </row>
    <row r="14" spans="1:92">
      <c r="C14" s="238">
        <v>43009</v>
      </c>
      <c r="D14" s="237">
        <v>43009</v>
      </c>
      <c r="E14" s="236">
        <v>52.696204705478273</v>
      </c>
      <c r="F14" s="236">
        <v>94.22</v>
      </c>
      <c r="G14" s="236">
        <v>113.85</v>
      </c>
    </row>
    <row r="15" spans="1:92">
      <c r="C15" s="238">
        <v>43040</v>
      </c>
      <c r="D15" s="237">
        <v>43040</v>
      </c>
      <c r="E15" s="236">
        <v>53.402217741935488</v>
      </c>
      <c r="F15" s="236">
        <v>94.77</v>
      </c>
      <c r="G15" s="236">
        <v>113.49</v>
      </c>
    </row>
    <row r="16" spans="1:92">
      <c r="C16" s="238">
        <v>43070</v>
      </c>
      <c r="D16" s="237">
        <v>43070</v>
      </c>
      <c r="E16" s="236">
        <v>55.734289048174702</v>
      </c>
      <c r="F16" s="236">
        <v>92.63</v>
      </c>
      <c r="G16" s="236">
        <v>112.24</v>
      </c>
    </row>
    <row r="17" spans="1:14">
      <c r="C17" s="238">
        <v>43101</v>
      </c>
      <c r="D17" s="237">
        <v>43101</v>
      </c>
      <c r="E17" s="236">
        <v>55.591337251429032</v>
      </c>
      <c r="F17" s="236">
        <v>91.07</v>
      </c>
      <c r="G17" s="236">
        <v>116.06</v>
      </c>
    </row>
    <row r="18" spans="1:14">
      <c r="C18" s="238">
        <v>43132</v>
      </c>
      <c r="D18" s="237">
        <v>43132</v>
      </c>
      <c r="E18" s="236">
        <v>53.942351059904063</v>
      </c>
      <c r="F18" s="236">
        <v>93.87</v>
      </c>
      <c r="G18" s="236">
        <v>114.05</v>
      </c>
    </row>
    <row r="19" spans="1:14">
      <c r="C19" s="238">
        <v>43160</v>
      </c>
      <c r="D19" s="237">
        <v>43160</v>
      </c>
      <c r="E19" s="236">
        <v>57.025765875431112</v>
      </c>
      <c r="F19" s="236">
        <v>96.77</v>
      </c>
      <c r="G19" s="236">
        <v>110.55</v>
      </c>
    </row>
    <row r="20" spans="1:14" ht="15" customHeight="1">
      <c r="C20" s="238">
        <v>43191</v>
      </c>
      <c r="D20" s="237">
        <v>43191</v>
      </c>
      <c r="E20" s="236">
        <v>62.234548992010602</v>
      </c>
      <c r="F20" s="236">
        <v>98.08</v>
      </c>
      <c r="G20" s="236">
        <v>117.2</v>
      </c>
      <c r="I20" s="244"/>
      <c r="J20" s="244"/>
      <c r="K20" s="244"/>
      <c r="L20" s="244"/>
      <c r="M20" s="244"/>
      <c r="N20" s="244"/>
    </row>
    <row r="21" spans="1:14" ht="15" customHeight="1">
      <c r="C21" s="238">
        <v>43221</v>
      </c>
      <c r="D21" s="237">
        <v>43221</v>
      </c>
      <c r="E21" s="236">
        <v>66.361614779336307</v>
      </c>
      <c r="F21" s="236">
        <v>103.33</v>
      </c>
      <c r="G21" s="236">
        <v>124.34</v>
      </c>
      <c r="H21" s="847" t="s">
        <v>106</v>
      </c>
      <c r="I21" s="244"/>
      <c r="J21" s="244"/>
      <c r="K21" s="244"/>
      <c r="L21" s="244"/>
      <c r="M21" s="244"/>
      <c r="N21" s="244"/>
    </row>
    <row r="22" spans="1:14">
      <c r="C22" s="238">
        <v>43252</v>
      </c>
      <c r="D22" s="237">
        <v>43252</v>
      </c>
      <c r="E22" s="236">
        <v>67.984595635430026</v>
      </c>
      <c r="F22" s="236">
        <v>98.04</v>
      </c>
      <c r="G22" s="236">
        <v>124.05</v>
      </c>
      <c r="H22" s="847"/>
      <c r="I22" s="244"/>
      <c r="J22" s="244"/>
      <c r="K22" s="244"/>
      <c r="L22" s="244"/>
      <c r="M22" s="244"/>
      <c r="N22" s="244"/>
    </row>
    <row r="23" spans="1:14">
      <c r="A23" s="234">
        <v>2018</v>
      </c>
      <c r="B23" s="234" t="s">
        <v>44</v>
      </c>
      <c r="C23" s="238">
        <v>43282</v>
      </c>
      <c r="D23" s="237">
        <v>43282</v>
      </c>
      <c r="E23" s="236">
        <v>63.507676517127841</v>
      </c>
      <c r="F23" s="236">
        <v>94.6</v>
      </c>
      <c r="G23" s="236">
        <v>116.78</v>
      </c>
      <c r="H23" s="847"/>
      <c r="I23" s="244"/>
      <c r="J23" s="244"/>
      <c r="K23" s="244"/>
      <c r="L23" s="244"/>
      <c r="M23" s="244"/>
      <c r="N23" s="244"/>
    </row>
    <row r="24" spans="1:14">
      <c r="C24" s="238">
        <v>43313</v>
      </c>
      <c r="D24" s="237">
        <v>43313</v>
      </c>
      <c r="E24" s="236">
        <v>66.735626239117323</v>
      </c>
      <c r="F24" s="236">
        <v>94.38</v>
      </c>
      <c r="G24" s="236">
        <v>113.95</v>
      </c>
      <c r="H24" s="847"/>
      <c r="I24" s="244"/>
      <c r="J24" s="244"/>
      <c r="K24" s="244"/>
      <c r="L24" s="244"/>
      <c r="M24" s="244"/>
      <c r="N24" s="244"/>
    </row>
    <row r="25" spans="1:14">
      <c r="C25" s="238">
        <v>43344</v>
      </c>
      <c r="D25" s="237">
        <v>43344</v>
      </c>
      <c r="E25" s="236">
        <v>71.255060728744937</v>
      </c>
      <c r="F25" s="236">
        <v>90.88</v>
      </c>
      <c r="G25" s="236">
        <v>111.14</v>
      </c>
      <c r="H25" s="232" t="s">
        <v>107</v>
      </c>
      <c r="I25" s="244"/>
      <c r="J25" s="244"/>
      <c r="K25" s="244"/>
      <c r="L25" s="244"/>
      <c r="M25" s="244"/>
      <c r="N25" s="244"/>
    </row>
    <row r="26" spans="1:14">
      <c r="C26" s="238">
        <v>43374</v>
      </c>
      <c r="D26" s="237">
        <v>43374</v>
      </c>
      <c r="E26" s="236">
        <v>66.716760961810465</v>
      </c>
      <c r="F26" s="236">
        <v>95.68</v>
      </c>
      <c r="G26" s="236">
        <v>112.09</v>
      </c>
      <c r="H26" s="244"/>
      <c r="I26" s="244"/>
      <c r="J26" s="244"/>
      <c r="K26" s="244"/>
      <c r="L26" s="244"/>
      <c r="M26" s="244"/>
      <c r="N26" s="244"/>
    </row>
    <row r="27" spans="1:14">
      <c r="C27" s="238">
        <v>43405</v>
      </c>
      <c r="D27" s="237">
        <v>43405</v>
      </c>
      <c r="E27" s="236">
        <v>51.877706105858451</v>
      </c>
      <c r="F27" s="236">
        <v>94.69</v>
      </c>
      <c r="G27" s="236">
        <v>109.95</v>
      </c>
      <c r="H27" s="231" t="s">
        <v>426</v>
      </c>
    </row>
    <row r="28" spans="1:14">
      <c r="C28" s="238">
        <v>43435</v>
      </c>
      <c r="D28" s="237">
        <v>43435</v>
      </c>
      <c r="E28" s="236">
        <v>46.90292489429406</v>
      </c>
      <c r="F28" s="236">
        <v>94.58</v>
      </c>
      <c r="G28" s="236">
        <v>108.04</v>
      </c>
    </row>
    <row r="29" spans="1:14">
      <c r="C29" s="238">
        <v>43466</v>
      </c>
      <c r="D29" s="237">
        <v>43466</v>
      </c>
      <c r="E29" s="236">
        <v>54.071291280796792</v>
      </c>
      <c r="F29" s="236">
        <v>95.59</v>
      </c>
      <c r="G29" s="236">
        <v>104.12</v>
      </c>
      <c r="H29" s="231"/>
    </row>
    <row r="30" spans="1:14">
      <c r="C30" s="238">
        <v>43497</v>
      </c>
      <c r="D30" s="237">
        <v>43497</v>
      </c>
      <c r="E30" s="236">
        <v>58.068771436109401</v>
      </c>
      <c r="F30" s="236">
        <v>95.19</v>
      </c>
      <c r="G30" s="236">
        <v>107.42</v>
      </c>
    </row>
    <row r="31" spans="1:14">
      <c r="C31" s="238">
        <v>43525</v>
      </c>
      <c r="D31" s="237">
        <v>43525</v>
      </c>
      <c r="E31" s="236">
        <v>60.964521305045473</v>
      </c>
      <c r="F31" s="236">
        <v>93.49</v>
      </c>
      <c r="G31" s="236">
        <v>108.04</v>
      </c>
    </row>
    <row r="32" spans="1:14">
      <c r="C32" s="238">
        <v>43556</v>
      </c>
      <c r="D32" s="237">
        <v>43556</v>
      </c>
      <c r="E32" s="236">
        <v>64.904381937324473</v>
      </c>
      <c r="F32" s="236">
        <v>93.73</v>
      </c>
      <c r="G32" s="236">
        <v>107.28</v>
      </c>
    </row>
    <row r="33" spans="1:8">
      <c r="C33" s="238">
        <v>43586</v>
      </c>
      <c r="D33" s="237">
        <v>43586</v>
      </c>
      <c r="E33" s="236">
        <v>57.740173695048789</v>
      </c>
      <c r="F33" s="236">
        <v>94.04</v>
      </c>
      <c r="G33" s="236">
        <v>103.21</v>
      </c>
    </row>
    <row r="34" spans="1:8">
      <c r="C34" s="238">
        <v>43617</v>
      </c>
      <c r="D34" s="237">
        <v>43617</v>
      </c>
      <c r="E34" s="236">
        <v>58.531222515391377</v>
      </c>
      <c r="F34" s="236">
        <v>99.38</v>
      </c>
      <c r="G34" s="236">
        <v>100.58</v>
      </c>
    </row>
    <row r="35" spans="1:8">
      <c r="A35" s="234">
        <v>2019</v>
      </c>
      <c r="B35" s="234" t="s">
        <v>45</v>
      </c>
      <c r="C35" s="238">
        <v>43647</v>
      </c>
      <c r="D35" s="237">
        <v>43647</v>
      </c>
      <c r="E35" s="236">
        <v>58.841587287255663</v>
      </c>
      <c r="F35" s="236">
        <v>99.03</v>
      </c>
      <c r="G35" s="236">
        <v>101.95</v>
      </c>
    </row>
    <row r="36" spans="1:8">
      <c r="C36" s="238">
        <v>43678</v>
      </c>
      <c r="D36" s="237">
        <v>43678</v>
      </c>
      <c r="E36" s="236">
        <v>54.981348375943952</v>
      </c>
      <c r="F36" s="236">
        <v>93.85</v>
      </c>
      <c r="G36" s="236">
        <v>99.35</v>
      </c>
    </row>
    <row r="37" spans="1:8">
      <c r="C37" s="238">
        <v>43709</v>
      </c>
      <c r="D37" s="237">
        <v>43709</v>
      </c>
      <c r="E37" s="236">
        <v>55.761467889908253</v>
      </c>
      <c r="F37" s="236">
        <v>94</v>
      </c>
      <c r="G37" s="236">
        <v>100.87</v>
      </c>
    </row>
    <row r="38" spans="1:8">
      <c r="C38" s="238">
        <v>43739</v>
      </c>
      <c r="D38" s="237">
        <v>43739</v>
      </c>
      <c r="E38" s="236">
        <v>54.008249641319942</v>
      </c>
      <c r="F38" s="236">
        <v>97.11</v>
      </c>
      <c r="G38" s="236">
        <v>98.32</v>
      </c>
    </row>
    <row r="39" spans="1:8">
      <c r="C39" s="238">
        <v>43770</v>
      </c>
      <c r="D39" s="237">
        <v>43770</v>
      </c>
      <c r="E39" s="236">
        <v>56.666969229372789</v>
      </c>
      <c r="F39" s="236">
        <v>98.67</v>
      </c>
      <c r="G39" s="236">
        <v>101.8</v>
      </c>
    </row>
    <row r="40" spans="1:8">
      <c r="C40" s="238">
        <v>43800</v>
      </c>
      <c r="D40" s="237">
        <v>43800</v>
      </c>
      <c r="E40" s="236">
        <v>58.865501248662149</v>
      </c>
      <c r="F40" s="236">
        <v>100.55</v>
      </c>
      <c r="G40" s="236">
        <v>102.73</v>
      </c>
    </row>
    <row r="41" spans="1:8" ht="15" customHeight="1">
      <c r="C41" s="238">
        <v>43831</v>
      </c>
      <c r="D41" s="237">
        <v>43831</v>
      </c>
      <c r="E41" s="236">
        <v>52.424734090499371</v>
      </c>
      <c r="F41" s="236">
        <v>102.56</v>
      </c>
      <c r="G41" s="236">
        <v>103.31</v>
      </c>
      <c r="H41" s="849" t="s">
        <v>108</v>
      </c>
    </row>
    <row r="42" spans="1:8">
      <c r="C42" s="238">
        <v>43862</v>
      </c>
      <c r="D42" s="237">
        <v>43862</v>
      </c>
      <c r="E42" s="236">
        <v>45.816895660454371</v>
      </c>
      <c r="F42" s="236">
        <v>102.16</v>
      </c>
      <c r="G42" s="236">
        <v>100.48</v>
      </c>
      <c r="H42" s="849"/>
    </row>
    <row r="43" spans="1:8">
      <c r="C43" s="238">
        <v>43891</v>
      </c>
      <c r="D43" s="237">
        <v>43891</v>
      </c>
      <c r="E43" s="236">
        <v>20.614631493065001</v>
      </c>
      <c r="F43" s="236">
        <v>97.45</v>
      </c>
      <c r="G43" s="236">
        <v>94.72</v>
      </c>
      <c r="H43" s="849"/>
    </row>
    <row r="44" spans="1:8">
      <c r="C44" s="238">
        <v>43922</v>
      </c>
      <c r="D44" s="237">
        <v>43922</v>
      </c>
      <c r="E44" s="236">
        <v>23.062882175778039</v>
      </c>
      <c r="F44" s="236">
        <v>96.52</v>
      </c>
      <c r="G44" s="236">
        <v>86.94</v>
      </c>
      <c r="H44" s="849"/>
    </row>
    <row r="45" spans="1:8">
      <c r="C45" s="238">
        <v>43952</v>
      </c>
      <c r="D45" s="237">
        <v>43952</v>
      </c>
      <c r="E45" s="236">
        <v>31.831696549238661</v>
      </c>
      <c r="F45" s="236">
        <v>95.4</v>
      </c>
      <c r="G45" s="236">
        <v>88.28</v>
      </c>
      <c r="H45" s="849"/>
    </row>
    <row r="46" spans="1:8">
      <c r="C46" s="238">
        <v>43983</v>
      </c>
      <c r="D46" s="237">
        <v>43983</v>
      </c>
      <c r="E46" s="236">
        <v>36.633134514377282</v>
      </c>
      <c r="F46" s="236">
        <v>93.55</v>
      </c>
      <c r="G46" s="236">
        <v>91.66</v>
      </c>
      <c r="H46" s="849"/>
    </row>
    <row r="47" spans="1:8">
      <c r="A47" s="234">
        <v>2020</v>
      </c>
      <c r="B47" s="234" t="s">
        <v>46</v>
      </c>
      <c r="C47" s="238">
        <v>44013</v>
      </c>
      <c r="D47" s="237">
        <v>44013</v>
      </c>
      <c r="E47" s="236">
        <v>36.769701086956523</v>
      </c>
      <c r="F47" s="236">
        <v>92.02</v>
      </c>
      <c r="G47" s="236">
        <v>96.07</v>
      </c>
      <c r="H47" s="849"/>
    </row>
    <row r="48" spans="1:8">
      <c r="C48" s="238">
        <v>44044</v>
      </c>
      <c r="D48" s="237">
        <v>44044</v>
      </c>
      <c r="E48" s="236">
        <v>37.934067775311021</v>
      </c>
      <c r="F48" s="236">
        <v>92.27</v>
      </c>
      <c r="G48" s="236">
        <v>100.98</v>
      </c>
      <c r="H48" s="232" t="s">
        <v>497</v>
      </c>
    </row>
    <row r="49" spans="1:7">
      <c r="C49" s="238">
        <v>44075</v>
      </c>
      <c r="D49" s="237">
        <v>44075</v>
      </c>
      <c r="E49" s="236">
        <v>34.940273037542667</v>
      </c>
      <c r="F49" s="236">
        <v>99.97</v>
      </c>
      <c r="G49" s="236">
        <v>106.04</v>
      </c>
    </row>
    <row r="50" spans="1:7">
      <c r="C50" s="238">
        <v>44105</v>
      </c>
      <c r="D50" s="237">
        <v>44105</v>
      </c>
      <c r="E50" s="236">
        <v>32.157266718173233</v>
      </c>
      <c r="F50" s="236">
        <v>105.38</v>
      </c>
      <c r="G50" s="236">
        <v>106.86</v>
      </c>
    </row>
    <row r="51" spans="1:7">
      <c r="C51" s="238">
        <v>44136</v>
      </c>
      <c r="D51" s="237">
        <v>44136</v>
      </c>
      <c r="E51" s="236">
        <v>39.891031014249791</v>
      </c>
      <c r="F51" s="236">
        <v>110.91</v>
      </c>
      <c r="G51" s="236">
        <v>108</v>
      </c>
    </row>
    <row r="52" spans="1:7">
      <c r="C52" s="238">
        <v>44166</v>
      </c>
      <c r="D52" s="237">
        <v>44166</v>
      </c>
      <c r="E52" s="236">
        <v>42.406876790830943</v>
      </c>
      <c r="F52" s="236">
        <v>111.67</v>
      </c>
      <c r="G52" s="236">
        <v>115.89</v>
      </c>
    </row>
    <row r="53" spans="1:7">
      <c r="C53" s="238">
        <v>44197</v>
      </c>
      <c r="D53" s="237">
        <v>44197</v>
      </c>
      <c r="E53" s="236">
        <v>46.042928356610233</v>
      </c>
      <c r="F53" s="236">
        <v>121.18</v>
      </c>
      <c r="G53" s="236">
        <v>120.3</v>
      </c>
    </row>
    <row r="54" spans="1:7">
      <c r="C54" s="238">
        <v>44228</v>
      </c>
      <c r="D54" s="237">
        <v>44228</v>
      </c>
      <c r="E54" s="236">
        <v>54.761510433918509</v>
      </c>
      <c r="F54" s="236">
        <v>125.18</v>
      </c>
      <c r="G54" s="236">
        <v>123.7</v>
      </c>
    </row>
    <row r="55" spans="1:7">
      <c r="C55" s="238">
        <v>44256</v>
      </c>
      <c r="D55" s="237">
        <v>44256</v>
      </c>
      <c r="E55" s="236">
        <v>54.168797953964187</v>
      </c>
      <c r="F55" s="236">
        <v>128.84</v>
      </c>
      <c r="G55" s="236">
        <v>133.62</v>
      </c>
    </row>
    <row r="56" spans="1:7">
      <c r="C56" s="238">
        <v>44287</v>
      </c>
      <c r="D56" s="237">
        <v>44287</v>
      </c>
      <c r="E56" s="236">
        <v>55.948419301164733</v>
      </c>
      <c r="F56" s="236">
        <v>130.31</v>
      </c>
      <c r="G56" s="236">
        <v>139.52000000000001</v>
      </c>
    </row>
    <row r="57" spans="1:7">
      <c r="C57" s="238">
        <v>44317</v>
      </c>
      <c r="D57" s="237">
        <v>44317</v>
      </c>
      <c r="E57" s="236">
        <v>56.694201357651103</v>
      </c>
      <c r="F57" s="236">
        <v>134.28</v>
      </c>
      <c r="G57" s="236">
        <v>151.6</v>
      </c>
    </row>
    <row r="58" spans="1:7">
      <c r="C58" s="238">
        <v>44348</v>
      </c>
      <c r="D58" s="237">
        <v>44348</v>
      </c>
      <c r="E58" s="236">
        <v>63.366086113102511</v>
      </c>
      <c r="F58" s="236">
        <v>127.2</v>
      </c>
      <c r="G58" s="236">
        <v>148.27000000000001</v>
      </c>
    </row>
    <row r="59" spans="1:7">
      <c r="A59" s="234">
        <v>2021</v>
      </c>
      <c r="B59" s="234" t="s">
        <v>47</v>
      </c>
      <c r="C59" s="238">
        <v>44378</v>
      </c>
      <c r="D59" s="237">
        <v>44378</v>
      </c>
      <c r="E59" s="236">
        <v>64.299553533821921</v>
      </c>
      <c r="F59" s="236">
        <v>126.09</v>
      </c>
      <c r="G59" s="236">
        <v>142.61000000000001</v>
      </c>
    </row>
    <row r="60" spans="1:7">
      <c r="C60" s="238">
        <v>44409</v>
      </c>
      <c r="D60" s="237">
        <v>44409</v>
      </c>
      <c r="E60" s="236">
        <v>61.808789906003888</v>
      </c>
      <c r="F60" s="236">
        <v>130.22999999999999</v>
      </c>
      <c r="G60" s="236">
        <v>143.27000000000001</v>
      </c>
    </row>
    <row r="61" spans="1:7">
      <c r="C61" s="238">
        <v>44440</v>
      </c>
      <c r="D61" s="237">
        <v>44440</v>
      </c>
      <c r="E61" s="236">
        <v>67.78900112233444</v>
      </c>
      <c r="F61" s="236">
        <v>128.51</v>
      </c>
      <c r="G61" s="236">
        <v>150.61000000000001</v>
      </c>
    </row>
    <row r="62" spans="1:7">
      <c r="C62" s="238">
        <v>44470</v>
      </c>
      <c r="D62" s="237">
        <v>44470</v>
      </c>
      <c r="E62" s="236">
        <v>72.974141658739072</v>
      </c>
      <c r="F62" s="236">
        <v>134.19</v>
      </c>
      <c r="G62" s="236">
        <v>160.62</v>
      </c>
    </row>
    <row r="63" spans="1:7">
      <c r="C63" s="238">
        <v>44501</v>
      </c>
      <c r="D63" s="237">
        <v>44501</v>
      </c>
      <c r="E63" s="236">
        <v>62.244762954796023</v>
      </c>
      <c r="F63" s="236">
        <v>142.21</v>
      </c>
      <c r="G63" s="236">
        <v>153.88</v>
      </c>
    </row>
    <row r="64" spans="1:7">
      <c r="C64" s="238">
        <v>44531</v>
      </c>
      <c r="D64" s="237">
        <v>44531</v>
      </c>
      <c r="E64" s="236">
        <v>68.408091468777485</v>
      </c>
      <c r="F64" s="236">
        <v>145.84</v>
      </c>
      <c r="G64" s="236">
        <v>159.97</v>
      </c>
    </row>
    <row r="65" spans="1:7">
      <c r="C65" s="238">
        <v>44562</v>
      </c>
      <c r="D65" s="237">
        <v>44562</v>
      </c>
      <c r="E65" s="236">
        <v>81.18380062305296</v>
      </c>
      <c r="F65" s="236">
        <v>148.68</v>
      </c>
      <c r="G65" s="236">
        <v>176.46</v>
      </c>
    </row>
    <row r="66" spans="1:7">
      <c r="C66" s="238">
        <v>44593</v>
      </c>
      <c r="D66" s="237">
        <v>44593</v>
      </c>
      <c r="E66" s="236">
        <v>90.000891186168772</v>
      </c>
      <c r="F66" s="236">
        <v>157.16999999999999</v>
      </c>
      <c r="G66" s="236">
        <v>189.33</v>
      </c>
    </row>
    <row r="67" spans="1:7">
      <c r="C67" s="238">
        <v>44621</v>
      </c>
      <c r="D67" s="237">
        <v>44621</v>
      </c>
      <c r="E67" s="236">
        <v>97.506099213879097</v>
      </c>
      <c r="F67" s="236">
        <v>178.59</v>
      </c>
      <c r="G67" s="236">
        <v>213.45</v>
      </c>
    </row>
    <row r="68" spans="1:7">
      <c r="C68" s="238">
        <v>44652</v>
      </c>
      <c r="D68" s="237">
        <v>44652</v>
      </c>
      <c r="E68" s="236">
        <v>103.7086218343925</v>
      </c>
      <c r="F68" s="236">
        <v>187.62</v>
      </c>
      <c r="G68" s="236">
        <v>203.53</v>
      </c>
    </row>
    <row r="69" spans="1:7">
      <c r="C69" s="238">
        <v>44682</v>
      </c>
      <c r="D69" s="237">
        <v>44682</v>
      </c>
      <c r="E69" s="236">
        <v>114.4294364229157</v>
      </c>
      <c r="F69" s="236">
        <v>189.16</v>
      </c>
      <c r="G69" s="236">
        <v>180.68</v>
      </c>
    </row>
    <row r="70" spans="1:7">
      <c r="C70" s="238">
        <v>44713</v>
      </c>
      <c r="D70" s="237">
        <v>44713</v>
      </c>
      <c r="E70" s="236">
        <v>109.51495206753469</v>
      </c>
      <c r="F70" s="236">
        <v>179.89</v>
      </c>
      <c r="G70" s="236">
        <v>158.47999999999999</v>
      </c>
    </row>
    <row r="71" spans="1:7">
      <c r="A71" s="234">
        <v>2022</v>
      </c>
      <c r="B71" s="234" t="s">
        <v>48</v>
      </c>
      <c r="C71" s="238">
        <v>44743</v>
      </c>
      <c r="D71" s="237">
        <v>44743</v>
      </c>
      <c r="E71" s="236">
        <v>107.6418786692759</v>
      </c>
      <c r="F71" s="236">
        <v>170.9</v>
      </c>
      <c r="G71" s="236">
        <v>152.24</v>
      </c>
    </row>
    <row r="72" spans="1:7">
      <c r="C72" s="238">
        <v>44774</v>
      </c>
      <c r="D72" s="237">
        <v>44774</v>
      </c>
      <c r="E72" s="236">
        <v>95.924048116114918</v>
      </c>
      <c r="F72" s="236">
        <v>172.77</v>
      </c>
      <c r="G72" s="236">
        <v>154.77000000000001</v>
      </c>
    </row>
    <row r="73" spans="1:7">
      <c r="C73" s="238">
        <v>44805</v>
      </c>
      <c r="D73" s="237">
        <v>44805</v>
      </c>
      <c r="E73" s="236">
        <v>89.745944291398828</v>
      </c>
      <c r="F73" s="236">
        <v>173.19</v>
      </c>
      <c r="G73" s="236">
        <v>146.41</v>
      </c>
    </row>
    <row r="74" spans="1:7">
      <c r="C74" s="238">
        <v>44835</v>
      </c>
      <c r="D74" s="237">
        <v>44835</v>
      </c>
      <c r="E74" s="236">
        <v>95.933232169954479</v>
      </c>
      <c r="F74" s="236">
        <v>172.24</v>
      </c>
      <c r="G74" s="236">
        <v>145.91999999999999</v>
      </c>
    </row>
    <row r="75" spans="1:7">
      <c r="C75" s="238">
        <v>44866</v>
      </c>
      <c r="D75" s="237">
        <v>44866</v>
      </c>
      <c r="E75" s="236">
        <v>82.088978572114939</v>
      </c>
      <c r="F75" s="236">
        <v>164.81</v>
      </c>
      <c r="G75" s="236">
        <v>144.72</v>
      </c>
    </row>
    <row r="76" spans="1:7">
      <c r="C76" s="238">
        <v>44896</v>
      </c>
      <c r="D76" s="237">
        <v>44896</v>
      </c>
      <c r="E76" s="236">
        <v>80.259715994020922</v>
      </c>
      <c r="F76" s="236">
        <v>158.96</v>
      </c>
      <c r="G76" s="236">
        <v>142.71</v>
      </c>
    </row>
    <row r="77" spans="1:7">
      <c r="C77" s="136">
        <v>44927</v>
      </c>
      <c r="D77" s="477">
        <v>44927</v>
      </c>
      <c r="E77" s="129">
        <v>77.777777777777771</v>
      </c>
      <c r="F77" s="129">
        <v>158.4</v>
      </c>
      <c r="G77" s="129">
        <v>146.38999999999999</v>
      </c>
    </row>
    <row r="78" spans="1:7">
      <c r="C78" s="136">
        <v>44958</v>
      </c>
      <c r="D78" s="477">
        <v>44958</v>
      </c>
      <c r="E78" s="129">
        <v>79.306107014558506</v>
      </c>
      <c r="F78" s="129">
        <v>163.38</v>
      </c>
      <c r="G78" s="129">
        <v>146.91999999999999</v>
      </c>
    </row>
    <row r="79" spans="1:7">
      <c r="C79" s="136">
        <v>44986</v>
      </c>
      <c r="D79" s="477">
        <v>44986</v>
      </c>
      <c r="E79" s="129">
        <v>73.581772899179029</v>
      </c>
      <c r="F79" s="129">
        <v>156.25</v>
      </c>
      <c r="G79" s="129">
        <v>141.58000000000001</v>
      </c>
    </row>
    <row r="80" spans="1:7">
      <c r="C80" s="136">
        <v>45017</v>
      </c>
      <c r="D80" s="477">
        <v>45017</v>
      </c>
      <c r="E80" s="129">
        <v>72.164761386318276</v>
      </c>
      <c r="F80" s="129">
        <v>155.79</v>
      </c>
      <c r="G80" s="129">
        <v>138.47999999999999</v>
      </c>
    </row>
    <row r="81" spans="1:7">
      <c r="C81" s="136">
        <v>45047</v>
      </c>
      <c r="D81" s="477">
        <v>45047</v>
      </c>
      <c r="E81" s="129">
        <v>67.970065481758652</v>
      </c>
      <c r="F81" s="129">
        <v>150.86000000000001</v>
      </c>
      <c r="G81" s="129">
        <v>134.22</v>
      </c>
    </row>
    <row r="82" spans="1:7">
      <c r="C82" s="238">
        <v>45078</v>
      </c>
      <c r="D82" s="237">
        <v>45078</v>
      </c>
      <c r="E82" s="236">
        <v>68.640029325513211</v>
      </c>
      <c r="F82" s="236">
        <v>150.77000000000001</v>
      </c>
      <c r="G82" s="236">
        <v>130.94</v>
      </c>
    </row>
    <row r="83" spans="1:7">
      <c r="A83" s="234">
        <v>2023</v>
      </c>
      <c r="B83" s="234" t="s">
        <v>49</v>
      </c>
      <c r="C83" s="136">
        <v>45108</v>
      </c>
      <c r="D83" s="477">
        <v>45108</v>
      </c>
      <c r="E83" s="129">
        <v>77.817189631650763</v>
      </c>
      <c r="F83" s="129">
        <v>150.55000000000001</v>
      </c>
      <c r="G83" s="129">
        <v>127.91</v>
      </c>
    </row>
    <row r="84" spans="1:7">
      <c r="C84" s="136">
        <v>45139</v>
      </c>
      <c r="D84" s="477">
        <v>45139</v>
      </c>
      <c r="E84" s="129">
        <v>80.106981462694819</v>
      </c>
      <c r="F84" s="129">
        <v>146.15</v>
      </c>
      <c r="G84" s="129">
        <v>127.23</v>
      </c>
    </row>
    <row r="85" spans="1:7">
      <c r="C85" s="136">
        <v>45170</v>
      </c>
      <c r="D85" s="477">
        <v>45170</v>
      </c>
      <c r="E85" s="129">
        <v>90.153234960272442</v>
      </c>
      <c r="F85" s="129">
        <v>146.58000000000001</v>
      </c>
      <c r="G85" s="129">
        <v>132.49</v>
      </c>
    </row>
    <row r="86" spans="1:7">
      <c r="A86" s="234"/>
      <c r="B86" s="234"/>
      <c r="C86" s="238">
        <v>45200</v>
      </c>
      <c r="D86" s="237">
        <v>45200</v>
      </c>
      <c r="E86" s="236">
        <v>82.633768198147095</v>
      </c>
      <c r="F86" s="236">
        <v>147.31</v>
      </c>
      <c r="G86" s="236">
        <v>132.63</v>
      </c>
    </row>
    <row r="87" spans="1:7">
      <c r="C87" s="238">
        <v>45231</v>
      </c>
      <c r="D87" s="237">
        <v>45231</v>
      </c>
      <c r="E87" s="236">
        <v>76.081565169468178</v>
      </c>
      <c r="F87" s="236">
        <v>150.37</v>
      </c>
      <c r="G87" s="236">
        <v>130.94999999999999</v>
      </c>
    </row>
    <row r="88" spans="1:7">
      <c r="C88" s="238">
        <v>45261</v>
      </c>
      <c r="D88" s="237">
        <v>45261</v>
      </c>
      <c r="E88" s="236">
        <v>69.801576515357439</v>
      </c>
      <c r="F88" s="236">
        <v>145.01</v>
      </c>
      <c r="G88" s="236">
        <v>131.08000000000001</v>
      </c>
    </row>
    <row r="89" spans="1:7">
      <c r="C89" s="238">
        <v>45292</v>
      </c>
      <c r="D89" s="237">
        <v>45292</v>
      </c>
      <c r="E89" s="236">
        <v>75.531521538177103</v>
      </c>
      <c r="F89" s="236">
        <v>141.32</v>
      </c>
      <c r="G89" s="236">
        <v>132.78</v>
      </c>
    </row>
    <row r="90" spans="1:7">
      <c r="C90" s="238">
        <v>45323</v>
      </c>
      <c r="D90" s="237">
        <v>45323</v>
      </c>
      <c r="E90" s="236">
        <v>77.390097177232761</v>
      </c>
      <c r="F90" s="236">
        <v>144.99</v>
      </c>
      <c r="G90" s="236">
        <v>133.52000000000001</v>
      </c>
    </row>
    <row r="91" spans="1:7">
      <c r="C91" s="238">
        <v>45352</v>
      </c>
      <c r="D91" s="237">
        <v>45352</v>
      </c>
      <c r="E91" s="236">
        <v>81.037517369152397</v>
      </c>
      <c r="F91" s="236">
        <v>150.4</v>
      </c>
      <c r="G91" s="236">
        <v>133.86000000000001</v>
      </c>
    </row>
    <row r="92" spans="1:7">
      <c r="C92" s="238">
        <v>45383</v>
      </c>
      <c r="D92" s="237">
        <v>45383</v>
      </c>
      <c r="E92" s="236">
        <v>82.377760067507381</v>
      </c>
      <c r="F92" s="236">
        <v>167.71</v>
      </c>
      <c r="G92" s="236">
        <v>147.16999999999999</v>
      </c>
    </row>
    <row r="93" spans="1:7">
      <c r="C93" s="238">
        <v>45413</v>
      </c>
      <c r="D93" s="237">
        <v>45413</v>
      </c>
      <c r="E93" s="236">
        <v>75.274370561652674</v>
      </c>
      <c r="F93" s="236">
        <v>161.06</v>
      </c>
      <c r="G93" s="236">
        <v>149.76</v>
      </c>
    </row>
    <row r="94" spans="1:7">
      <c r="C94" s="238">
        <v>45444</v>
      </c>
      <c r="D94" s="237">
        <v>45444</v>
      </c>
      <c r="E94" s="236">
        <v>80.643957069528696</v>
      </c>
      <c r="F94" s="236">
        <v>164.59</v>
      </c>
      <c r="G94" s="236">
        <v>146.59</v>
      </c>
    </row>
    <row r="95" spans="1:7">
      <c r="A95" s="234">
        <v>2024</v>
      </c>
      <c r="B95" s="234" t="s">
        <v>512</v>
      </c>
      <c r="C95" s="238">
        <v>45474</v>
      </c>
      <c r="D95" s="237">
        <v>45474</v>
      </c>
      <c r="E95" s="236">
        <v>74.564685233938391</v>
      </c>
      <c r="F95" s="236">
        <v>155.96</v>
      </c>
      <c r="G95" s="236">
        <v>139.38999999999999</v>
      </c>
    </row>
    <row r="96" spans="1:7">
      <c r="C96" s="238">
        <v>45505</v>
      </c>
      <c r="D96" s="237">
        <v>45505</v>
      </c>
      <c r="E96" s="236">
        <v>71.328354831409825</v>
      </c>
      <c r="F96" s="236">
        <v>146.47999999999999</v>
      </c>
      <c r="G96" s="236">
        <v>135.76</v>
      </c>
    </row>
    <row r="97" spans="1:7">
      <c r="C97" s="238">
        <v>45536</v>
      </c>
      <c r="D97" s="237">
        <v>45536</v>
      </c>
      <c r="E97" s="236">
        <v>64.457317346984595</v>
      </c>
      <c r="F97" s="236">
        <v>149.04</v>
      </c>
      <c r="G97" s="236">
        <v>139.41999999999999</v>
      </c>
    </row>
    <row r="98" spans="1:7">
      <c r="C98" s="238">
        <v>45566</v>
      </c>
      <c r="D98" s="237">
        <v>45566</v>
      </c>
      <c r="E98" s="236">
        <v>67.221022648964023</v>
      </c>
      <c r="F98" s="236">
        <v>155.46</v>
      </c>
      <c r="G98" s="236">
        <v>148.84</v>
      </c>
    </row>
    <row r="99" spans="1:7">
      <c r="C99" s="238">
        <v>45597</v>
      </c>
      <c r="D99" s="237">
        <v>45597</v>
      </c>
      <c r="E99" s="236">
        <v>68.964213113979099</v>
      </c>
      <c r="F99" s="236">
        <v>165.65</v>
      </c>
      <c r="G99" s="236">
        <v>151.13</v>
      </c>
    </row>
    <row r="100" spans="1:7">
      <c r="C100" s="238">
        <v>45627</v>
      </c>
      <c r="D100" s="237">
        <v>45627</v>
      </c>
      <c r="E100" s="236">
        <v>72.091563239484231</v>
      </c>
      <c r="F100" s="236">
        <v>180.99</v>
      </c>
      <c r="G100" s="236">
        <v>150.94999999999999</v>
      </c>
    </row>
    <row r="101" spans="1:7">
      <c r="C101" s="238">
        <v>45658</v>
      </c>
      <c r="D101" s="237">
        <v>45658</v>
      </c>
      <c r="E101" s="236">
        <v>74.067641240893522</v>
      </c>
      <c r="F101" s="236">
        <v>186.92</v>
      </c>
      <c r="G101" s="236">
        <v>153.29</v>
      </c>
    </row>
    <row r="102" spans="1:7">
      <c r="C102" s="238">
        <v>45689</v>
      </c>
      <c r="D102" s="237">
        <v>45689</v>
      </c>
      <c r="E102" s="236">
        <v>70.528141865844262</v>
      </c>
      <c r="F102" s="236">
        <v>188.29</v>
      </c>
      <c r="G102" s="236">
        <v>157.21</v>
      </c>
    </row>
    <row r="103" spans="1:7">
      <c r="C103" s="238">
        <v>45717</v>
      </c>
      <c r="D103" s="237">
        <v>45717</v>
      </c>
      <c r="E103" s="236">
        <v>69.091749480009241</v>
      </c>
      <c r="F103" s="236">
        <v>169.94</v>
      </c>
      <c r="G103" s="236">
        <v>154.53</v>
      </c>
    </row>
    <row r="104" spans="1:7">
      <c r="C104" s="238">
        <v>45748</v>
      </c>
      <c r="D104" s="237">
        <v>45748</v>
      </c>
      <c r="E104" s="236">
        <v>55.717879683982879</v>
      </c>
      <c r="F104" s="236">
        <v>162.97999999999999</v>
      </c>
      <c r="G104" s="236">
        <v>136.55000000000001</v>
      </c>
    </row>
    <row r="105" spans="1:7">
      <c r="C105" s="238">
        <v>45778</v>
      </c>
      <c r="D105" s="237">
        <v>45778</v>
      </c>
      <c r="E105" s="236">
        <v>56.309481847021502</v>
      </c>
      <c r="F105" s="236">
        <v>165.99</v>
      </c>
      <c r="G105" s="236">
        <v>136.76</v>
      </c>
    </row>
    <row r="106" spans="1:7">
      <c r="C106" s="238">
        <v>45809</v>
      </c>
      <c r="D106" s="237">
        <v>45809</v>
      </c>
      <c r="E106" s="236">
        <v>57.359803172987192</v>
      </c>
      <c r="F106" s="236">
        <v>154.55000000000001</v>
      </c>
      <c r="G106" s="236">
        <v>137.61000000000001</v>
      </c>
    </row>
    <row r="107" spans="1:7">
      <c r="A107" s="234">
        <v>2025</v>
      </c>
      <c r="B107" s="234" t="s">
        <v>533</v>
      </c>
      <c r="C107" s="238">
        <v>45839</v>
      </c>
      <c r="D107" s="237">
        <v>45839</v>
      </c>
      <c r="E107" s="236">
        <v>63.536419780123524</v>
      </c>
      <c r="F107" s="236">
        <v>140.55000000000001</v>
      </c>
      <c r="G107" s="236">
        <v>139.56</v>
      </c>
    </row>
    <row r="108" spans="1:7">
      <c r="C108" s="238">
        <v>45870</v>
      </c>
      <c r="D108" s="237">
        <v>45870</v>
      </c>
      <c r="E108" s="236">
        <v>58.291973301386271</v>
      </c>
      <c r="F108" s="236">
        <v>145.4</v>
      </c>
      <c r="G108" s="236">
        <v>139.94999999999999</v>
      </c>
    </row>
    <row r="109" spans="1:7">
      <c r="C109" s="238">
        <v>45901</v>
      </c>
      <c r="D109" s="237">
        <v>45901</v>
      </c>
      <c r="E109" s="236">
        <v>57.118506839391493</v>
      </c>
      <c r="F109" s="236">
        <v>146.32</v>
      </c>
      <c r="G109" s="236">
        <v>139.65</v>
      </c>
    </row>
    <row r="110" spans="1:7">
      <c r="C110" s="238">
        <v>45931</v>
      </c>
      <c r="D110" s="237">
        <v>45931</v>
      </c>
      <c r="E110" s="236">
        <v>56.408478176065181</v>
      </c>
      <c r="F110" s="236">
        <v>143.26</v>
      </c>
      <c r="G110" s="236">
        <v>147.34</v>
      </c>
    </row>
    <row r="111" spans="1:7">
      <c r="C111" s="238">
        <v>45962</v>
      </c>
      <c r="D111" s="237">
        <v>45962</v>
      </c>
      <c r="E111" s="129">
        <v>54.501552259399787</v>
      </c>
      <c r="F111" s="129">
        <v>146.19</v>
      </c>
      <c r="G111" s="129">
        <v>150.26</v>
      </c>
    </row>
    <row r="112" spans="1:7">
      <c r="C112" s="238">
        <v>45992</v>
      </c>
      <c r="D112" s="237">
        <v>45992</v>
      </c>
      <c r="E112" s="129">
        <v>51.807075050019158</v>
      </c>
      <c r="F112" s="129">
        <v>142.28</v>
      </c>
      <c r="G112" s="129">
        <v>151.55000000000001</v>
      </c>
    </row>
    <row r="113" spans="3:7">
      <c r="C113" s="137">
        <v>46023</v>
      </c>
      <c r="D113" s="242">
        <v>46023</v>
      </c>
      <c r="E113" s="131">
        <v>59.654008438818558</v>
      </c>
      <c r="F113" s="131">
        <v>139.34</v>
      </c>
      <c r="G113" s="131">
        <v>164.04</v>
      </c>
    </row>
  </sheetData>
  <sheetProtection algorithmName="SHA-512" hashValue="P2sz2ChtYFgFXMIXW9L66zTXf2kWoGrZPXC8+UrVohv/oOuOlw5NpGDibD7k1qGm65p1kVsi5H6AUKQ+disJvg==" saltValue="ssyUKbhIF7FBMGJUDQCEMQ==" spinCount="100000" sheet="1" objects="1" scenarios="1"/>
  <mergeCells count="2">
    <mergeCell ref="H21:H24"/>
    <mergeCell ref="H41:H4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CA059-E3C8-4CA6-ABC5-83A14CDBCE03}">
  <sheetPr codeName="List30"/>
  <dimension ref="A2:CO113"/>
  <sheetViews>
    <sheetView showGridLines="0" zoomScaleNormal="100" workbookViewId="0">
      <pane xSplit="4" ySplit="4" topLeftCell="E5" activePane="bottomRight" state="frozen"/>
      <selection activeCell="C1" sqref="C1"/>
      <selection pane="topRight" activeCell="E1" sqref="E1"/>
      <selection pane="bottomLeft" activeCell="C6" sqref="C6"/>
      <selection pane="bottomRight" activeCell="C1" sqref="C1"/>
    </sheetView>
  </sheetViews>
  <sheetFormatPr defaultColWidth="9.42578125" defaultRowHeight="11.25"/>
  <cols>
    <col min="1" max="2" width="9.42578125" style="233" hidden="1" customWidth="1"/>
    <col min="3" max="3" width="13.5703125" style="233" bestFit="1" customWidth="1"/>
    <col min="4" max="4" width="9.42578125" style="233"/>
    <col min="5" max="5" width="16.5703125" style="233" customWidth="1"/>
    <col min="6" max="6" width="23.42578125" style="233" customWidth="1"/>
    <col min="7" max="7" width="16" style="233" bestFit="1" customWidth="1"/>
    <col min="8" max="8" width="21.42578125" style="233" customWidth="1"/>
    <col min="9" max="9" width="56.42578125" style="233" customWidth="1"/>
    <col min="10" max="93" width="13.42578125" style="233" customWidth="1"/>
    <col min="94" max="16384" width="9.42578125" style="233"/>
  </cols>
  <sheetData>
    <row r="2" spans="1:93" ht="39.75" customHeight="1">
      <c r="C2" s="120"/>
      <c r="D2" s="239"/>
      <c r="E2" s="299" t="s">
        <v>35</v>
      </c>
      <c r="F2" s="299" t="s">
        <v>36</v>
      </c>
      <c r="G2" s="299" t="s">
        <v>37</v>
      </c>
      <c r="H2" s="299" t="s">
        <v>38</v>
      </c>
    </row>
    <row r="3" spans="1:93" ht="30" customHeight="1">
      <c r="C3" s="125" t="s">
        <v>473</v>
      </c>
      <c r="D3" s="241" t="s">
        <v>474</v>
      </c>
      <c r="E3" s="125" t="s">
        <v>39</v>
      </c>
      <c r="F3" s="368" t="s">
        <v>40</v>
      </c>
      <c r="G3" s="368" t="s">
        <v>41</v>
      </c>
      <c r="H3" s="368" t="s">
        <v>42</v>
      </c>
    </row>
    <row r="4" spans="1:93" ht="15" customHeight="1">
      <c r="C4" s="247"/>
      <c r="D4" s="245"/>
      <c r="E4" s="245"/>
      <c r="F4" s="235"/>
      <c r="G4" s="246"/>
      <c r="H4" s="235"/>
    </row>
    <row r="5" spans="1:93">
      <c r="C5" s="238">
        <v>42736</v>
      </c>
      <c r="D5" s="237">
        <v>42736</v>
      </c>
      <c r="E5" s="236">
        <v>0.9</v>
      </c>
      <c r="F5" s="236">
        <v>0.4</v>
      </c>
      <c r="G5" s="236">
        <v>1.7</v>
      </c>
      <c r="H5" s="236">
        <v>0.9</v>
      </c>
      <c r="I5" s="231" t="s">
        <v>427</v>
      </c>
      <c r="L5" s="231"/>
      <c r="Q5" s="231"/>
    </row>
    <row r="6" spans="1:93" s="234" customFormat="1">
      <c r="A6" s="233"/>
      <c r="B6" s="233"/>
      <c r="C6" s="238">
        <v>42767</v>
      </c>
      <c r="D6" s="237">
        <v>42767</v>
      </c>
      <c r="E6" s="236">
        <v>1.4</v>
      </c>
      <c r="F6" s="236">
        <v>0.7</v>
      </c>
      <c r="G6" s="236">
        <v>2</v>
      </c>
      <c r="H6" s="236">
        <v>0.8</v>
      </c>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233"/>
      <c r="BQ6" s="233"/>
      <c r="BR6" s="233"/>
      <c r="BS6" s="233"/>
      <c r="BT6" s="233"/>
      <c r="BU6" s="233"/>
      <c r="BV6" s="233"/>
      <c r="BW6" s="233"/>
      <c r="BX6" s="233"/>
      <c r="BY6" s="233"/>
      <c r="BZ6" s="233"/>
      <c r="CA6" s="233"/>
      <c r="CB6" s="233"/>
      <c r="CC6" s="233"/>
      <c r="CD6" s="233"/>
      <c r="CE6" s="233"/>
      <c r="CF6" s="233"/>
      <c r="CG6" s="233"/>
      <c r="CH6" s="233"/>
      <c r="CI6" s="233"/>
      <c r="CJ6" s="233"/>
      <c r="CK6" s="233"/>
      <c r="CL6" s="233"/>
      <c r="CM6" s="233"/>
      <c r="CN6" s="233"/>
      <c r="CO6" s="233"/>
    </row>
    <row r="7" spans="1:93">
      <c r="C7" s="238">
        <v>42795</v>
      </c>
      <c r="D7" s="237">
        <v>42795</v>
      </c>
      <c r="E7" s="236">
        <v>1.1000000000000001</v>
      </c>
      <c r="F7" s="236">
        <v>0.4</v>
      </c>
      <c r="G7" s="236">
        <v>1.5</v>
      </c>
      <c r="H7" s="236">
        <v>0.7</v>
      </c>
    </row>
    <row r="8" spans="1:93">
      <c r="C8" s="238">
        <v>42826</v>
      </c>
      <c r="D8" s="237">
        <v>42826</v>
      </c>
      <c r="E8" s="236">
        <v>1.4</v>
      </c>
      <c r="F8" s="236">
        <v>0.7</v>
      </c>
      <c r="G8" s="236">
        <v>1.9</v>
      </c>
      <c r="H8" s="236">
        <v>1.3</v>
      </c>
    </row>
    <row r="9" spans="1:93">
      <c r="C9" s="238">
        <v>42856</v>
      </c>
      <c r="D9" s="237">
        <v>42856</v>
      </c>
      <c r="E9" s="236">
        <v>1</v>
      </c>
      <c r="F9" s="236">
        <v>0.8</v>
      </c>
      <c r="G9" s="236">
        <v>1.4</v>
      </c>
      <c r="H9" s="236">
        <v>0.9</v>
      </c>
    </row>
    <row r="10" spans="1:93">
      <c r="C10" s="238">
        <v>42887</v>
      </c>
      <c r="D10" s="237">
        <v>42887</v>
      </c>
      <c r="E10" s="236">
        <v>1.1000000000000001</v>
      </c>
      <c r="F10" s="236">
        <v>1.6</v>
      </c>
      <c r="G10" s="236">
        <v>1.3</v>
      </c>
      <c r="H10" s="236">
        <v>1.2</v>
      </c>
    </row>
    <row r="11" spans="1:93">
      <c r="A11" s="234">
        <v>2017</v>
      </c>
      <c r="B11" s="234" t="s">
        <v>43</v>
      </c>
      <c r="C11" s="238">
        <v>42917</v>
      </c>
      <c r="D11" s="237">
        <v>42917</v>
      </c>
      <c r="E11" s="236">
        <v>1.2</v>
      </c>
      <c r="F11" s="236">
        <v>1.6</v>
      </c>
      <c r="G11" s="236">
        <v>1.3</v>
      </c>
      <c r="H11" s="236">
        <v>1.2</v>
      </c>
    </row>
    <row r="12" spans="1:93">
      <c r="C12" s="238">
        <v>42948</v>
      </c>
      <c r="D12" s="237">
        <v>42948</v>
      </c>
      <c r="E12" s="236">
        <v>1.5</v>
      </c>
      <c r="F12" s="236">
        <v>1.4</v>
      </c>
      <c r="G12" s="236">
        <v>1.5</v>
      </c>
      <c r="H12" s="236">
        <v>1.2</v>
      </c>
    </row>
    <row r="13" spans="1:93">
      <c r="C13" s="238">
        <v>42979</v>
      </c>
      <c r="D13" s="237">
        <v>42979</v>
      </c>
      <c r="E13" s="236">
        <v>1.6</v>
      </c>
      <c r="F13" s="236">
        <v>1.1000000000000001</v>
      </c>
      <c r="G13" s="236">
        <v>1.6</v>
      </c>
      <c r="H13" s="236">
        <v>1.2</v>
      </c>
    </row>
    <row r="14" spans="1:93">
      <c r="C14" s="238">
        <v>43009</v>
      </c>
      <c r="D14" s="237">
        <v>43009</v>
      </c>
      <c r="E14" s="236">
        <v>1.6</v>
      </c>
      <c r="F14" s="236">
        <v>1.2</v>
      </c>
      <c r="G14" s="236">
        <v>1.4</v>
      </c>
      <c r="H14" s="236">
        <v>0.9</v>
      </c>
    </row>
    <row r="15" spans="1:93">
      <c r="C15" s="238">
        <v>43040</v>
      </c>
      <c r="D15" s="237">
        <v>43040</v>
      </c>
      <c r="E15" s="236">
        <v>1.6</v>
      </c>
      <c r="F15" s="236">
        <v>1.1000000000000001</v>
      </c>
      <c r="G15" s="236">
        <v>1.5</v>
      </c>
      <c r="H15" s="236">
        <v>0.9</v>
      </c>
    </row>
    <row r="16" spans="1:93">
      <c r="C16" s="238">
        <v>43070</v>
      </c>
      <c r="D16" s="237">
        <v>43070</v>
      </c>
      <c r="E16" s="236">
        <v>1.3</v>
      </c>
      <c r="F16" s="236">
        <v>1.1000000000000001</v>
      </c>
      <c r="G16" s="236">
        <v>1.3</v>
      </c>
      <c r="H16" s="236">
        <v>0.9</v>
      </c>
    </row>
    <row r="17" spans="1:9">
      <c r="C17" s="238">
        <v>43101</v>
      </c>
      <c r="D17" s="237">
        <v>43101</v>
      </c>
      <c r="E17" s="236">
        <v>1.2</v>
      </c>
      <c r="F17" s="236">
        <v>0.9</v>
      </c>
      <c r="G17" s="236">
        <v>1.3</v>
      </c>
      <c r="H17" s="236">
        <v>1</v>
      </c>
    </row>
    <row r="18" spans="1:9">
      <c r="C18" s="238">
        <v>43132</v>
      </c>
      <c r="D18" s="237">
        <v>43132</v>
      </c>
      <c r="E18" s="236">
        <v>0.9</v>
      </c>
      <c r="F18" s="236">
        <v>0.7</v>
      </c>
      <c r="G18" s="236">
        <v>1.1000000000000001</v>
      </c>
      <c r="H18" s="236">
        <v>1</v>
      </c>
    </row>
    <row r="19" spans="1:9">
      <c r="C19" s="238">
        <v>43160</v>
      </c>
      <c r="D19" s="237">
        <v>43160</v>
      </c>
      <c r="E19" s="236">
        <v>1.2</v>
      </c>
      <c r="F19" s="236">
        <v>1</v>
      </c>
      <c r="G19" s="236">
        <v>1.4</v>
      </c>
      <c r="H19" s="236">
        <v>1.1000000000000001</v>
      </c>
    </row>
    <row r="20" spans="1:9">
      <c r="C20" s="238">
        <v>43191</v>
      </c>
      <c r="D20" s="237">
        <v>43191</v>
      </c>
      <c r="E20" s="236">
        <v>1.4</v>
      </c>
      <c r="F20" s="236">
        <v>1</v>
      </c>
      <c r="G20" s="236">
        <v>1.2</v>
      </c>
      <c r="H20" s="236">
        <v>0.7</v>
      </c>
    </row>
    <row r="21" spans="1:9">
      <c r="C21" s="238">
        <v>43221</v>
      </c>
      <c r="D21" s="237">
        <v>43221</v>
      </c>
      <c r="E21" s="236">
        <v>1.8</v>
      </c>
      <c r="F21" s="236">
        <v>1</v>
      </c>
      <c r="G21" s="236">
        <v>2</v>
      </c>
      <c r="H21" s="236">
        <v>1.2</v>
      </c>
    </row>
    <row r="22" spans="1:9">
      <c r="C22" s="238">
        <v>43252</v>
      </c>
      <c r="D22" s="237">
        <v>43252</v>
      </c>
      <c r="E22" s="236">
        <v>2.2000000000000002</v>
      </c>
      <c r="F22" s="236">
        <v>0.9</v>
      </c>
      <c r="G22" s="236">
        <v>2</v>
      </c>
      <c r="H22" s="236">
        <v>1</v>
      </c>
    </row>
    <row r="23" spans="1:9">
      <c r="A23" s="234">
        <v>2018</v>
      </c>
      <c r="B23" s="234" t="s">
        <v>44</v>
      </c>
      <c r="C23" s="238">
        <v>43282</v>
      </c>
      <c r="D23" s="237">
        <v>43282</v>
      </c>
      <c r="E23" s="236">
        <v>2.2000000000000002</v>
      </c>
      <c r="F23" s="236">
        <v>1</v>
      </c>
      <c r="G23" s="236">
        <v>2.2000000000000002</v>
      </c>
      <c r="H23" s="236">
        <v>1.1000000000000001</v>
      </c>
    </row>
    <row r="24" spans="1:9">
      <c r="C24" s="238">
        <v>43313</v>
      </c>
      <c r="D24" s="237">
        <v>43313</v>
      </c>
      <c r="E24" s="236">
        <v>2.1</v>
      </c>
      <c r="F24" s="236">
        <v>1.1000000000000001</v>
      </c>
      <c r="G24" s="236">
        <v>2.1</v>
      </c>
      <c r="H24" s="236">
        <v>1</v>
      </c>
      <c r="I24" s="243" t="s">
        <v>2</v>
      </c>
    </row>
    <row r="25" spans="1:9">
      <c r="C25" s="238">
        <v>43344</v>
      </c>
      <c r="D25" s="237">
        <v>43344</v>
      </c>
      <c r="E25" s="236">
        <v>1.6</v>
      </c>
      <c r="F25" s="236">
        <v>1.1000000000000001</v>
      </c>
      <c r="G25" s="236">
        <v>2.1</v>
      </c>
      <c r="H25" s="236">
        <v>0.9</v>
      </c>
      <c r="I25" s="231" t="s">
        <v>428</v>
      </c>
    </row>
    <row r="26" spans="1:9">
      <c r="C26" s="238">
        <v>43374</v>
      </c>
      <c r="D26" s="237">
        <v>43374</v>
      </c>
      <c r="E26" s="236">
        <v>1.7</v>
      </c>
      <c r="F26" s="236">
        <v>1</v>
      </c>
      <c r="G26" s="236">
        <v>2.2999999999999998</v>
      </c>
      <c r="H26" s="236">
        <v>1.2</v>
      </c>
    </row>
    <row r="27" spans="1:9">
      <c r="C27" s="238">
        <v>43405</v>
      </c>
      <c r="D27" s="237">
        <v>43405</v>
      </c>
      <c r="E27" s="236">
        <v>1.3</v>
      </c>
      <c r="F27" s="236">
        <v>0.9</v>
      </c>
      <c r="G27" s="236">
        <v>1.9</v>
      </c>
      <c r="H27" s="236">
        <v>0.9</v>
      </c>
    </row>
    <row r="28" spans="1:9">
      <c r="C28" s="238">
        <v>43435</v>
      </c>
      <c r="D28" s="237">
        <v>43435</v>
      </c>
      <c r="E28" s="236">
        <v>1</v>
      </c>
      <c r="F28" s="236">
        <v>1</v>
      </c>
      <c r="G28" s="236">
        <v>1.5</v>
      </c>
      <c r="H28" s="236">
        <v>0.9</v>
      </c>
    </row>
    <row r="29" spans="1:9">
      <c r="C29" s="238">
        <v>43466</v>
      </c>
      <c r="D29" s="237">
        <v>43466</v>
      </c>
      <c r="E29" s="236">
        <v>0.6</v>
      </c>
      <c r="F29" s="236">
        <v>1</v>
      </c>
      <c r="G29" s="236">
        <v>1.4</v>
      </c>
      <c r="H29" s="236">
        <v>1.1000000000000001</v>
      </c>
    </row>
    <row r="30" spans="1:9">
      <c r="C30" s="238">
        <v>43497</v>
      </c>
      <c r="D30" s="237">
        <v>43497</v>
      </c>
      <c r="E30" s="236">
        <v>0.8</v>
      </c>
      <c r="F30" s="236">
        <v>0.9</v>
      </c>
      <c r="G30" s="236">
        <v>1.5</v>
      </c>
      <c r="H30" s="236">
        <v>1</v>
      </c>
    </row>
    <row r="31" spans="1:9">
      <c r="C31" s="238">
        <v>43525</v>
      </c>
      <c r="D31" s="237">
        <v>43525</v>
      </c>
      <c r="E31" s="236">
        <v>1.1000000000000001</v>
      </c>
      <c r="F31" s="236">
        <v>0.7</v>
      </c>
      <c r="G31" s="236">
        <v>1.4</v>
      </c>
      <c r="H31" s="236">
        <v>0.8</v>
      </c>
    </row>
    <row r="32" spans="1:9">
      <c r="C32" s="238">
        <v>43556</v>
      </c>
      <c r="D32" s="237">
        <v>43556</v>
      </c>
      <c r="E32" s="236">
        <v>0.8</v>
      </c>
      <c r="F32" s="236">
        <v>0.8</v>
      </c>
      <c r="G32" s="236">
        <v>1.7</v>
      </c>
      <c r="H32" s="236">
        <v>1.3</v>
      </c>
    </row>
    <row r="33" spans="1:9">
      <c r="C33" s="238">
        <v>43586</v>
      </c>
      <c r="D33" s="237">
        <v>43586</v>
      </c>
      <c r="E33" s="236">
        <v>1</v>
      </c>
      <c r="F33" s="236">
        <v>0.9</v>
      </c>
      <c r="G33" s="236">
        <v>1.2</v>
      </c>
      <c r="H33" s="236">
        <v>0.8</v>
      </c>
    </row>
    <row r="34" spans="1:9">
      <c r="C34" s="238">
        <v>43617</v>
      </c>
      <c r="D34" s="237">
        <v>43617</v>
      </c>
      <c r="E34" s="236">
        <v>0.5</v>
      </c>
      <c r="F34" s="236">
        <v>0.5</v>
      </c>
      <c r="G34" s="236">
        <v>1.3</v>
      </c>
      <c r="H34" s="236">
        <v>1.1000000000000001</v>
      </c>
    </row>
    <row r="35" spans="1:9">
      <c r="A35" s="234">
        <v>2019</v>
      </c>
      <c r="B35" s="234" t="s">
        <v>45</v>
      </c>
      <c r="C35" s="238">
        <v>43647</v>
      </c>
      <c r="D35" s="237">
        <v>43647</v>
      </c>
      <c r="E35" s="236">
        <v>0.9</v>
      </c>
      <c r="F35" s="236">
        <v>0.9</v>
      </c>
      <c r="G35" s="236">
        <v>1</v>
      </c>
      <c r="H35" s="236">
        <v>0.9</v>
      </c>
    </row>
    <row r="36" spans="1:9">
      <c r="C36" s="238">
        <v>43678</v>
      </c>
      <c r="D36" s="237">
        <v>43678</v>
      </c>
      <c r="E36" s="236">
        <v>0.5</v>
      </c>
      <c r="F36" s="236">
        <v>0.4</v>
      </c>
      <c r="G36" s="236">
        <v>1</v>
      </c>
      <c r="H36" s="236">
        <v>0.9</v>
      </c>
    </row>
    <row r="37" spans="1:9">
      <c r="C37" s="238">
        <v>43709</v>
      </c>
      <c r="D37" s="237">
        <v>43709</v>
      </c>
      <c r="E37" s="236">
        <v>0.6</v>
      </c>
      <c r="F37" s="236">
        <v>0.6</v>
      </c>
      <c r="G37" s="236">
        <v>0.8</v>
      </c>
      <c r="H37" s="236">
        <v>1</v>
      </c>
    </row>
    <row r="38" spans="1:9">
      <c r="C38" s="238">
        <v>43739</v>
      </c>
      <c r="D38" s="237">
        <v>43739</v>
      </c>
      <c r="E38" s="236">
        <v>0.7</v>
      </c>
      <c r="F38" s="236">
        <v>0.9</v>
      </c>
      <c r="G38" s="236">
        <v>0.7</v>
      </c>
      <c r="H38" s="236">
        <v>1.1000000000000001</v>
      </c>
    </row>
    <row r="39" spans="1:9">
      <c r="C39" s="238">
        <v>43770</v>
      </c>
      <c r="D39" s="237">
        <v>43770</v>
      </c>
      <c r="E39" s="236">
        <v>0.8</v>
      </c>
      <c r="F39" s="236">
        <v>0.8</v>
      </c>
      <c r="G39" s="236">
        <v>1</v>
      </c>
      <c r="H39" s="236">
        <v>1.3</v>
      </c>
    </row>
    <row r="40" spans="1:9">
      <c r="C40" s="238">
        <v>43800</v>
      </c>
      <c r="D40" s="237">
        <v>43800</v>
      </c>
      <c r="E40" s="236">
        <v>1.3</v>
      </c>
      <c r="F40" s="236">
        <v>0.6</v>
      </c>
      <c r="G40" s="236">
        <v>1.3</v>
      </c>
      <c r="H40" s="236">
        <v>1.3</v>
      </c>
    </row>
    <row r="41" spans="1:9">
      <c r="C41" s="238">
        <v>43831</v>
      </c>
      <c r="D41" s="237">
        <v>43831</v>
      </c>
      <c r="E41" s="236">
        <v>1.8</v>
      </c>
      <c r="F41" s="236">
        <v>0.8</v>
      </c>
      <c r="G41" s="236">
        <v>1.4</v>
      </c>
      <c r="H41" s="236">
        <v>1.1000000000000001</v>
      </c>
    </row>
    <row r="42" spans="1:9">
      <c r="C42" s="238">
        <v>43862</v>
      </c>
      <c r="D42" s="237">
        <v>43862</v>
      </c>
      <c r="E42" s="236">
        <v>1.2</v>
      </c>
      <c r="F42" s="236">
        <v>0.9</v>
      </c>
      <c r="G42" s="236">
        <v>1.2</v>
      </c>
      <c r="H42" s="236">
        <v>1.2</v>
      </c>
    </row>
    <row r="43" spans="1:9">
      <c r="C43" s="238">
        <v>43891</v>
      </c>
      <c r="D43" s="237">
        <v>43891</v>
      </c>
      <c r="E43" s="236">
        <v>0.5</v>
      </c>
      <c r="F43" s="236">
        <v>0.9</v>
      </c>
      <c r="G43" s="236">
        <v>0.7</v>
      </c>
      <c r="H43" s="236">
        <v>1</v>
      </c>
    </row>
    <row r="44" spans="1:9">
      <c r="C44" s="238">
        <v>43922</v>
      </c>
      <c r="D44" s="237">
        <v>43922</v>
      </c>
      <c r="E44" s="236">
        <v>-0.1</v>
      </c>
      <c r="F44" s="236">
        <v>0.7</v>
      </c>
      <c r="G44" s="236">
        <v>0.3</v>
      </c>
      <c r="H44" s="236">
        <v>0.9</v>
      </c>
    </row>
    <row r="45" spans="1:9">
      <c r="C45" s="238">
        <v>43952</v>
      </c>
      <c r="D45" s="237">
        <v>43952</v>
      </c>
      <c r="E45" s="236">
        <v>-0.7</v>
      </c>
      <c r="F45" s="236">
        <v>0.4</v>
      </c>
      <c r="G45" s="236">
        <v>0.1</v>
      </c>
      <c r="H45" s="236">
        <v>0.9</v>
      </c>
      <c r="I45" s="243" t="s">
        <v>22</v>
      </c>
    </row>
    <row r="46" spans="1:9">
      <c r="C46" s="238">
        <v>43983</v>
      </c>
      <c r="D46" s="237">
        <v>43983</v>
      </c>
      <c r="E46" s="236">
        <v>-0.4</v>
      </c>
      <c r="F46" s="236">
        <v>-0.1</v>
      </c>
      <c r="G46" s="236">
        <v>0.3</v>
      </c>
      <c r="H46" s="236">
        <v>0.8</v>
      </c>
    </row>
    <row r="47" spans="1:9">
      <c r="A47" s="234">
        <v>2020</v>
      </c>
      <c r="B47" s="234" t="s">
        <v>46</v>
      </c>
      <c r="C47" s="238">
        <v>44013</v>
      </c>
      <c r="D47" s="237">
        <v>44013</v>
      </c>
      <c r="E47" s="236">
        <v>-0.6</v>
      </c>
      <c r="F47" s="236">
        <v>-0.4</v>
      </c>
      <c r="G47" s="236">
        <v>0.4</v>
      </c>
      <c r="H47" s="236">
        <v>1.2</v>
      </c>
    </row>
    <row r="48" spans="1:9">
      <c r="C48" s="238">
        <v>44044</v>
      </c>
      <c r="D48" s="237">
        <v>44044</v>
      </c>
      <c r="E48" s="236">
        <v>-0.4</v>
      </c>
      <c r="F48" s="236">
        <v>-0.3</v>
      </c>
      <c r="G48" s="236">
        <v>-0.2</v>
      </c>
      <c r="H48" s="236">
        <v>0.4</v>
      </c>
    </row>
    <row r="49" spans="1:8">
      <c r="C49" s="238">
        <v>44075</v>
      </c>
      <c r="D49" s="237">
        <v>44075</v>
      </c>
      <c r="E49" s="236">
        <v>-0.3</v>
      </c>
      <c r="F49" s="236">
        <v>0</v>
      </c>
      <c r="G49" s="236">
        <v>-0.3</v>
      </c>
      <c r="H49" s="236">
        <v>0.2</v>
      </c>
    </row>
    <row r="50" spans="1:8">
      <c r="C50" s="238">
        <v>44105</v>
      </c>
      <c r="D50" s="237">
        <v>44105</v>
      </c>
      <c r="E50" s="236">
        <v>-0.2</v>
      </c>
      <c r="F50" s="236">
        <v>0.4</v>
      </c>
      <c r="G50" s="236">
        <v>-0.3</v>
      </c>
      <c r="H50" s="236">
        <v>0.2</v>
      </c>
    </row>
    <row r="51" spans="1:8">
      <c r="C51" s="238">
        <v>44136</v>
      </c>
      <c r="D51" s="237">
        <v>44136</v>
      </c>
      <c r="E51" s="236">
        <v>0</v>
      </c>
      <c r="F51" s="236">
        <v>0.8</v>
      </c>
      <c r="G51" s="236">
        <v>-0.3</v>
      </c>
      <c r="H51" s="236">
        <v>0.2</v>
      </c>
    </row>
    <row r="52" spans="1:8">
      <c r="C52" s="238">
        <v>44166</v>
      </c>
      <c r="D52" s="237">
        <v>44166</v>
      </c>
      <c r="E52" s="236">
        <v>-0.3</v>
      </c>
      <c r="F52" s="236">
        <v>0.6</v>
      </c>
      <c r="G52" s="236">
        <v>-0.3</v>
      </c>
      <c r="H52" s="236">
        <v>0.2</v>
      </c>
    </row>
    <row r="53" spans="1:8">
      <c r="C53" s="238">
        <v>44197</v>
      </c>
      <c r="D53" s="237">
        <v>44197</v>
      </c>
      <c r="E53" s="236">
        <v>0</v>
      </c>
      <c r="F53" s="236">
        <v>0.8</v>
      </c>
      <c r="G53" s="236">
        <v>0.9</v>
      </c>
      <c r="H53" s="236">
        <v>1.4</v>
      </c>
    </row>
    <row r="54" spans="1:8">
      <c r="C54" s="238">
        <v>44228</v>
      </c>
      <c r="D54" s="237">
        <v>44228</v>
      </c>
      <c r="E54" s="236">
        <v>0.7</v>
      </c>
      <c r="F54" s="236">
        <v>1</v>
      </c>
      <c r="G54" s="236">
        <v>0.9</v>
      </c>
      <c r="H54" s="236">
        <v>1.1000000000000001</v>
      </c>
    </row>
    <row r="55" spans="1:8">
      <c r="C55" s="238">
        <v>44256</v>
      </c>
      <c r="D55" s="237">
        <v>44256</v>
      </c>
      <c r="E55" s="236">
        <v>1.6</v>
      </c>
      <c r="F55" s="236">
        <v>0.8</v>
      </c>
      <c r="G55" s="236">
        <v>1.3</v>
      </c>
      <c r="H55" s="236">
        <v>0.9</v>
      </c>
    </row>
    <row r="56" spans="1:8">
      <c r="C56" s="238">
        <v>44287</v>
      </c>
      <c r="D56" s="237">
        <v>44287</v>
      </c>
      <c r="E56" s="236">
        <v>2.1</v>
      </c>
      <c r="F56" s="236">
        <v>0.6</v>
      </c>
      <c r="G56" s="236">
        <v>1.6</v>
      </c>
      <c r="H56" s="236">
        <v>0.7</v>
      </c>
    </row>
    <row r="57" spans="1:8">
      <c r="C57" s="238">
        <v>44317</v>
      </c>
      <c r="D57" s="237">
        <v>44317</v>
      </c>
      <c r="E57" s="236">
        <v>2.4</v>
      </c>
      <c r="F57" s="236">
        <v>0.8</v>
      </c>
      <c r="G57" s="236">
        <v>2</v>
      </c>
      <c r="H57" s="236">
        <v>0.9</v>
      </c>
    </row>
    <row r="58" spans="1:8">
      <c r="C58" s="238">
        <v>44348</v>
      </c>
      <c r="D58" s="237">
        <v>44348</v>
      </c>
      <c r="E58" s="236">
        <v>2.2000000000000002</v>
      </c>
      <c r="F58" s="236">
        <v>1</v>
      </c>
      <c r="G58" s="236">
        <v>1.9</v>
      </c>
      <c r="H58" s="236">
        <v>0.9</v>
      </c>
    </row>
    <row r="59" spans="1:8">
      <c r="A59" s="234">
        <v>2021</v>
      </c>
      <c r="B59" s="234" t="s">
        <v>47</v>
      </c>
      <c r="C59" s="238">
        <v>44378</v>
      </c>
      <c r="D59" s="237">
        <v>44378</v>
      </c>
      <c r="E59" s="236">
        <v>2.7</v>
      </c>
      <c r="F59" s="236">
        <v>1.3</v>
      </c>
      <c r="G59" s="236">
        <v>2.2000000000000002</v>
      </c>
      <c r="H59" s="236">
        <v>0.7</v>
      </c>
    </row>
    <row r="60" spans="1:8">
      <c r="C60" s="238">
        <v>44409</v>
      </c>
      <c r="D60" s="237">
        <v>44409</v>
      </c>
      <c r="E60" s="236">
        <v>3.1</v>
      </c>
      <c r="F60" s="236">
        <v>1.7</v>
      </c>
      <c r="G60" s="236">
        <v>3</v>
      </c>
      <c r="H60" s="236">
        <v>1.5</v>
      </c>
    </row>
    <row r="61" spans="1:8">
      <c r="C61" s="238">
        <v>44440</v>
      </c>
      <c r="D61" s="237">
        <v>44440</v>
      </c>
      <c r="E61" s="236">
        <v>3.5</v>
      </c>
      <c r="F61" s="236">
        <v>1.7</v>
      </c>
      <c r="G61" s="236">
        <v>3.4</v>
      </c>
      <c r="H61" s="236">
        <v>1.9</v>
      </c>
    </row>
    <row r="62" spans="1:8">
      <c r="C62" s="238">
        <v>44470</v>
      </c>
      <c r="D62" s="237">
        <v>44470</v>
      </c>
      <c r="E62" s="236">
        <v>3.9</v>
      </c>
      <c r="F62" s="236">
        <v>1.7</v>
      </c>
      <c r="G62" s="236">
        <v>4.0999999999999996</v>
      </c>
      <c r="H62" s="236">
        <v>2</v>
      </c>
    </row>
    <row r="63" spans="1:8">
      <c r="C63" s="238">
        <v>44501</v>
      </c>
      <c r="D63" s="237">
        <v>44501</v>
      </c>
      <c r="E63" s="236">
        <v>4.7</v>
      </c>
      <c r="F63" s="236">
        <v>2</v>
      </c>
      <c r="G63" s="236">
        <v>4.9000000000000004</v>
      </c>
      <c r="H63" s="236">
        <v>2.6</v>
      </c>
    </row>
    <row r="64" spans="1:8">
      <c r="C64" s="238">
        <v>44531</v>
      </c>
      <c r="D64" s="237">
        <v>44531</v>
      </c>
      <c r="E64" s="236">
        <v>5.2</v>
      </c>
      <c r="F64" s="236">
        <v>2.5</v>
      </c>
      <c r="G64" s="236">
        <v>5</v>
      </c>
      <c r="H64" s="236">
        <v>2.6</v>
      </c>
    </row>
    <row r="65" spans="1:8">
      <c r="C65" s="238">
        <v>44562</v>
      </c>
      <c r="D65" s="237">
        <v>44562</v>
      </c>
      <c r="E65" s="236">
        <v>5.5</v>
      </c>
      <c r="F65" s="236">
        <v>2.6</v>
      </c>
      <c r="G65" s="236">
        <v>5.0999999999999996</v>
      </c>
      <c r="H65" s="236">
        <v>2.2999999999999998</v>
      </c>
    </row>
    <row r="66" spans="1:8">
      <c r="C66" s="238">
        <v>44593</v>
      </c>
      <c r="D66" s="237">
        <v>44593</v>
      </c>
      <c r="E66" s="236">
        <v>6.3</v>
      </c>
      <c r="F66" s="236">
        <v>3.5</v>
      </c>
      <c r="G66" s="236">
        <v>5.9</v>
      </c>
      <c r="H66" s="236">
        <v>2.7</v>
      </c>
    </row>
    <row r="67" spans="1:8">
      <c r="C67" s="238">
        <v>44621</v>
      </c>
      <c r="D67" s="237">
        <v>44621</v>
      </c>
      <c r="E67" s="236">
        <v>7.3</v>
      </c>
      <c r="F67" s="236">
        <v>4.7</v>
      </c>
      <c r="G67" s="236">
        <v>7.4</v>
      </c>
      <c r="H67" s="236">
        <v>3</v>
      </c>
    </row>
    <row r="68" spans="1:8">
      <c r="C68" s="238">
        <v>44652</v>
      </c>
      <c r="D68" s="237">
        <v>44652</v>
      </c>
      <c r="E68" s="236">
        <v>9.6</v>
      </c>
      <c r="F68" s="236">
        <v>6.3</v>
      </c>
      <c r="G68" s="236">
        <v>7.5</v>
      </c>
      <c r="H68" s="236">
        <v>3.5</v>
      </c>
    </row>
    <row r="69" spans="1:8">
      <c r="C69" s="238">
        <v>44682</v>
      </c>
      <c r="D69" s="237">
        <v>44682</v>
      </c>
      <c r="E69" s="236">
        <v>10.7</v>
      </c>
      <c r="F69" s="236">
        <v>6.9</v>
      </c>
      <c r="G69" s="236">
        <v>8.1</v>
      </c>
      <c r="H69" s="236">
        <v>3.8</v>
      </c>
    </row>
    <row r="70" spans="1:8">
      <c r="C70" s="238">
        <v>44713</v>
      </c>
      <c r="D70" s="237">
        <v>44713</v>
      </c>
      <c r="E70" s="236">
        <v>12.1</v>
      </c>
      <c r="F70" s="236">
        <v>8.4</v>
      </c>
      <c r="G70" s="236">
        <v>8.6</v>
      </c>
      <c r="H70" s="236">
        <v>3.7</v>
      </c>
    </row>
    <row r="71" spans="1:8">
      <c r="A71" s="234">
        <v>2022</v>
      </c>
      <c r="B71" s="234" t="s">
        <v>48</v>
      </c>
      <c r="C71" s="238">
        <v>44743</v>
      </c>
      <c r="D71" s="237">
        <v>44743</v>
      </c>
      <c r="E71" s="236">
        <v>12.7</v>
      </c>
      <c r="F71" s="236">
        <v>9.1</v>
      </c>
      <c r="G71" s="236">
        <v>8.9</v>
      </c>
      <c r="H71" s="236">
        <v>4</v>
      </c>
    </row>
    <row r="72" spans="1:8">
      <c r="C72" s="238">
        <v>44774</v>
      </c>
      <c r="D72" s="237">
        <v>44774</v>
      </c>
      <c r="E72" s="236">
        <v>12.6</v>
      </c>
      <c r="F72" s="236">
        <v>9.6</v>
      </c>
      <c r="G72" s="236">
        <v>9.1</v>
      </c>
      <c r="H72" s="236">
        <v>4.3</v>
      </c>
    </row>
    <row r="73" spans="1:8">
      <c r="C73" s="238">
        <v>44805</v>
      </c>
      <c r="D73" s="237">
        <v>44805</v>
      </c>
      <c r="E73" s="236">
        <v>12.5</v>
      </c>
      <c r="F73" s="236">
        <v>9.8000000000000007</v>
      </c>
      <c r="G73" s="236">
        <v>9.9</v>
      </c>
      <c r="H73" s="236">
        <v>4.7</v>
      </c>
    </row>
    <row r="74" spans="1:8">
      <c r="C74" s="238">
        <v>44835</v>
      </c>
      <c r="D74" s="237">
        <v>44835</v>
      </c>
      <c r="E74" s="236">
        <v>12.7</v>
      </c>
      <c r="F74" s="236">
        <v>9.6999999999999993</v>
      </c>
      <c r="G74" s="236">
        <v>10.6</v>
      </c>
      <c r="H74" s="236">
        <v>5</v>
      </c>
    </row>
    <row r="75" spans="1:8">
      <c r="C75" s="238">
        <v>44866</v>
      </c>
      <c r="D75" s="237">
        <v>44866</v>
      </c>
      <c r="E75" s="236">
        <v>12.9</v>
      </c>
      <c r="F75" s="236">
        <v>9.8000000000000007</v>
      </c>
      <c r="G75" s="236">
        <v>10.1</v>
      </c>
      <c r="H75" s="236">
        <v>5</v>
      </c>
    </row>
    <row r="76" spans="1:8">
      <c r="C76" s="238">
        <v>44896</v>
      </c>
      <c r="D76" s="237">
        <v>44896</v>
      </c>
      <c r="E76" s="236">
        <v>12.7</v>
      </c>
      <c r="F76" s="236">
        <v>10.5</v>
      </c>
      <c r="G76" s="236">
        <v>9.1999999999999993</v>
      </c>
      <c r="H76" s="236">
        <v>5.2</v>
      </c>
    </row>
    <row r="77" spans="1:8">
      <c r="C77" s="136">
        <v>44927</v>
      </c>
      <c r="D77" s="237">
        <v>44927</v>
      </c>
      <c r="E77" s="236">
        <v>12.5</v>
      </c>
      <c r="F77" s="236">
        <v>11.3</v>
      </c>
      <c r="G77" s="236">
        <v>8.6</v>
      </c>
      <c r="H77" s="236">
        <v>5.3</v>
      </c>
    </row>
    <row r="78" spans="1:8">
      <c r="C78" s="136">
        <v>44958</v>
      </c>
      <c r="D78" s="237">
        <v>44958</v>
      </c>
      <c r="E78" s="236">
        <v>11.7</v>
      </c>
      <c r="F78" s="236">
        <v>10.4</v>
      </c>
      <c r="G78" s="236">
        <v>8.5</v>
      </c>
      <c r="H78" s="236">
        <v>5.6</v>
      </c>
    </row>
    <row r="79" spans="1:8">
      <c r="C79" s="136">
        <v>44986</v>
      </c>
      <c r="D79" s="477">
        <v>44986</v>
      </c>
      <c r="E79" s="129">
        <v>10.6</v>
      </c>
      <c r="F79" s="129">
        <v>10</v>
      </c>
      <c r="G79" s="129">
        <v>6.9</v>
      </c>
      <c r="H79" s="129">
        <v>5.7</v>
      </c>
    </row>
    <row r="80" spans="1:8">
      <c r="C80" s="136">
        <v>45017</v>
      </c>
      <c r="D80" s="477">
        <v>45017</v>
      </c>
      <c r="E80" s="129">
        <v>8.9</v>
      </c>
      <c r="F80" s="129">
        <v>9.4</v>
      </c>
      <c r="G80" s="129">
        <v>6.9</v>
      </c>
      <c r="H80" s="129">
        <v>5.6</v>
      </c>
    </row>
    <row r="81" spans="1:8">
      <c r="C81" s="136">
        <v>45047</v>
      </c>
      <c r="D81" s="477">
        <v>45047</v>
      </c>
      <c r="E81" s="129">
        <v>8.1999999999999993</v>
      </c>
      <c r="F81" s="129">
        <v>9.5</v>
      </c>
      <c r="G81" s="129">
        <v>6.1</v>
      </c>
      <c r="H81" s="129">
        <v>5.3</v>
      </c>
    </row>
    <row r="82" spans="1:8">
      <c r="C82" s="238">
        <v>45078</v>
      </c>
      <c r="D82" s="237">
        <v>45078</v>
      </c>
      <c r="E82" s="236">
        <v>8.3000000000000007</v>
      </c>
      <c r="F82" s="236">
        <v>9.5</v>
      </c>
      <c r="G82" s="236">
        <v>5.5</v>
      </c>
      <c r="H82" s="236">
        <v>5.5</v>
      </c>
    </row>
    <row r="83" spans="1:8">
      <c r="A83" s="234">
        <v>2023</v>
      </c>
      <c r="B83" s="234" t="s">
        <v>49</v>
      </c>
      <c r="C83" s="238">
        <v>45108</v>
      </c>
      <c r="D83" s="237">
        <v>45108</v>
      </c>
      <c r="E83" s="236">
        <v>8</v>
      </c>
      <c r="F83" s="236">
        <v>9.5</v>
      </c>
      <c r="G83" s="236">
        <v>5.3</v>
      </c>
      <c r="H83" s="236">
        <v>5.5</v>
      </c>
    </row>
    <row r="84" spans="1:8">
      <c r="C84" s="136">
        <v>45139</v>
      </c>
      <c r="D84" s="477">
        <v>45139</v>
      </c>
      <c r="E84" s="129">
        <v>8.4</v>
      </c>
      <c r="F84" s="129">
        <v>9.1</v>
      </c>
      <c r="G84" s="129">
        <v>5.2</v>
      </c>
      <c r="H84" s="129">
        <v>5.3</v>
      </c>
    </row>
    <row r="85" spans="1:8">
      <c r="C85" s="136">
        <v>45170</v>
      </c>
      <c r="D85" s="477">
        <v>45170</v>
      </c>
      <c r="E85" s="129">
        <v>7.4</v>
      </c>
      <c r="F85" s="129">
        <v>7.3</v>
      </c>
      <c r="G85" s="129">
        <v>4.3</v>
      </c>
      <c r="H85" s="129">
        <v>4.5</v>
      </c>
    </row>
    <row r="86" spans="1:8">
      <c r="C86" s="238">
        <v>45200</v>
      </c>
      <c r="D86" s="237">
        <v>45200</v>
      </c>
      <c r="E86" s="236">
        <v>6.7</v>
      </c>
      <c r="F86" s="236">
        <v>7.5</v>
      </c>
      <c r="G86" s="236">
        <v>2.9</v>
      </c>
      <c r="H86" s="236">
        <v>4.2</v>
      </c>
    </row>
    <row r="87" spans="1:8">
      <c r="C87" s="238">
        <v>45231</v>
      </c>
      <c r="D87" s="237">
        <v>45231</v>
      </c>
      <c r="E87" s="236">
        <v>5.5</v>
      </c>
      <c r="F87" s="236">
        <v>6.8</v>
      </c>
      <c r="G87" s="236">
        <v>2.4</v>
      </c>
      <c r="H87" s="236">
        <v>3.6</v>
      </c>
    </row>
    <row r="88" spans="1:8">
      <c r="C88" s="238">
        <v>45261</v>
      </c>
      <c r="D88" s="237">
        <v>45261</v>
      </c>
      <c r="E88" s="236">
        <v>5.4</v>
      </c>
      <c r="F88" s="236">
        <v>6.1</v>
      </c>
      <c r="G88" s="236">
        <v>2.9</v>
      </c>
      <c r="H88" s="236">
        <v>3.4</v>
      </c>
    </row>
    <row r="89" spans="1:8">
      <c r="C89" s="136">
        <v>45292</v>
      </c>
      <c r="D89" s="477">
        <v>45292</v>
      </c>
      <c r="E89" s="236">
        <v>4.8</v>
      </c>
      <c r="F89" s="236">
        <v>5.2</v>
      </c>
      <c r="G89" s="236">
        <v>2.8</v>
      </c>
      <c r="H89" s="236">
        <v>3.3</v>
      </c>
    </row>
    <row r="90" spans="1:8">
      <c r="C90" s="136">
        <v>45323</v>
      </c>
      <c r="D90" s="477">
        <v>45323</v>
      </c>
      <c r="E90" s="236">
        <v>4.8</v>
      </c>
      <c r="F90" s="236">
        <v>5.3</v>
      </c>
      <c r="G90" s="236">
        <v>2.6</v>
      </c>
      <c r="H90" s="236">
        <v>3.1</v>
      </c>
    </row>
    <row r="91" spans="1:8">
      <c r="C91" s="136">
        <v>45352</v>
      </c>
      <c r="D91" s="477">
        <v>45352</v>
      </c>
      <c r="E91" s="236">
        <v>4.9000000000000004</v>
      </c>
      <c r="F91" s="236">
        <v>5.4</v>
      </c>
      <c r="G91" s="236">
        <v>2.4</v>
      </c>
      <c r="H91" s="236">
        <v>2.9</v>
      </c>
    </row>
    <row r="92" spans="1:8">
      <c r="C92" s="238">
        <v>45383</v>
      </c>
      <c r="D92" s="237">
        <v>45383</v>
      </c>
      <c r="E92" s="236">
        <v>4.7</v>
      </c>
      <c r="F92" s="236">
        <v>5.2</v>
      </c>
      <c r="G92" s="236">
        <v>2.4</v>
      </c>
      <c r="H92" s="236">
        <v>2.7</v>
      </c>
    </row>
    <row r="93" spans="1:8">
      <c r="C93" s="136">
        <v>45413</v>
      </c>
      <c r="D93" s="477">
        <v>45413</v>
      </c>
      <c r="E93" s="236">
        <v>4.3</v>
      </c>
      <c r="F93" s="236">
        <v>4.9000000000000004</v>
      </c>
      <c r="G93" s="236">
        <v>2.6</v>
      </c>
      <c r="H93" s="236">
        <v>2.9</v>
      </c>
    </row>
    <row r="94" spans="1:8">
      <c r="C94" s="238">
        <v>45444</v>
      </c>
      <c r="D94" s="237">
        <v>45444</v>
      </c>
      <c r="E94" s="236">
        <v>3.5</v>
      </c>
      <c r="F94" s="236">
        <v>4.5</v>
      </c>
      <c r="G94" s="236">
        <v>2.5</v>
      </c>
      <c r="H94" s="236">
        <v>2.9</v>
      </c>
    </row>
    <row r="95" spans="1:8">
      <c r="A95" s="234">
        <v>2024</v>
      </c>
      <c r="B95" s="234" t="s">
        <v>512</v>
      </c>
      <c r="C95" s="136">
        <v>45474</v>
      </c>
      <c r="D95" s="477">
        <v>45474</v>
      </c>
      <c r="E95" s="236">
        <v>3.3</v>
      </c>
      <c r="F95" s="236">
        <v>4.3</v>
      </c>
      <c r="G95" s="236">
        <v>2.6</v>
      </c>
      <c r="H95" s="236">
        <v>2.8</v>
      </c>
    </row>
    <row r="96" spans="1:8">
      <c r="C96" s="238">
        <v>45505</v>
      </c>
      <c r="D96" s="237">
        <v>45505</v>
      </c>
      <c r="E96" s="236">
        <v>3</v>
      </c>
      <c r="F96" s="236">
        <v>4.4000000000000004</v>
      </c>
      <c r="G96" s="236">
        <v>2.2000000000000002</v>
      </c>
      <c r="H96" s="236">
        <v>2.8</v>
      </c>
    </row>
    <row r="97" spans="1:8">
      <c r="C97" s="238">
        <v>45536</v>
      </c>
      <c r="D97" s="237">
        <v>45536</v>
      </c>
      <c r="E97" s="236">
        <v>3.1</v>
      </c>
      <c r="F97" s="236">
        <v>4.8</v>
      </c>
      <c r="G97" s="236">
        <v>1.7</v>
      </c>
      <c r="H97" s="236">
        <v>2.7</v>
      </c>
    </row>
    <row r="98" spans="1:8">
      <c r="C98" s="238">
        <v>45566</v>
      </c>
      <c r="D98" s="237">
        <v>45566</v>
      </c>
      <c r="E98" s="236">
        <v>3.6</v>
      </c>
      <c r="F98" s="236">
        <v>4.5</v>
      </c>
      <c r="G98" s="236">
        <v>2</v>
      </c>
      <c r="H98" s="236">
        <v>2.7</v>
      </c>
    </row>
    <row r="99" spans="1:8">
      <c r="C99" s="238">
        <v>45597</v>
      </c>
      <c r="D99" s="237">
        <v>45597</v>
      </c>
      <c r="E99" s="236">
        <v>4</v>
      </c>
      <c r="F99" s="236">
        <v>4.3</v>
      </c>
      <c r="G99" s="236">
        <v>2.2000000000000002</v>
      </c>
      <c r="H99" s="236">
        <v>2.7</v>
      </c>
    </row>
    <row r="100" spans="1:8">
      <c r="C100" s="238">
        <v>45627</v>
      </c>
      <c r="D100" s="237">
        <v>45627</v>
      </c>
      <c r="E100" s="236">
        <v>4.5</v>
      </c>
      <c r="F100" s="236">
        <v>4.5999999999999996</v>
      </c>
      <c r="G100" s="236">
        <v>2.4</v>
      </c>
      <c r="H100" s="236">
        <v>2.7</v>
      </c>
    </row>
    <row r="101" spans="1:8">
      <c r="C101" s="238">
        <v>45658</v>
      </c>
      <c r="D101" s="237">
        <v>45658</v>
      </c>
      <c r="E101" s="236">
        <v>5.0999999999999996</v>
      </c>
      <c r="F101" s="236">
        <v>4.7</v>
      </c>
      <c r="G101" s="236">
        <v>2.5</v>
      </c>
      <c r="H101" s="236">
        <v>2.7</v>
      </c>
    </row>
    <row r="102" spans="1:8">
      <c r="C102" s="238">
        <v>45689</v>
      </c>
      <c r="D102" s="237">
        <v>45689</v>
      </c>
      <c r="E102" s="236">
        <v>4.7</v>
      </c>
      <c r="F102" s="236">
        <v>4.5</v>
      </c>
      <c r="G102" s="236">
        <v>2.2999999999999998</v>
      </c>
      <c r="H102" s="236">
        <v>2.6</v>
      </c>
    </row>
    <row r="103" spans="1:8">
      <c r="C103" s="238">
        <v>45717</v>
      </c>
      <c r="D103" s="237">
        <v>45717</v>
      </c>
      <c r="E103" s="236">
        <v>4.3</v>
      </c>
      <c r="F103" s="236">
        <v>4.2</v>
      </c>
      <c r="G103" s="236">
        <v>2.2000000000000002</v>
      </c>
      <c r="H103" s="236">
        <v>2.4</v>
      </c>
    </row>
    <row r="104" spans="1:8">
      <c r="C104" s="238">
        <v>45748</v>
      </c>
      <c r="D104" s="237">
        <v>45748</v>
      </c>
      <c r="E104" s="236">
        <v>4</v>
      </c>
      <c r="F104" s="236">
        <v>4.2</v>
      </c>
      <c r="G104" s="236">
        <v>2.2000000000000002</v>
      </c>
      <c r="H104" s="236">
        <v>2.7</v>
      </c>
    </row>
    <row r="105" spans="1:8">
      <c r="C105" s="238">
        <v>45778</v>
      </c>
      <c r="D105" s="237">
        <v>45778</v>
      </c>
      <c r="E105" s="236">
        <v>4.3</v>
      </c>
      <c r="F105" s="236">
        <v>4.3</v>
      </c>
      <c r="G105" s="236">
        <v>1.9</v>
      </c>
      <c r="H105" s="236">
        <v>2.2999999999999998</v>
      </c>
    </row>
    <row r="106" spans="1:8">
      <c r="C106" s="238">
        <v>45809</v>
      </c>
      <c r="D106" s="237">
        <v>45809</v>
      </c>
      <c r="E106" s="236">
        <v>4.3</v>
      </c>
      <c r="F106" s="236">
        <v>4</v>
      </c>
      <c r="G106" s="236">
        <v>2</v>
      </c>
      <c r="H106" s="236">
        <v>2.2999999999999998</v>
      </c>
    </row>
    <row r="107" spans="1:8">
      <c r="A107" s="234">
        <v>2025</v>
      </c>
      <c r="B107" s="234" t="s">
        <v>533</v>
      </c>
      <c r="C107" s="238">
        <v>45839</v>
      </c>
      <c r="D107" s="237">
        <v>45839</v>
      </c>
      <c r="E107" s="236">
        <v>4.5</v>
      </c>
      <c r="F107" s="236">
        <v>3.8</v>
      </c>
      <c r="G107" s="236">
        <v>2</v>
      </c>
      <c r="H107" s="236">
        <v>2.2999999999999998</v>
      </c>
    </row>
    <row r="108" spans="1:8">
      <c r="C108" s="238">
        <v>45870</v>
      </c>
      <c r="D108" s="237">
        <v>45870</v>
      </c>
      <c r="E108" s="236">
        <v>4.5999999999999996</v>
      </c>
      <c r="F108" s="236">
        <v>4.0999999999999996</v>
      </c>
      <c r="G108" s="236">
        <v>2</v>
      </c>
      <c r="H108" s="236">
        <v>2.2999999999999998</v>
      </c>
    </row>
    <row r="109" spans="1:8">
      <c r="C109" s="238">
        <v>45901</v>
      </c>
      <c r="D109" s="237">
        <v>45901</v>
      </c>
      <c r="E109" s="236">
        <v>4.5999999999999996</v>
      </c>
      <c r="F109" s="236">
        <v>4</v>
      </c>
      <c r="G109" s="236">
        <v>2.2000000000000002</v>
      </c>
      <c r="H109" s="236">
        <v>2.4</v>
      </c>
    </row>
    <row r="110" spans="1:8">
      <c r="C110" s="238">
        <v>45931</v>
      </c>
      <c r="D110" s="237">
        <v>45931</v>
      </c>
      <c r="E110" s="236">
        <v>4</v>
      </c>
      <c r="F110" s="236">
        <v>3.8</v>
      </c>
      <c r="G110" s="236">
        <v>2.1</v>
      </c>
      <c r="H110" s="236">
        <v>2.4</v>
      </c>
    </row>
    <row r="111" spans="1:8">
      <c r="C111" s="238">
        <v>45962</v>
      </c>
      <c r="D111" s="237">
        <v>45962</v>
      </c>
      <c r="E111" s="129">
        <v>4.3</v>
      </c>
      <c r="F111" s="129">
        <v>4.0999999999999996</v>
      </c>
      <c r="G111" s="129">
        <v>2.1</v>
      </c>
      <c r="H111" s="129">
        <v>2.4</v>
      </c>
    </row>
    <row r="112" spans="1:8">
      <c r="C112" s="238">
        <v>45992</v>
      </c>
      <c r="D112" s="237">
        <v>45992</v>
      </c>
      <c r="E112" s="129">
        <v>3.8</v>
      </c>
      <c r="F112" s="129">
        <v>4</v>
      </c>
      <c r="G112" s="129">
        <v>2</v>
      </c>
      <c r="H112" s="129">
        <v>2.2999999999999998</v>
      </c>
    </row>
    <row r="113" spans="3:8">
      <c r="C113" s="137">
        <v>46023</v>
      </c>
      <c r="D113" s="242">
        <v>46023</v>
      </c>
      <c r="E113" s="131">
        <v>3.6</v>
      </c>
      <c r="F113" s="131">
        <v>4</v>
      </c>
      <c r="G113" s="131">
        <v>1.7</v>
      </c>
      <c r="H113" s="131">
        <v>2.2000000000000002</v>
      </c>
    </row>
  </sheetData>
  <sheetProtection algorithmName="SHA-512" hashValue="wWwTr8qUxT+6TShJgQ+C/FYbh8BZNxPTDwPwMadwcxJUjHKON3lAiFlW8XrifOgP8TQ+Oo5vC1sIESmOFS+cCg==" saltValue="4M99Y9Ph54JmccIE2idvqg==" spinCount="100000" sheet="1" objects="1" scenarios="1"/>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872D3-852C-4A2A-A84D-2E180F2DFF27}">
  <sheetPr codeName="List16"/>
  <dimension ref="A1:CY142"/>
  <sheetViews>
    <sheetView zoomScale="90" zoomScaleNormal="90" workbookViewId="0">
      <pane xSplit="4" ySplit="3" topLeftCell="E91" activePane="bottomRight" state="frozen"/>
      <selection activeCell="W7" sqref="W7"/>
      <selection pane="topRight" activeCell="W7" sqref="W7"/>
      <selection pane="bottomLeft" activeCell="W7" sqref="W7"/>
      <selection pane="bottomRight" activeCell="AC119" sqref="AC119"/>
    </sheetView>
  </sheetViews>
  <sheetFormatPr defaultColWidth="9.42578125" defaultRowHeight="11.25"/>
  <cols>
    <col min="1" max="1" width="4.7109375" style="34" bestFit="1" customWidth="1"/>
    <col min="2" max="2" width="4.5703125" style="34" customWidth="1"/>
    <col min="3" max="4" width="6.5703125" style="534" customWidth="1"/>
    <col min="5" max="5" width="6.5703125" style="557" customWidth="1"/>
    <col min="6" max="100" width="6.5703125" style="534" customWidth="1"/>
    <col min="101" max="16384" width="9.42578125" style="534"/>
  </cols>
  <sheetData>
    <row r="1" spans="1:102">
      <c r="E1" s="534"/>
      <c r="O1" s="535"/>
      <c r="P1" s="535"/>
      <c r="Q1" s="536"/>
      <c r="R1" s="536"/>
      <c r="S1" s="536"/>
      <c r="T1" s="536"/>
      <c r="U1" s="536"/>
      <c r="V1" s="536"/>
      <c r="W1" s="536"/>
      <c r="X1" s="536"/>
      <c r="Y1" s="536"/>
      <c r="Z1" s="536"/>
      <c r="AA1" s="536"/>
      <c r="AB1" s="536"/>
      <c r="AC1" s="536"/>
      <c r="AD1" s="536"/>
      <c r="AE1" s="536"/>
      <c r="AF1" s="536"/>
      <c r="AG1" s="536"/>
      <c r="AH1" s="536"/>
      <c r="AI1" s="536"/>
      <c r="AJ1" s="536"/>
      <c r="AK1" s="536"/>
      <c r="AL1" s="536"/>
      <c r="AM1" s="536"/>
      <c r="AN1" s="536"/>
      <c r="AO1" s="536"/>
      <c r="AP1" s="536"/>
      <c r="AQ1" s="536"/>
      <c r="AR1" s="536"/>
      <c r="AS1" s="536"/>
      <c r="AT1" s="536"/>
      <c r="AU1" s="536"/>
      <c r="AV1" s="536"/>
      <c r="AW1" s="536"/>
      <c r="AX1" s="536"/>
      <c r="AY1" s="536"/>
      <c r="AZ1" s="536"/>
      <c r="BA1" s="536"/>
      <c r="BB1" s="536"/>
      <c r="BC1" s="536"/>
      <c r="BD1" s="536"/>
      <c r="BE1" s="536"/>
      <c r="BF1" s="536"/>
      <c r="BG1" s="536"/>
      <c r="BH1" s="536"/>
      <c r="BI1" s="536"/>
      <c r="BJ1" s="536"/>
      <c r="BK1" s="536"/>
      <c r="BL1" s="536"/>
      <c r="BM1" s="536"/>
      <c r="BN1" s="536"/>
      <c r="BO1" s="536"/>
      <c r="BP1" s="536"/>
      <c r="BQ1" s="536"/>
      <c r="BR1" s="536"/>
      <c r="BS1" s="536"/>
      <c r="BT1" s="536"/>
      <c r="BU1" s="536"/>
      <c r="BV1" s="536"/>
      <c r="BW1" s="536"/>
      <c r="BX1" s="536"/>
      <c r="BY1" s="536"/>
      <c r="BZ1" s="536"/>
      <c r="CA1" s="536"/>
      <c r="CB1" s="536"/>
      <c r="CC1" s="536"/>
      <c r="CD1" s="536"/>
      <c r="CE1" s="536"/>
      <c r="CF1" s="536"/>
      <c r="CG1" s="536"/>
      <c r="CH1" s="536"/>
      <c r="CI1" s="536"/>
      <c r="CJ1" s="536"/>
      <c r="CK1" s="536"/>
      <c r="CL1" s="536"/>
      <c r="CM1" s="536"/>
      <c r="CN1" s="536"/>
      <c r="CO1" s="536"/>
      <c r="CP1" s="536"/>
      <c r="CQ1" s="536"/>
      <c r="CR1" s="536"/>
      <c r="CS1" s="536"/>
      <c r="CT1" s="536"/>
      <c r="CU1" s="536"/>
      <c r="CV1" s="536"/>
      <c r="CW1" s="536"/>
      <c r="CX1" s="536"/>
    </row>
    <row r="2" spans="1:102">
      <c r="A2" s="76"/>
      <c r="B2" s="76"/>
      <c r="C2" s="537"/>
      <c r="D2" s="538"/>
      <c r="E2" s="539" t="s">
        <v>266</v>
      </c>
      <c r="F2" s="539"/>
      <c r="G2" s="539"/>
      <c r="H2" s="539"/>
      <c r="O2" s="535"/>
      <c r="P2" s="535"/>
      <c r="Q2" s="535"/>
      <c r="R2" s="535"/>
      <c r="S2" s="535"/>
      <c r="T2" s="535"/>
      <c r="U2" s="535"/>
      <c r="V2" s="535"/>
      <c r="W2" s="535"/>
      <c r="X2" s="535"/>
      <c r="Y2" s="535"/>
      <c r="Z2" s="535"/>
      <c r="AA2" s="535"/>
      <c r="AB2" s="535"/>
      <c r="AC2" s="535"/>
      <c r="AD2" s="535"/>
      <c r="AE2" s="535"/>
      <c r="AF2" s="535"/>
      <c r="AG2" s="535"/>
      <c r="AH2" s="535"/>
      <c r="AI2" s="535"/>
      <c r="AJ2" s="535"/>
      <c r="AK2" s="535"/>
      <c r="AL2" s="535"/>
      <c r="AM2" s="535"/>
      <c r="AN2" s="535"/>
      <c r="AO2" s="535"/>
      <c r="AP2" s="535"/>
      <c r="AQ2" s="535"/>
      <c r="AR2" s="535"/>
      <c r="AS2" s="535"/>
      <c r="AT2" s="535"/>
      <c r="AU2" s="535"/>
      <c r="AV2" s="535"/>
      <c r="AW2" s="535"/>
      <c r="AX2" s="535"/>
      <c r="AY2" s="535"/>
      <c r="AZ2" s="535"/>
      <c r="BA2" s="535"/>
      <c r="BB2" s="535"/>
      <c r="BC2" s="535"/>
      <c r="BD2" s="535"/>
      <c r="BE2" s="535"/>
      <c r="BF2" s="535"/>
      <c r="BG2" s="535"/>
      <c r="BH2" s="535"/>
      <c r="BI2" s="535"/>
      <c r="BJ2" s="535"/>
      <c r="BK2" s="535"/>
      <c r="BL2" s="535"/>
      <c r="BM2" s="535"/>
      <c r="BN2" s="535"/>
      <c r="BO2" s="535"/>
      <c r="BP2" s="535"/>
      <c r="BQ2" s="535"/>
      <c r="BR2" s="535"/>
      <c r="BS2" s="535"/>
      <c r="BT2" s="535"/>
      <c r="BU2" s="535"/>
      <c r="BV2" s="535"/>
      <c r="BW2" s="535"/>
      <c r="BX2" s="535"/>
      <c r="BY2" s="535"/>
      <c r="BZ2" s="535"/>
      <c r="CA2" s="535"/>
      <c r="CB2" s="535"/>
      <c r="CC2" s="535"/>
      <c r="CD2" s="535"/>
      <c r="CE2" s="535"/>
      <c r="CF2" s="535"/>
      <c r="CG2" s="535"/>
      <c r="CH2" s="535"/>
      <c r="CI2" s="535"/>
      <c r="CJ2" s="535"/>
      <c r="CK2" s="535"/>
      <c r="CL2" s="535"/>
      <c r="CM2" s="535"/>
      <c r="CN2" s="535"/>
      <c r="CO2" s="535"/>
      <c r="CP2" s="535"/>
      <c r="CQ2" s="535"/>
      <c r="CR2" s="535"/>
      <c r="CS2" s="535"/>
      <c r="CT2" s="535"/>
      <c r="CU2" s="535"/>
      <c r="CV2" s="535"/>
    </row>
    <row r="3" spans="1:102">
      <c r="A3" s="76"/>
      <c r="B3" s="76"/>
      <c r="C3" s="540" t="s">
        <v>473</v>
      </c>
      <c r="D3" s="541" t="s">
        <v>474</v>
      </c>
      <c r="E3" s="542" t="s">
        <v>267</v>
      </c>
      <c r="F3" s="543"/>
      <c r="G3" s="543"/>
      <c r="H3" s="542"/>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N3" s="535"/>
      <c r="AO3" s="535"/>
      <c r="AP3" s="535"/>
      <c r="AQ3" s="535"/>
      <c r="AR3" s="535"/>
      <c r="AS3" s="535"/>
      <c r="AT3" s="535"/>
      <c r="AU3" s="535"/>
      <c r="AV3" s="535"/>
      <c r="AW3" s="535"/>
      <c r="AX3" s="535"/>
      <c r="AY3" s="535"/>
      <c r="AZ3" s="535"/>
      <c r="BA3" s="535"/>
      <c r="BB3" s="535"/>
      <c r="BC3" s="535"/>
      <c r="BD3" s="535"/>
      <c r="BE3" s="535"/>
      <c r="BF3" s="535"/>
      <c r="BG3" s="535"/>
      <c r="BH3" s="535"/>
      <c r="BI3" s="535"/>
      <c r="BJ3" s="535"/>
      <c r="BK3" s="535"/>
      <c r="BL3" s="535"/>
      <c r="BM3" s="535"/>
      <c r="BN3" s="535"/>
      <c r="BO3" s="535"/>
      <c r="BP3" s="535"/>
      <c r="BQ3" s="535"/>
      <c r="BR3" s="535"/>
      <c r="BS3" s="535"/>
      <c r="BT3" s="535"/>
      <c r="BU3" s="535"/>
      <c r="BV3" s="535"/>
      <c r="BW3" s="535"/>
      <c r="BX3" s="535"/>
      <c r="BY3" s="535"/>
      <c r="BZ3" s="535"/>
      <c r="CA3" s="535"/>
      <c r="CB3" s="535"/>
      <c r="CC3" s="535"/>
      <c r="CD3" s="535"/>
      <c r="CE3" s="535"/>
      <c r="CF3" s="535"/>
      <c r="CG3" s="535"/>
      <c r="CH3" s="535"/>
      <c r="CI3" s="535"/>
      <c r="CJ3" s="535"/>
      <c r="CK3" s="535"/>
      <c r="CL3" s="535"/>
      <c r="CM3" s="535"/>
      <c r="CN3" s="535"/>
      <c r="CO3" s="535"/>
      <c r="CP3" s="535"/>
      <c r="CQ3" s="535"/>
      <c r="CR3" s="535"/>
      <c r="CS3" s="535"/>
      <c r="CT3" s="535"/>
      <c r="CU3" s="535"/>
      <c r="CV3" s="535"/>
    </row>
    <row r="4" spans="1:102">
      <c r="A4" s="76"/>
      <c r="B4" s="76"/>
      <c r="C4" s="544"/>
      <c r="D4" s="545"/>
      <c r="E4" s="546"/>
      <c r="F4" s="547"/>
      <c r="G4" s="547"/>
      <c r="H4" s="546"/>
      <c r="O4" s="535"/>
      <c r="P4" s="535"/>
      <c r="Q4" s="535"/>
      <c r="R4" s="535"/>
      <c r="S4" s="535"/>
      <c r="T4" s="535"/>
      <c r="U4" s="535"/>
      <c r="V4" s="535"/>
      <c r="W4" s="535"/>
      <c r="X4" s="535"/>
      <c r="Y4" s="535"/>
      <c r="Z4" s="535"/>
      <c r="AA4" s="535"/>
      <c r="AB4" s="535"/>
      <c r="AC4" s="535"/>
      <c r="AD4" s="535"/>
      <c r="AE4" s="535"/>
      <c r="AF4" s="535"/>
      <c r="AG4" s="535"/>
      <c r="AH4" s="535"/>
      <c r="AI4" s="535"/>
      <c r="AJ4" s="535"/>
      <c r="AK4" s="535"/>
      <c r="AL4" s="535"/>
      <c r="AM4" s="535"/>
      <c r="AN4" s="535"/>
      <c r="AO4" s="535"/>
      <c r="AP4" s="535"/>
      <c r="AQ4" s="535"/>
      <c r="AR4" s="535"/>
      <c r="AS4" s="535"/>
      <c r="AT4" s="535"/>
      <c r="AU4" s="535"/>
      <c r="AV4" s="535"/>
      <c r="AW4" s="535"/>
      <c r="AX4" s="535"/>
      <c r="AY4" s="535"/>
      <c r="AZ4" s="535"/>
      <c r="BA4" s="535"/>
      <c r="BB4" s="535"/>
      <c r="BC4" s="535"/>
      <c r="BD4" s="535"/>
      <c r="BE4" s="535"/>
      <c r="BF4" s="535"/>
      <c r="BG4" s="535"/>
      <c r="BH4" s="535"/>
      <c r="BI4" s="535"/>
      <c r="BJ4" s="535"/>
      <c r="BK4" s="535"/>
      <c r="BL4" s="535"/>
      <c r="BM4" s="535"/>
      <c r="BN4" s="535"/>
      <c r="BO4" s="535"/>
      <c r="BP4" s="535"/>
      <c r="BQ4" s="535"/>
      <c r="BR4" s="535"/>
      <c r="BS4" s="535"/>
      <c r="BT4" s="535"/>
      <c r="BU4" s="535"/>
      <c r="BV4" s="535"/>
      <c r="BW4" s="535"/>
      <c r="BX4" s="535"/>
      <c r="BY4" s="535"/>
      <c r="BZ4" s="535"/>
      <c r="CA4" s="535"/>
      <c r="CB4" s="535"/>
      <c r="CC4" s="535"/>
      <c r="CD4" s="535"/>
      <c r="CE4" s="535"/>
      <c r="CF4" s="535"/>
      <c r="CG4" s="535"/>
      <c r="CH4" s="535"/>
      <c r="CI4" s="535"/>
      <c r="CJ4" s="535"/>
      <c r="CK4" s="535"/>
      <c r="CL4" s="535"/>
      <c r="CM4" s="535"/>
      <c r="CN4" s="535"/>
      <c r="CO4" s="535"/>
      <c r="CP4" s="535"/>
      <c r="CQ4" s="535"/>
      <c r="CR4" s="535"/>
      <c r="CS4" s="535"/>
      <c r="CT4" s="535"/>
      <c r="CU4" s="535"/>
      <c r="CV4" s="535"/>
    </row>
    <row r="5" spans="1:102">
      <c r="C5" s="548">
        <v>41973</v>
      </c>
      <c r="D5" s="549">
        <f t="shared" ref="D5:D68" si="0">C5</f>
        <v>41973</v>
      </c>
      <c r="E5" s="534"/>
      <c r="M5" s="550"/>
      <c r="N5" s="550"/>
      <c r="O5" s="550"/>
      <c r="P5" s="550"/>
      <c r="Q5" s="550"/>
      <c r="R5" s="550"/>
      <c r="S5" s="550"/>
      <c r="T5" s="550"/>
      <c r="U5" s="550"/>
      <c r="V5" s="550"/>
      <c r="W5" s="550"/>
      <c r="X5" s="550"/>
      <c r="Y5" s="550"/>
      <c r="Z5" s="550"/>
      <c r="AA5" s="550"/>
      <c r="AB5" s="550"/>
      <c r="AC5" s="550"/>
      <c r="AD5" s="550"/>
      <c r="AE5" s="550"/>
      <c r="AF5" s="550"/>
      <c r="AG5" s="550"/>
      <c r="AH5" s="550"/>
      <c r="AI5" s="550"/>
      <c r="AJ5" s="550"/>
      <c r="AK5" s="550"/>
      <c r="AL5" s="550"/>
      <c r="AM5" s="550"/>
      <c r="AN5" s="550"/>
      <c r="AO5" s="550"/>
      <c r="AP5" s="550"/>
      <c r="AQ5" s="550"/>
      <c r="AR5" s="550"/>
      <c r="AS5" s="550"/>
      <c r="AT5" s="550"/>
      <c r="AU5" s="550"/>
      <c r="AV5" s="550"/>
      <c r="AW5" s="550"/>
      <c r="AX5" s="550"/>
      <c r="AY5" s="550"/>
      <c r="AZ5" s="550"/>
      <c r="BA5" s="550"/>
      <c r="BB5" s="550"/>
      <c r="BC5" s="550"/>
      <c r="BD5" s="550"/>
      <c r="BE5" s="550"/>
      <c r="BF5" s="550"/>
      <c r="BG5" s="550"/>
      <c r="BH5" s="550"/>
      <c r="BI5" s="550"/>
      <c r="BJ5" s="550"/>
      <c r="BK5" s="550"/>
      <c r="BL5" s="550"/>
      <c r="BM5" s="550"/>
      <c r="BN5" s="550"/>
      <c r="BO5" s="550"/>
      <c r="BP5" s="550"/>
      <c r="BQ5" s="550"/>
      <c r="BR5" s="550"/>
      <c r="BS5" s="550"/>
      <c r="BT5" s="550"/>
      <c r="BU5" s="550"/>
      <c r="BV5" s="550"/>
      <c r="BW5" s="550"/>
      <c r="BX5" s="550"/>
      <c r="BY5" s="550"/>
      <c r="BZ5" s="550"/>
      <c r="CA5" s="550"/>
      <c r="CB5" s="550"/>
      <c r="CC5" s="550"/>
      <c r="CD5" s="550"/>
      <c r="CE5" s="550"/>
      <c r="CF5" s="550"/>
      <c r="CG5" s="550"/>
      <c r="CH5" s="550"/>
      <c r="CI5" s="550"/>
      <c r="CJ5" s="550"/>
      <c r="CK5" s="550"/>
      <c r="CL5" s="550"/>
      <c r="CM5" s="550"/>
      <c r="CN5" s="550"/>
      <c r="CO5" s="550"/>
      <c r="CP5" s="550"/>
      <c r="CQ5" s="550"/>
      <c r="CR5" s="550"/>
      <c r="CS5" s="550"/>
      <c r="CT5" s="550"/>
    </row>
    <row r="6" spans="1:102">
      <c r="C6" s="548">
        <v>42004</v>
      </c>
      <c r="D6" s="549">
        <f t="shared" si="0"/>
        <v>42004</v>
      </c>
      <c r="E6" s="534"/>
    </row>
    <row r="7" spans="1:102">
      <c r="C7" s="548">
        <v>42035</v>
      </c>
      <c r="D7" s="549">
        <f t="shared" si="0"/>
        <v>42035</v>
      </c>
      <c r="E7" s="551"/>
    </row>
    <row r="8" spans="1:102">
      <c r="C8" s="548">
        <v>42063</v>
      </c>
      <c r="D8" s="549">
        <f t="shared" si="0"/>
        <v>42063</v>
      </c>
      <c r="E8" s="551"/>
      <c r="CR8" s="547"/>
    </row>
    <row r="9" spans="1:102">
      <c r="C9" s="548">
        <v>42094</v>
      </c>
      <c r="D9" s="549">
        <f t="shared" si="0"/>
        <v>42094</v>
      </c>
      <c r="E9" s="551"/>
    </row>
    <row r="10" spans="1:102">
      <c r="C10" s="548">
        <v>42124</v>
      </c>
      <c r="D10" s="549">
        <f t="shared" si="0"/>
        <v>42124</v>
      </c>
      <c r="E10" s="551"/>
    </row>
    <row r="11" spans="1:102">
      <c r="C11" s="548">
        <v>42155</v>
      </c>
      <c r="D11" s="549">
        <f t="shared" si="0"/>
        <v>42155</v>
      </c>
      <c r="E11" s="551"/>
    </row>
    <row r="12" spans="1:102">
      <c r="C12" s="548">
        <v>42185</v>
      </c>
      <c r="D12" s="549">
        <f t="shared" si="0"/>
        <v>42185</v>
      </c>
      <c r="E12" s="551"/>
    </row>
    <row r="13" spans="1:102">
      <c r="A13" s="34">
        <v>2015</v>
      </c>
      <c r="B13" s="34" t="s">
        <v>135</v>
      </c>
      <c r="C13" s="548">
        <v>42216</v>
      </c>
      <c r="D13" s="549">
        <f t="shared" si="0"/>
        <v>42216</v>
      </c>
      <c r="E13" s="551"/>
    </row>
    <row r="14" spans="1:102">
      <c r="C14" s="548">
        <v>42247</v>
      </c>
      <c r="D14" s="549">
        <f t="shared" si="0"/>
        <v>42247</v>
      </c>
      <c r="E14" s="551"/>
    </row>
    <row r="15" spans="1:102">
      <c r="C15" s="548">
        <v>42277</v>
      </c>
      <c r="D15" s="549">
        <f t="shared" si="0"/>
        <v>42277</v>
      </c>
      <c r="E15" s="551"/>
    </row>
    <row r="16" spans="1:102">
      <c r="C16" s="548">
        <v>42308</v>
      </c>
      <c r="D16" s="549">
        <f t="shared" si="0"/>
        <v>42308</v>
      </c>
      <c r="E16" s="551"/>
    </row>
    <row r="17" spans="1:103">
      <c r="C17" s="548">
        <v>42338</v>
      </c>
      <c r="D17" s="549">
        <f t="shared" si="0"/>
        <v>42338</v>
      </c>
      <c r="E17" s="551"/>
    </row>
    <row r="18" spans="1:103">
      <c r="C18" s="548">
        <v>42369</v>
      </c>
      <c r="D18" s="549">
        <f t="shared" si="0"/>
        <v>42369</v>
      </c>
      <c r="E18" s="551"/>
    </row>
    <row r="19" spans="1:103">
      <c r="C19" s="548">
        <v>42400</v>
      </c>
      <c r="D19" s="549">
        <f t="shared" si="0"/>
        <v>42400</v>
      </c>
      <c r="E19" s="552">
        <v>1.4273131672597865</v>
      </c>
    </row>
    <row r="20" spans="1:103">
      <c r="C20" s="548">
        <v>42429</v>
      </c>
      <c r="D20" s="549">
        <f t="shared" si="0"/>
        <v>42429</v>
      </c>
      <c r="E20" s="552">
        <v>1.1695576619273302</v>
      </c>
    </row>
    <row r="21" spans="1:103">
      <c r="C21" s="548">
        <v>42460</v>
      </c>
      <c r="D21" s="549">
        <f t="shared" si="0"/>
        <v>42460</v>
      </c>
      <c r="E21" s="552">
        <v>0.99</v>
      </c>
    </row>
    <row r="22" spans="1:103">
      <c r="C22" s="548">
        <v>42490</v>
      </c>
      <c r="D22" s="549">
        <f t="shared" si="0"/>
        <v>42490</v>
      </c>
      <c r="E22" s="552">
        <v>0.97</v>
      </c>
    </row>
    <row r="23" spans="1:103">
      <c r="C23" s="548">
        <v>42521</v>
      </c>
      <c r="D23" s="549">
        <f t="shared" si="0"/>
        <v>42521</v>
      </c>
      <c r="E23" s="552">
        <v>0.95728770595690749</v>
      </c>
    </row>
    <row r="24" spans="1:103">
      <c r="C24" s="548">
        <v>42551</v>
      </c>
      <c r="D24" s="549">
        <f t="shared" si="0"/>
        <v>42551</v>
      </c>
      <c r="E24" s="552">
        <v>0.94</v>
      </c>
    </row>
    <row r="25" spans="1:103">
      <c r="A25" s="34">
        <v>2016</v>
      </c>
      <c r="B25" s="34" t="s">
        <v>136</v>
      </c>
      <c r="C25" s="548">
        <v>42582</v>
      </c>
      <c r="D25" s="549">
        <f t="shared" si="0"/>
        <v>42582</v>
      </c>
      <c r="E25" s="552">
        <v>0.91978484264611438</v>
      </c>
    </row>
    <row r="26" spans="1:103" ht="11.25" customHeight="1">
      <c r="C26" s="548">
        <v>42613</v>
      </c>
      <c r="D26" s="549">
        <f t="shared" si="0"/>
        <v>42613</v>
      </c>
      <c r="E26" s="552">
        <v>0.89956968529222869</v>
      </c>
      <c r="CI26" s="850"/>
      <c r="CJ26" s="850"/>
      <c r="CK26" s="850"/>
      <c r="CL26" s="850"/>
      <c r="CM26" s="850"/>
      <c r="CN26" s="850"/>
      <c r="CO26" s="850"/>
      <c r="CP26" s="850"/>
      <c r="CR26" s="850"/>
      <c r="CS26" s="850"/>
      <c r="CT26" s="850"/>
      <c r="CU26" s="850"/>
      <c r="CV26" s="850"/>
      <c r="CW26" s="850"/>
      <c r="CX26" s="850"/>
      <c r="CY26" s="553"/>
    </row>
    <row r="27" spans="1:103">
      <c r="C27" s="548">
        <v>42643</v>
      </c>
      <c r="D27" s="549">
        <f t="shared" si="0"/>
        <v>42643</v>
      </c>
      <c r="E27" s="552">
        <v>0.84978484264611431</v>
      </c>
      <c r="CI27" s="850"/>
      <c r="CJ27" s="850"/>
      <c r="CK27" s="850"/>
      <c r="CL27" s="850"/>
      <c r="CM27" s="850"/>
      <c r="CN27" s="850"/>
      <c r="CO27" s="850"/>
      <c r="CP27" s="850"/>
      <c r="CR27" s="850"/>
      <c r="CS27" s="850"/>
      <c r="CT27" s="850"/>
      <c r="CU27" s="850"/>
      <c r="CV27" s="850"/>
      <c r="CW27" s="850"/>
      <c r="CX27" s="850"/>
      <c r="CY27" s="553"/>
    </row>
    <row r="28" spans="1:103">
      <c r="C28" s="548">
        <v>42674</v>
      </c>
      <c r="D28" s="549">
        <f t="shared" si="0"/>
        <v>42674</v>
      </c>
      <c r="E28" s="552">
        <v>0.8</v>
      </c>
      <c r="CI28" s="850"/>
      <c r="CJ28" s="850"/>
      <c r="CK28" s="850"/>
      <c r="CL28" s="850"/>
      <c r="CM28" s="850"/>
      <c r="CN28" s="850"/>
      <c r="CO28" s="850"/>
      <c r="CP28" s="850"/>
      <c r="CR28" s="850"/>
      <c r="CS28" s="850"/>
      <c r="CT28" s="850"/>
      <c r="CU28" s="850"/>
      <c r="CV28" s="850"/>
      <c r="CW28" s="850"/>
      <c r="CX28" s="850"/>
      <c r="CY28" s="553"/>
    </row>
    <row r="29" spans="1:103">
      <c r="C29" s="548">
        <v>42704</v>
      </c>
      <c r="D29" s="549">
        <f t="shared" si="0"/>
        <v>42704</v>
      </c>
      <c r="E29" s="552">
        <v>0.7</v>
      </c>
    </row>
    <row r="30" spans="1:103" ht="11.25" customHeight="1">
      <c r="C30" s="548">
        <v>42735</v>
      </c>
      <c r="D30" s="549">
        <f t="shared" si="0"/>
        <v>42735</v>
      </c>
      <c r="E30" s="552">
        <v>0.65</v>
      </c>
      <c r="V30" s="554"/>
      <c r="W30" s="554"/>
      <c r="X30" s="554"/>
      <c r="Y30" s="554"/>
      <c r="Z30" s="554"/>
      <c r="AA30" s="554"/>
      <c r="CR30" s="547"/>
    </row>
    <row r="31" spans="1:103">
      <c r="C31" s="548">
        <v>42766</v>
      </c>
      <c r="D31" s="549">
        <f t="shared" si="0"/>
        <v>42766</v>
      </c>
      <c r="E31" s="552">
        <v>0.62492894843686564</v>
      </c>
      <c r="V31" s="554"/>
      <c r="W31" s="554"/>
      <c r="X31" s="554"/>
      <c r="Y31" s="554"/>
      <c r="Z31" s="554"/>
      <c r="AA31" s="554"/>
    </row>
    <row r="32" spans="1:103">
      <c r="C32" s="548">
        <v>42794</v>
      </c>
      <c r="D32" s="549">
        <f t="shared" si="0"/>
        <v>42794</v>
      </c>
      <c r="E32" s="552">
        <v>0.5</v>
      </c>
      <c r="V32" s="554"/>
      <c r="W32" s="554"/>
      <c r="X32" s="554"/>
      <c r="Y32" s="554"/>
      <c r="Z32" s="554"/>
      <c r="AA32" s="554"/>
    </row>
    <row r="33" spans="1:27">
      <c r="C33" s="548">
        <v>42825</v>
      </c>
      <c r="D33" s="549">
        <f t="shared" si="0"/>
        <v>42825</v>
      </c>
      <c r="E33" s="552">
        <v>0.45</v>
      </c>
      <c r="V33" s="554"/>
      <c r="W33" s="554"/>
      <c r="X33" s="554"/>
      <c r="Y33" s="554"/>
      <c r="Z33" s="554"/>
      <c r="AA33" s="554"/>
    </row>
    <row r="34" spans="1:27">
      <c r="C34" s="548">
        <v>42855</v>
      </c>
      <c r="D34" s="549">
        <f t="shared" si="0"/>
        <v>42855</v>
      </c>
      <c r="E34" s="552">
        <v>0.45</v>
      </c>
    </row>
    <row r="35" spans="1:27">
      <c r="C35" s="548">
        <v>42886</v>
      </c>
      <c r="D35" s="549">
        <f t="shared" si="0"/>
        <v>42886</v>
      </c>
      <c r="E35" s="552">
        <v>0.45</v>
      </c>
    </row>
    <row r="36" spans="1:27">
      <c r="C36" s="548">
        <v>42916</v>
      </c>
      <c r="D36" s="549">
        <f t="shared" si="0"/>
        <v>42916</v>
      </c>
      <c r="E36" s="552">
        <v>0.45</v>
      </c>
    </row>
    <row r="37" spans="1:27">
      <c r="A37" s="34">
        <v>2017</v>
      </c>
      <c r="B37" s="34" t="s">
        <v>43</v>
      </c>
      <c r="C37" s="548">
        <v>42947</v>
      </c>
      <c r="D37" s="549">
        <f t="shared" si="0"/>
        <v>42947</v>
      </c>
      <c r="E37" s="552">
        <v>0.4437265917602996</v>
      </c>
    </row>
    <row r="38" spans="1:27">
      <c r="C38" s="548">
        <v>42978</v>
      </c>
      <c r="D38" s="549">
        <f t="shared" si="0"/>
        <v>42978</v>
      </c>
      <c r="E38" s="552">
        <v>0.43745318352059925</v>
      </c>
    </row>
    <row r="39" spans="1:27">
      <c r="C39" s="548">
        <v>43008</v>
      </c>
      <c r="D39" s="549">
        <f t="shared" si="0"/>
        <v>43008</v>
      </c>
      <c r="E39" s="552">
        <v>0.36872659176029965</v>
      </c>
    </row>
    <row r="40" spans="1:27">
      <c r="C40" s="548">
        <v>43039</v>
      </c>
      <c r="D40" s="549">
        <f t="shared" si="0"/>
        <v>43039</v>
      </c>
      <c r="E40" s="552">
        <v>0.3</v>
      </c>
    </row>
    <row r="41" spans="1:27">
      <c r="C41" s="548">
        <v>43069</v>
      </c>
      <c r="D41" s="549">
        <f t="shared" si="0"/>
        <v>43069</v>
      </c>
      <c r="E41" s="552">
        <v>0.25</v>
      </c>
    </row>
    <row r="42" spans="1:27">
      <c r="C42" s="548">
        <v>43100</v>
      </c>
      <c r="D42" s="549">
        <f t="shared" si="0"/>
        <v>43100</v>
      </c>
      <c r="E42" s="552">
        <v>0.2</v>
      </c>
    </row>
    <row r="43" spans="1:27">
      <c r="C43" s="548">
        <v>43131</v>
      </c>
      <c r="D43" s="549">
        <f t="shared" si="0"/>
        <v>43131</v>
      </c>
      <c r="E43" s="552">
        <v>0.11444933920704846</v>
      </c>
    </row>
    <row r="44" spans="1:27">
      <c r="C44" s="548">
        <v>43159</v>
      </c>
      <c r="D44" s="549">
        <f t="shared" si="0"/>
        <v>43159</v>
      </c>
      <c r="E44" s="552">
        <v>0.09</v>
      </c>
    </row>
    <row r="45" spans="1:27">
      <c r="C45" s="548">
        <v>43190</v>
      </c>
      <c r="D45" s="549">
        <f t="shared" si="0"/>
        <v>43190</v>
      </c>
      <c r="E45" s="552">
        <v>0.09</v>
      </c>
    </row>
    <row r="46" spans="1:27">
      <c r="C46" s="548">
        <v>43220</v>
      </c>
      <c r="D46" s="549">
        <f t="shared" si="0"/>
        <v>43220</v>
      </c>
      <c r="E46" s="552">
        <v>0.09</v>
      </c>
    </row>
    <row r="47" spans="1:27">
      <c r="C47" s="548">
        <v>43251</v>
      </c>
      <c r="D47" s="549">
        <f t="shared" si="0"/>
        <v>43251</v>
      </c>
      <c r="E47" s="552">
        <v>0.09</v>
      </c>
    </row>
    <row r="48" spans="1:27">
      <c r="C48" s="548">
        <v>43281</v>
      </c>
      <c r="D48" s="549">
        <f t="shared" si="0"/>
        <v>43281</v>
      </c>
      <c r="E48" s="552">
        <v>0.09</v>
      </c>
    </row>
    <row r="49" spans="1:102">
      <c r="A49" s="34">
        <v>2018</v>
      </c>
      <c r="B49" s="34" t="s">
        <v>44</v>
      </c>
      <c r="C49" s="548">
        <v>43312</v>
      </c>
      <c r="D49" s="549">
        <f t="shared" si="0"/>
        <v>43312</v>
      </c>
      <c r="E49" s="552">
        <v>0.09</v>
      </c>
      <c r="CR49" s="851"/>
      <c r="CS49" s="851"/>
      <c r="CT49" s="851"/>
      <c r="CU49" s="851"/>
      <c r="CV49" s="851"/>
      <c r="CW49" s="851"/>
      <c r="CX49" s="851"/>
    </row>
    <row r="50" spans="1:102">
      <c r="C50" s="548">
        <v>43343</v>
      </c>
      <c r="D50" s="549">
        <f t="shared" si="0"/>
        <v>43343</v>
      </c>
      <c r="E50" s="552">
        <v>0.09</v>
      </c>
      <c r="CR50" s="851"/>
      <c r="CS50" s="851"/>
      <c r="CT50" s="851"/>
      <c r="CU50" s="851"/>
      <c r="CV50" s="851"/>
      <c r="CW50" s="851"/>
      <c r="CX50" s="851"/>
    </row>
    <row r="51" spans="1:102">
      <c r="C51" s="548">
        <v>43373</v>
      </c>
      <c r="D51" s="549">
        <f t="shared" si="0"/>
        <v>43373</v>
      </c>
      <c r="E51" s="552">
        <v>0.09</v>
      </c>
      <c r="CR51" s="851"/>
      <c r="CS51" s="851"/>
      <c r="CT51" s="851"/>
      <c r="CU51" s="851"/>
      <c r="CV51" s="851"/>
      <c r="CW51" s="851"/>
      <c r="CX51" s="851"/>
    </row>
    <row r="52" spans="1:102">
      <c r="C52" s="548">
        <v>43404</v>
      </c>
      <c r="D52" s="549">
        <f t="shared" si="0"/>
        <v>43404</v>
      </c>
      <c r="E52" s="552">
        <v>0.09</v>
      </c>
    </row>
    <row r="53" spans="1:102">
      <c r="C53" s="548">
        <v>43434</v>
      </c>
      <c r="D53" s="549">
        <f t="shared" si="0"/>
        <v>43434</v>
      </c>
      <c r="E53" s="552">
        <v>0.09</v>
      </c>
    </row>
    <row r="54" spans="1:102">
      <c r="C54" s="548">
        <v>43465</v>
      </c>
      <c r="D54" s="549">
        <f t="shared" si="0"/>
        <v>43465</v>
      </c>
      <c r="E54" s="552">
        <v>0.09</v>
      </c>
    </row>
    <row r="55" spans="1:102">
      <c r="C55" s="548">
        <v>43496</v>
      </c>
      <c r="D55" s="549">
        <f t="shared" si="0"/>
        <v>43496</v>
      </c>
      <c r="E55" s="552">
        <v>0.09</v>
      </c>
    </row>
    <row r="56" spans="1:102">
      <c r="C56" s="548">
        <v>43524</v>
      </c>
      <c r="D56" s="549">
        <f t="shared" si="0"/>
        <v>43524</v>
      </c>
      <c r="E56" s="552">
        <v>0.09</v>
      </c>
    </row>
    <row r="57" spans="1:102">
      <c r="C57" s="548">
        <v>43555</v>
      </c>
      <c r="D57" s="549">
        <f t="shared" si="0"/>
        <v>43555</v>
      </c>
      <c r="E57" s="552">
        <v>0.09</v>
      </c>
    </row>
    <row r="58" spans="1:102">
      <c r="C58" s="548">
        <v>43585</v>
      </c>
      <c r="D58" s="549">
        <f t="shared" si="0"/>
        <v>43585</v>
      </c>
      <c r="E58" s="552">
        <v>0.08</v>
      </c>
    </row>
    <row r="59" spans="1:102" ht="11.25" customHeight="1">
      <c r="C59" s="548">
        <v>43616</v>
      </c>
      <c r="D59" s="549">
        <f t="shared" si="0"/>
        <v>43616</v>
      </c>
      <c r="E59" s="552">
        <v>0.08</v>
      </c>
    </row>
    <row r="60" spans="1:102">
      <c r="C60" s="548">
        <v>43646</v>
      </c>
      <c r="D60" s="549">
        <f t="shared" si="0"/>
        <v>43646</v>
      </c>
      <c r="E60" s="552">
        <v>0.08</v>
      </c>
    </row>
    <row r="61" spans="1:102">
      <c r="A61" s="34">
        <v>2019</v>
      </c>
      <c r="B61" s="34" t="s">
        <v>45</v>
      </c>
      <c r="C61" s="548">
        <v>43677</v>
      </c>
      <c r="D61" s="549">
        <f t="shared" si="0"/>
        <v>43677</v>
      </c>
      <c r="E61" s="552">
        <v>7.9675740592473981E-2</v>
      </c>
    </row>
    <row r="62" spans="1:102">
      <c r="C62" s="548">
        <v>43708</v>
      </c>
      <c r="D62" s="549">
        <f t="shared" si="0"/>
        <v>43708</v>
      </c>
      <c r="E62" s="552">
        <v>7.9351481184947961E-2</v>
      </c>
    </row>
    <row r="63" spans="1:102">
      <c r="C63" s="548">
        <v>43738</v>
      </c>
      <c r="D63" s="549">
        <f t="shared" si="0"/>
        <v>43738</v>
      </c>
      <c r="E63" s="552">
        <v>6.9675740592473973E-2</v>
      </c>
      <c r="J63" s="547" t="s">
        <v>429</v>
      </c>
    </row>
    <row r="64" spans="1:102">
      <c r="C64" s="548">
        <v>43769</v>
      </c>
      <c r="D64" s="549">
        <f t="shared" si="0"/>
        <v>43769</v>
      </c>
      <c r="E64" s="552">
        <v>0.06</v>
      </c>
    </row>
    <row r="65" spans="1:5">
      <c r="C65" s="548">
        <v>43799</v>
      </c>
      <c r="D65" s="549">
        <f t="shared" si="0"/>
        <v>43799</v>
      </c>
      <c r="E65" s="552">
        <v>0.06</v>
      </c>
    </row>
    <row r="66" spans="1:5">
      <c r="C66" s="548">
        <v>43830</v>
      </c>
      <c r="D66" s="549">
        <f t="shared" si="0"/>
        <v>43830</v>
      </c>
      <c r="E66" s="552">
        <v>0.06</v>
      </c>
    </row>
    <row r="67" spans="1:5">
      <c r="C67" s="548">
        <v>43861</v>
      </c>
      <c r="D67" s="549">
        <f t="shared" si="0"/>
        <v>43861</v>
      </c>
      <c r="E67" s="552">
        <v>0.06</v>
      </c>
    </row>
    <row r="68" spans="1:5">
      <c r="C68" s="548">
        <v>43890</v>
      </c>
      <c r="D68" s="549">
        <f t="shared" si="0"/>
        <v>43890</v>
      </c>
      <c r="E68" s="552">
        <v>0.06</v>
      </c>
    </row>
    <row r="69" spans="1:5">
      <c r="C69" s="548">
        <v>43921</v>
      </c>
      <c r="D69" s="549">
        <f t="shared" ref="D69:D126" si="1">C69</f>
        <v>43921</v>
      </c>
      <c r="E69" s="552">
        <v>0.06</v>
      </c>
    </row>
    <row r="70" spans="1:5">
      <c r="C70" s="548">
        <v>43951</v>
      </c>
      <c r="D70" s="549">
        <f t="shared" si="1"/>
        <v>43951</v>
      </c>
      <c r="E70" s="552">
        <v>0.06</v>
      </c>
    </row>
    <row r="71" spans="1:5">
      <c r="C71" s="548">
        <v>43982</v>
      </c>
      <c r="D71" s="549">
        <f t="shared" si="1"/>
        <v>43982</v>
      </c>
      <c r="E71" s="552">
        <v>0.06</v>
      </c>
    </row>
    <row r="72" spans="1:5">
      <c r="C72" s="548">
        <v>44012</v>
      </c>
      <c r="D72" s="549">
        <f t="shared" si="1"/>
        <v>44012</v>
      </c>
      <c r="E72" s="552">
        <v>0.06</v>
      </c>
    </row>
    <row r="73" spans="1:5">
      <c r="A73" s="34">
        <v>2020</v>
      </c>
      <c r="B73" s="34" t="s">
        <v>46</v>
      </c>
      <c r="C73" s="548">
        <v>44043</v>
      </c>
      <c r="D73" s="549">
        <f t="shared" si="1"/>
        <v>44043</v>
      </c>
      <c r="E73" s="552">
        <v>0.06</v>
      </c>
    </row>
    <row r="74" spans="1:5">
      <c r="C74" s="548">
        <v>44074</v>
      </c>
      <c r="D74" s="549">
        <f t="shared" si="1"/>
        <v>44074</v>
      </c>
      <c r="E74" s="552">
        <v>0.06</v>
      </c>
    </row>
    <row r="75" spans="1:5">
      <c r="C75" s="548">
        <v>44104</v>
      </c>
      <c r="D75" s="549">
        <f t="shared" si="1"/>
        <v>44104</v>
      </c>
      <c r="E75" s="552">
        <v>0.06</v>
      </c>
    </row>
    <row r="76" spans="1:5">
      <c r="C76" s="548">
        <v>44135</v>
      </c>
      <c r="D76" s="549">
        <f t="shared" si="1"/>
        <v>44135</v>
      </c>
      <c r="E76" s="552">
        <v>0.06</v>
      </c>
    </row>
    <row r="77" spans="1:5">
      <c r="C77" s="548">
        <v>44165</v>
      </c>
      <c r="D77" s="549">
        <f t="shared" si="1"/>
        <v>44165</v>
      </c>
      <c r="E77" s="552">
        <v>0.06</v>
      </c>
    </row>
    <row r="78" spans="1:5">
      <c r="C78" s="548">
        <v>44196</v>
      </c>
      <c r="D78" s="549">
        <f t="shared" si="1"/>
        <v>44196</v>
      </c>
      <c r="E78" s="552">
        <v>0.06</v>
      </c>
    </row>
    <row r="79" spans="1:5">
      <c r="C79" s="548">
        <v>44227</v>
      </c>
      <c r="D79" s="549">
        <f t="shared" si="1"/>
        <v>44227</v>
      </c>
      <c r="E79" s="552">
        <v>0.05</v>
      </c>
    </row>
    <row r="80" spans="1:5">
      <c r="C80" s="548">
        <v>44255</v>
      </c>
      <c r="D80" s="549">
        <f t="shared" si="1"/>
        <v>44255</v>
      </c>
      <c r="E80" s="552">
        <v>0.03</v>
      </c>
    </row>
    <row r="81" spans="1:21">
      <c r="C81" s="548">
        <v>44286</v>
      </c>
      <c r="D81" s="549">
        <f t="shared" si="1"/>
        <v>44286</v>
      </c>
      <c r="E81" s="552">
        <v>0.02</v>
      </c>
    </row>
    <row r="82" spans="1:21">
      <c r="C82" s="548">
        <v>44316</v>
      </c>
      <c r="D82" s="549">
        <f t="shared" si="1"/>
        <v>44316</v>
      </c>
      <c r="E82" s="552">
        <v>0.02</v>
      </c>
    </row>
    <row r="83" spans="1:21">
      <c r="C83" s="548">
        <v>44347</v>
      </c>
      <c r="D83" s="549">
        <f t="shared" si="1"/>
        <v>44347</v>
      </c>
      <c r="E83" s="552">
        <v>0.02</v>
      </c>
    </row>
    <row r="84" spans="1:21">
      <c r="C84" s="548">
        <v>44377</v>
      </c>
      <c r="D84" s="549">
        <f t="shared" si="1"/>
        <v>44377</v>
      </c>
      <c r="E84" s="552">
        <v>0.02</v>
      </c>
    </row>
    <row r="85" spans="1:21">
      <c r="A85" s="34">
        <v>2021</v>
      </c>
      <c r="B85" s="34" t="s">
        <v>47</v>
      </c>
      <c r="C85" s="548">
        <v>44408</v>
      </c>
      <c r="D85" s="549">
        <f t="shared" si="1"/>
        <v>44408</v>
      </c>
      <c r="E85" s="552">
        <v>1.4999999999999999E-2</v>
      </c>
    </row>
    <row r="86" spans="1:21">
      <c r="C86" s="548">
        <v>44439</v>
      </c>
      <c r="D86" s="549">
        <f t="shared" si="1"/>
        <v>44439</v>
      </c>
      <c r="E86" s="552">
        <v>0.01</v>
      </c>
      <c r="J86" s="852" t="s">
        <v>526</v>
      </c>
      <c r="K86" s="852"/>
      <c r="L86" s="852"/>
      <c r="M86" s="852"/>
      <c r="N86" s="852"/>
      <c r="O86" s="852"/>
      <c r="P86" s="852"/>
      <c r="Q86" s="852"/>
      <c r="R86" s="852"/>
      <c r="S86" s="852"/>
      <c r="T86" s="852"/>
      <c r="U86" s="852"/>
    </row>
    <row r="87" spans="1:21">
      <c r="C87" s="548">
        <v>44469</v>
      </c>
      <c r="D87" s="549">
        <f t="shared" si="1"/>
        <v>44469</v>
      </c>
      <c r="E87" s="552">
        <v>5.0000000000000001E-3</v>
      </c>
      <c r="J87" s="852"/>
      <c r="K87" s="852"/>
      <c r="L87" s="852"/>
      <c r="M87" s="852"/>
      <c r="N87" s="852"/>
      <c r="O87" s="852"/>
      <c r="P87" s="852"/>
      <c r="Q87" s="852"/>
      <c r="R87" s="852"/>
      <c r="S87" s="852"/>
      <c r="T87" s="852"/>
      <c r="U87" s="852"/>
    </row>
    <row r="88" spans="1:21">
      <c r="C88" s="548">
        <v>44500</v>
      </c>
      <c r="D88" s="549">
        <f t="shared" si="1"/>
        <v>44500</v>
      </c>
      <c r="E88" s="552">
        <v>0</v>
      </c>
      <c r="J88" s="852"/>
      <c r="K88" s="852"/>
      <c r="L88" s="852"/>
      <c r="M88" s="852"/>
      <c r="N88" s="852"/>
      <c r="O88" s="852"/>
      <c r="P88" s="852"/>
      <c r="Q88" s="852"/>
      <c r="R88" s="852"/>
      <c r="S88" s="852"/>
      <c r="T88" s="852"/>
      <c r="U88" s="852"/>
    </row>
    <row r="89" spans="1:21">
      <c r="C89" s="548">
        <v>44530</v>
      </c>
      <c r="D89" s="549">
        <f t="shared" si="1"/>
        <v>44530</v>
      </c>
      <c r="E89" s="552">
        <v>0</v>
      </c>
      <c r="J89" s="555" t="s">
        <v>485</v>
      </c>
      <c r="K89" s="556"/>
      <c r="L89" s="556"/>
      <c r="M89" s="556"/>
      <c r="N89" s="556"/>
      <c r="O89" s="556"/>
      <c r="P89" s="556"/>
      <c r="Q89" s="556"/>
      <c r="R89" s="556"/>
      <c r="S89" s="556"/>
      <c r="T89" s="556"/>
      <c r="U89" s="556"/>
    </row>
    <row r="90" spans="1:21">
      <c r="C90" s="548">
        <v>44561</v>
      </c>
      <c r="D90" s="549">
        <f t="shared" si="1"/>
        <v>44561</v>
      </c>
      <c r="E90" s="552">
        <v>5.0000000000000001E-3</v>
      </c>
    </row>
    <row r="91" spans="1:21">
      <c r="C91" s="548">
        <v>44592</v>
      </c>
      <c r="D91" s="549">
        <f t="shared" si="1"/>
        <v>44592</v>
      </c>
      <c r="E91" s="552">
        <v>0.01</v>
      </c>
      <c r="J91" s="547" t="s">
        <v>430</v>
      </c>
    </row>
    <row r="92" spans="1:21">
      <c r="C92" s="548">
        <v>44620</v>
      </c>
      <c r="D92" s="549">
        <f t="shared" si="1"/>
        <v>44620</v>
      </c>
      <c r="E92" s="552">
        <v>0.01</v>
      </c>
    </row>
    <row r="93" spans="1:21">
      <c r="C93" s="548">
        <v>44651</v>
      </c>
      <c r="D93" s="549">
        <f t="shared" si="1"/>
        <v>44651</v>
      </c>
      <c r="E93" s="552">
        <v>0.05</v>
      </c>
    </row>
    <row r="94" spans="1:21">
      <c r="C94" s="548">
        <v>44681</v>
      </c>
      <c r="D94" s="549">
        <f t="shared" si="1"/>
        <v>44681</v>
      </c>
      <c r="E94" s="552">
        <v>0.1</v>
      </c>
    </row>
    <row r="95" spans="1:21">
      <c r="C95" s="548">
        <v>44712</v>
      </c>
      <c r="D95" s="549">
        <f t="shared" si="1"/>
        <v>44712</v>
      </c>
      <c r="E95" s="552">
        <v>0.2</v>
      </c>
    </row>
    <row r="96" spans="1:21">
      <c r="C96" s="548">
        <v>44742</v>
      </c>
      <c r="D96" s="549">
        <f t="shared" si="1"/>
        <v>44742</v>
      </c>
      <c r="E96" s="552">
        <v>0.2</v>
      </c>
    </row>
    <row r="97" spans="1:8">
      <c r="A97" s="34">
        <v>2022</v>
      </c>
      <c r="B97" s="34" t="s">
        <v>48</v>
      </c>
      <c r="C97" s="548">
        <v>44773</v>
      </c>
      <c r="D97" s="549">
        <f t="shared" si="1"/>
        <v>44773</v>
      </c>
      <c r="E97" s="552">
        <v>0.2</v>
      </c>
    </row>
    <row r="98" spans="1:8">
      <c r="C98" s="548">
        <v>44804</v>
      </c>
      <c r="D98" s="549">
        <f t="shared" si="1"/>
        <v>44804</v>
      </c>
      <c r="E98" s="552">
        <v>0.2</v>
      </c>
    </row>
    <row r="99" spans="1:8">
      <c r="C99" s="548">
        <v>44834</v>
      </c>
      <c r="D99" s="549">
        <f t="shared" si="1"/>
        <v>44834</v>
      </c>
      <c r="E99" s="552">
        <v>0.2</v>
      </c>
    </row>
    <row r="100" spans="1:8">
      <c r="C100" s="548">
        <v>44865</v>
      </c>
      <c r="D100" s="549">
        <f t="shared" si="1"/>
        <v>44865</v>
      </c>
      <c r="E100" s="552">
        <v>0.2</v>
      </c>
    </row>
    <row r="101" spans="1:8">
      <c r="C101" s="548">
        <v>44895</v>
      </c>
      <c r="D101" s="549">
        <f t="shared" si="1"/>
        <v>44895</v>
      </c>
      <c r="E101" s="552">
        <v>0.2</v>
      </c>
    </row>
    <row r="102" spans="1:8">
      <c r="C102" s="548">
        <v>44926</v>
      </c>
      <c r="D102" s="549">
        <f t="shared" si="1"/>
        <v>44926</v>
      </c>
      <c r="E102" s="552">
        <v>0.2</v>
      </c>
    </row>
    <row r="103" spans="1:8">
      <c r="C103" s="548">
        <v>44957</v>
      </c>
      <c r="D103" s="549">
        <f t="shared" si="1"/>
        <v>44957</v>
      </c>
      <c r="E103" s="552">
        <v>2.5</v>
      </c>
      <c r="F103" s="551"/>
    </row>
    <row r="104" spans="1:8">
      <c r="C104" s="548">
        <v>44985</v>
      </c>
      <c r="D104" s="549">
        <f t="shared" si="1"/>
        <v>44985</v>
      </c>
      <c r="E104" s="552">
        <v>2.5180129599737993</v>
      </c>
      <c r="F104" s="551"/>
    </row>
    <row r="105" spans="1:8">
      <c r="C105" s="548">
        <v>45016</v>
      </c>
      <c r="D105" s="549">
        <f t="shared" si="1"/>
        <v>45016</v>
      </c>
      <c r="E105" s="552">
        <v>2.9090064799868998</v>
      </c>
      <c r="F105" s="551"/>
    </row>
    <row r="106" spans="1:8">
      <c r="C106" s="548">
        <v>45046</v>
      </c>
      <c r="D106" s="549">
        <f t="shared" si="1"/>
        <v>45046</v>
      </c>
      <c r="E106" s="552">
        <v>3.3</v>
      </c>
      <c r="F106" s="551"/>
    </row>
    <row r="107" spans="1:8">
      <c r="C107" s="548">
        <v>45077</v>
      </c>
      <c r="D107" s="549">
        <f t="shared" si="1"/>
        <v>45077</v>
      </c>
      <c r="E107" s="552">
        <v>3.5</v>
      </c>
      <c r="F107" s="551"/>
    </row>
    <row r="108" spans="1:8">
      <c r="C108" s="548">
        <v>45107</v>
      </c>
      <c r="D108" s="549">
        <f t="shared" si="1"/>
        <v>45107</v>
      </c>
      <c r="E108" s="552">
        <v>3.5398358098197633</v>
      </c>
      <c r="F108" s="551"/>
      <c r="G108" s="534" t="s">
        <v>363</v>
      </c>
      <c r="H108" s="534" t="s">
        <v>363</v>
      </c>
    </row>
    <row r="109" spans="1:8">
      <c r="A109" s="34">
        <v>2023</v>
      </c>
      <c r="B109" s="34" t="s">
        <v>49</v>
      </c>
      <c r="C109" s="548">
        <v>45138</v>
      </c>
      <c r="D109" s="549">
        <f t="shared" si="1"/>
        <v>45138</v>
      </c>
      <c r="E109" s="552">
        <v>3.5796716196395266</v>
      </c>
      <c r="F109" s="551"/>
      <c r="G109" s="534" t="s">
        <v>363</v>
      </c>
      <c r="H109" s="534" t="s">
        <v>363</v>
      </c>
    </row>
    <row r="110" spans="1:8">
      <c r="C110" s="548">
        <v>45169</v>
      </c>
      <c r="D110" s="549">
        <f t="shared" si="1"/>
        <v>45169</v>
      </c>
      <c r="E110" s="552">
        <v>3.6195074294592899</v>
      </c>
      <c r="F110" s="551"/>
      <c r="G110" s="534" t="s">
        <v>363</v>
      </c>
      <c r="H110" s="534" t="s">
        <v>363</v>
      </c>
    </row>
    <row r="111" spans="1:8">
      <c r="C111" s="548">
        <v>45199</v>
      </c>
      <c r="D111" s="549">
        <f t="shared" si="1"/>
        <v>45199</v>
      </c>
      <c r="E111" s="552">
        <v>3.6593432392790533</v>
      </c>
      <c r="F111" s="551"/>
      <c r="G111" s="534" t="s">
        <v>363</v>
      </c>
      <c r="H111" s="534" t="s">
        <v>363</v>
      </c>
    </row>
    <row r="112" spans="1:8">
      <c r="C112" s="548">
        <v>45230</v>
      </c>
      <c r="D112" s="549">
        <f t="shared" si="1"/>
        <v>45230</v>
      </c>
      <c r="E112" s="552">
        <v>3.6991790490988166</v>
      </c>
      <c r="F112" s="551"/>
      <c r="G112" s="534" t="s">
        <v>363</v>
      </c>
      <c r="H112" s="534" t="s">
        <v>363</v>
      </c>
    </row>
    <row r="113" spans="1:20">
      <c r="C113" s="548">
        <v>45260</v>
      </c>
      <c r="D113" s="549">
        <f t="shared" si="1"/>
        <v>45260</v>
      </c>
      <c r="E113" s="552">
        <v>3.7390148589185808</v>
      </c>
      <c r="F113" s="551"/>
      <c r="G113" s="534" t="s">
        <v>363</v>
      </c>
      <c r="H113" s="534" t="s">
        <v>363</v>
      </c>
    </row>
    <row r="114" spans="1:20">
      <c r="C114" s="548">
        <v>45291</v>
      </c>
      <c r="D114" s="549">
        <f t="shared" si="1"/>
        <v>45291</v>
      </c>
      <c r="E114" s="552">
        <v>3.7280615267177106</v>
      </c>
      <c r="F114" s="551"/>
    </row>
    <row r="115" spans="1:20" ht="11.25" customHeight="1">
      <c r="C115" s="548">
        <v>45322</v>
      </c>
      <c r="D115" s="549">
        <f t="shared" si="1"/>
        <v>45322</v>
      </c>
      <c r="E115" s="552">
        <v>3.7061548623159704</v>
      </c>
      <c r="F115" s="551"/>
      <c r="J115" s="853" t="s">
        <v>527</v>
      </c>
      <c r="K115" s="853"/>
      <c r="L115" s="853"/>
      <c r="M115" s="853"/>
      <c r="N115" s="853"/>
      <c r="O115" s="853"/>
      <c r="P115" s="853"/>
      <c r="Q115" s="853"/>
      <c r="R115" s="853"/>
      <c r="S115" s="853"/>
      <c r="T115" s="853"/>
    </row>
    <row r="116" spans="1:20">
      <c r="C116" s="719">
        <v>45351</v>
      </c>
      <c r="D116" s="720">
        <f t="shared" si="1"/>
        <v>45351</v>
      </c>
      <c r="E116" s="721">
        <v>3.6404348691107491</v>
      </c>
      <c r="F116" s="742"/>
      <c r="G116" s="34"/>
      <c r="H116" s="34"/>
      <c r="J116" s="853"/>
      <c r="K116" s="853"/>
      <c r="L116" s="853"/>
      <c r="M116" s="853"/>
      <c r="N116" s="853"/>
      <c r="O116" s="853"/>
      <c r="P116" s="853"/>
      <c r="Q116" s="853"/>
      <c r="R116" s="853"/>
      <c r="S116" s="853"/>
      <c r="T116" s="853"/>
    </row>
    <row r="117" spans="1:20">
      <c r="C117" s="548">
        <v>45382</v>
      </c>
      <c r="D117" s="549">
        <f t="shared" si="1"/>
        <v>45382</v>
      </c>
      <c r="E117" s="552">
        <v>3.6316526137884781</v>
      </c>
      <c r="J117" s="853"/>
      <c r="K117" s="853"/>
      <c r="L117" s="853"/>
      <c r="M117" s="853"/>
      <c r="N117" s="853"/>
      <c r="O117" s="853"/>
      <c r="P117" s="853"/>
      <c r="Q117" s="853"/>
      <c r="R117" s="853"/>
      <c r="S117" s="853"/>
      <c r="T117" s="853"/>
    </row>
    <row r="118" spans="1:20">
      <c r="C118" s="719">
        <v>45412</v>
      </c>
      <c r="D118" s="720">
        <f t="shared" si="1"/>
        <v>45412</v>
      </c>
      <c r="E118" s="721">
        <v>3.6228703584662072</v>
      </c>
      <c r="F118" s="742"/>
      <c r="G118" s="34"/>
      <c r="H118" s="34"/>
      <c r="J118" s="534" t="s">
        <v>521</v>
      </c>
    </row>
    <row r="119" spans="1:20">
      <c r="C119" s="548">
        <v>45443</v>
      </c>
      <c r="D119" s="549">
        <f t="shared" si="1"/>
        <v>45443</v>
      </c>
      <c r="E119" s="552">
        <v>3.6140881031439362</v>
      </c>
      <c r="F119" s="534" t="s">
        <v>363</v>
      </c>
      <c r="G119" s="534" t="s">
        <v>363</v>
      </c>
      <c r="H119" s="534" t="s">
        <v>363</v>
      </c>
    </row>
    <row r="120" spans="1:20">
      <c r="C120" s="719">
        <v>45473</v>
      </c>
      <c r="D120" s="720">
        <f t="shared" si="1"/>
        <v>45473</v>
      </c>
      <c r="E120" s="721">
        <v>3.6053058478216649</v>
      </c>
      <c r="F120" s="34"/>
      <c r="G120" s="34" t="s">
        <v>363</v>
      </c>
      <c r="H120" s="34" t="s">
        <v>363</v>
      </c>
    </row>
    <row r="121" spans="1:20">
      <c r="A121" s="34">
        <v>2024</v>
      </c>
      <c r="B121" s="34" t="s">
        <v>512</v>
      </c>
      <c r="C121" s="719">
        <v>45504</v>
      </c>
      <c r="D121" s="720">
        <f t="shared" si="1"/>
        <v>45504</v>
      </c>
      <c r="E121" s="721">
        <v>3.494735378257332</v>
      </c>
      <c r="F121" s="34"/>
      <c r="G121" s="34" t="s">
        <v>363</v>
      </c>
      <c r="H121" s="34" t="s">
        <v>363</v>
      </c>
    </row>
    <row r="122" spans="1:20">
      <c r="C122" s="719">
        <v>45535</v>
      </c>
      <c r="D122" s="720">
        <f t="shared" si="1"/>
        <v>45535</v>
      </c>
      <c r="E122" s="721">
        <v>3.3841649086929992</v>
      </c>
      <c r="F122" s="34"/>
      <c r="G122" s="34" t="s">
        <v>363</v>
      </c>
      <c r="H122" s="34" t="s">
        <v>363</v>
      </c>
    </row>
    <row r="123" spans="1:20">
      <c r="C123" s="719">
        <v>45536</v>
      </c>
      <c r="D123" s="720">
        <f t="shared" si="1"/>
        <v>45536</v>
      </c>
      <c r="E123" s="721">
        <v>3.2735944391286664</v>
      </c>
      <c r="F123" s="34"/>
      <c r="G123" s="34"/>
      <c r="H123" s="34"/>
    </row>
    <row r="124" spans="1:20">
      <c r="C124" s="719">
        <v>45566</v>
      </c>
      <c r="D124" s="720">
        <f t="shared" si="1"/>
        <v>45566</v>
      </c>
      <c r="E124" s="721">
        <v>3.1630239695643336</v>
      </c>
      <c r="F124" s="34"/>
      <c r="G124" s="34"/>
      <c r="H124" s="34"/>
    </row>
    <row r="125" spans="1:20">
      <c r="C125" s="719">
        <v>45597</v>
      </c>
      <c r="D125" s="720">
        <f t="shared" si="1"/>
        <v>45597</v>
      </c>
      <c r="E125" s="721">
        <v>3.0524535000000004</v>
      </c>
      <c r="F125" s="34"/>
      <c r="G125" s="34"/>
      <c r="H125" s="34"/>
    </row>
    <row r="126" spans="1:20">
      <c r="C126" s="719">
        <v>45627</v>
      </c>
      <c r="D126" s="720">
        <f t="shared" si="1"/>
        <v>45627</v>
      </c>
      <c r="E126" s="721">
        <v>2.877518331005207</v>
      </c>
      <c r="F126" s="34"/>
      <c r="G126" s="34"/>
      <c r="H126" s="34"/>
    </row>
    <row r="127" spans="1:20">
      <c r="C127" s="719">
        <v>45658</v>
      </c>
      <c r="D127" s="720">
        <f t="shared" ref="D127:D128" si="2">C127</f>
        <v>45658</v>
      </c>
      <c r="E127" s="721">
        <v>2.7025831620104137</v>
      </c>
    </row>
    <row r="128" spans="1:20">
      <c r="C128" s="719">
        <v>45689</v>
      </c>
      <c r="D128" s="720">
        <f t="shared" si="2"/>
        <v>45689</v>
      </c>
      <c r="E128" s="721">
        <v>2.5276479930156199</v>
      </c>
    </row>
    <row r="129" spans="1:5">
      <c r="C129" s="719">
        <v>45717</v>
      </c>
      <c r="D129" s="720">
        <f t="shared" ref="D129:D140" si="3">C129</f>
        <v>45717</v>
      </c>
      <c r="E129" s="721">
        <v>2.4956724567746402</v>
      </c>
    </row>
    <row r="130" spans="1:5">
      <c r="C130" s="719">
        <v>45748</v>
      </c>
      <c r="D130" s="720">
        <f t="shared" si="3"/>
        <v>45748</v>
      </c>
      <c r="E130" s="721">
        <v>2.4636969205336605</v>
      </c>
    </row>
    <row r="131" spans="1:5">
      <c r="C131" s="719">
        <v>45778</v>
      </c>
      <c r="D131" s="720">
        <f t="shared" si="3"/>
        <v>45778</v>
      </c>
      <c r="E131" s="721">
        <v>2.4317213842926808</v>
      </c>
    </row>
    <row r="132" spans="1:5">
      <c r="C132" s="719">
        <v>45809</v>
      </c>
      <c r="D132" s="720">
        <f t="shared" si="3"/>
        <v>45809</v>
      </c>
      <c r="E132" s="721">
        <v>2.399745848051702</v>
      </c>
    </row>
    <row r="133" spans="1:5">
      <c r="A133" s="34">
        <v>2025</v>
      </c>
      <c r="B133" s="34">
        <v>2025</v>
      </c>
      <c r="C133" s="719">
        <v>45839</v>
      </c>
      <c r="D133" s="720">
        <f t="shared" si="3"/>
        <v>45839</v>
      </c>
      <c r="E133" s="721">
        <v>2.4</v>
      </c>
    </row>
    <row r="134" spans="1:5">
      <c r="C134" s="719">
        <v>45870</v>
      </c>
      <c r="D134" s="720">
        <f t="shared" si="3"/>
        <v>45870</v>
      </c>
      <c r="E134" s="721">
        <v>2.4</v>
      </c>
    </row>
    <row r="135" spans="1:5">
      <c r="C135" s="719">
        <v>45901</v>
      </c>
      <c r="D135" s="720">
        <f t="shared" si="3"/>
        <v>45901</v>
      </c>
      <c r="E135" s="721">
        <v>2.4</v>
      </c>
    </row>
    <row r="136" spans="1:5">
      <c r="C136" s="719">
        <v>45931</v>
      </c>
      <c r="D136" s="720">
        <f t="shared" si="3"/>
        <v>45931</v>
      </c>
      <c r="E136" s="811">
        <v>2.4040844806997854</v>
      </c>
    </row>
    <row r="137" spans="1:5">
      <c r="C137" s="719">
        <v>45962</v>
      </c>
      <c r="D137" s="720">
        <f t="shared" si="3"/>
        <v>45962</v>
      </c>
      <c r="E137" s="721"/>
    </row>
    <row r="138" spans="1:5">
      <c r="C138" s="719">
        <v>45992</v>
      </c>
      <c r="D138" s="720">
        <f t="shared" si="3"/>
        <v>45992</v>
      </c>
      <c r="E138" s="721"/>
    </row>
    <row r="139" spans="1:5">
      <c r="C139" s="719">
        <v>46023</v>
      </c>
      <c r="D139" s="720">
        <f t="shared" si="3"/>
        <v>46023</v>
      </c>
      <c r="E139" s="721"/>
    </row>
    <row r="140" spans="1:5">
      <c r="C140" s="719">
        <v>46054</v>
      </c>
      <c r="D140" s="720">
        <f t="shared" si="3"/>
        <v>46054</v>
      </c>
      <c r="E140" s="721"/>
    </row>
    <row r="141" spans="1:5">
      <c r="C141" s="558"/>
      <c r="D141" s="549"/>
      <c r="E141" s="552"/>
    </row>
    <row r="142" spans="1:5">
      <c r="C142" s="548"/>
      <c r="D142" s="549"/>
      <c r="E142" s="552"/>
    </row>
  </sheetData>
  <sheetProtection algorithmName="SHA-512" hashValue="C8eaYUVNisa1sCSe/ROTn1Ty9QhV1XW8zUHixSRcuahtWNC8pPSXS/tD8saZZUHn4bhanBgj7CA1+JJI7zpqQA==" saltValue="MfFdXbAq33wWzRxrlkjKEA==" spinCount="100000" sheet="1" objects="1" scenarios="1"/>
  <mergeCells count="5">
    <mergeCell ref="CI26:CP28"/>
    <mergeCell ref="CR26:CX28"/>
    <mergeCell ref="CR49:CX51"/>
    <mergeCell ref="J86:U88"/>
    <mergeCell ref="J115:T117"/>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55230-4008-4D7B-ABCB-533591BF5650}">
  <sheetPr codeName="List21"/>
  <dimension ref="A2:AA76"/>
  <sheetViews>
    <sheetView zoomScaleNormal="100" workbookViewId="0">
      <selection activeCell="M4" sqref="M4"/>
    </sheetView>
  </sheetViews>
  <sheetFormatPr defaultColWidth="9.42578125" defaultRowHeight="11.25"/>
  <cols>
    <col min="1" max="4" width="16.42578125" style="559" customWidth="1"/>
    <col min="5" max="6" width="20.5703125" style="559" bestFit="1" customWidth="1"/>
    <col min="7" max="74" width="6.5703125" style="559" customWidth="1"/>
    <col min="75" max="16384" width="9.42578125" style="559"/>
  </cols>
  <sheetData>
    <row r="2" spans="1:12" ht="57.75" customHeight="1">
      <c r="A2" s="707"/>
      <c r="B2" s="708"/>
      <c r="C2" s="709" t="s">
        <v>555</v>
      </c>
      <c r="D2" s="709" t="s">
        <v>556</v>
      </c>
      <c r="E2" s="709" t="s">
        <v>557</v>
      </c>
      <c r="F2" s="709" t="s">
        <v>558</v>
      </c>
    </row>
    <row r="3" spans="1:12" ht="45" customHeight="1">
      <c r="A3" s="710" t="s">
        <v>477</v>
      </c>
      <c r="B3" s="711" t="s">
        <v>478</v>
      </c>
      <c r="C3" s="712" t="s">
        <v>559</v>
      </c>
      <c r="D3" s="712" t="s">
        <v>560</v>
      </c>
      <c r="E3" s="712" t="s">
        <v>561</v>
      </c>
      <c r="F3" s="712" t="s">
        <v>562</v>
      </c>
    </row>
    <row r="4" spans="1:12">
      <c r="A4" s="713" t="s">
        <v>286</v>
      </c>
      <c r="B4" s="714" t="s">
        <v>268</v>
      </c>
      <c r="C4" s="722"/>
      <c r="D4" s="722"/>
      <c r="E4" s="722"/>
      <c r="F4" s="722"/>
      <c r="G4" s="560"/>
    </row>
    <row r="5" spans="1:12">
      <c r="A5" s="713" t="s">
        <v>287</v>
      </c>
      <c r="B5" s="714" t="s">
        <v>269</v>
      </c>
      <c r="C5" s="725">
        <v>2.4500000000000002</v>
      </c>
      <c r="D5" s="725">
        <v>2.44</v>
      </c>
      <c r="E5" s="725">
        <v>2.36</v>
      </c>
      <c r="F5" s="725">
        <v>2.4500000000000002</v>
      </c>
      <c r="G5" s="561"/>
      <c r="I5" s="562"/>
      <c r="J5" s="562"/>
      <c r="K5" s="561"/>
      <c r="L5" s="561"/>
    </row>
    <row r="6" spans="1:12">
      <c r="A6" s="713" t="s">
        <v>288</v>
      </c>
      <c r="B6" s="714" t="s">
        <v>270</v>
      </c>
      <c r="C6" s="725">
        <v>2.4900000000000002</v>
      </c>
      <c r="D6" s="725">
        <v>2.59</v>
      </c>
      <c r="E6" s="725">
        <v>2.4500000000000002</v>
      </c>
      <c r="F6" s="725">
        <v>2.5299999999999998</v>
      </c>
      <c r="G6" s="561"/>
      <c r="I6" s="563"/>
      <c r="J6" s="563"/>
      <c r="K6" s="561"/>
      <c r="L6" s="561"/>
    </row>
    <row r="7" spans="1:12">
      <c r="A7" s="713" t="s">
        <v>289</v>
      </c>
      <c r="B7" s="714" t="s">
        <v>271</v>
      </c>
      <c r="C7" s="725">
        <v>2.62</v>
      </c>
      <c r="D7" s="725">
        <v>2.64</v>
      </c>
      <c r="E7" s="725">
        <v>2.61</v>
      </c>
      <c r="F7" s="725">
        <v>2.75</v>
      </c>
      <c r="G7" s="561"/>
      <c r="I7" s="562"/>
      <c r="J7" s="563"/>
      <c r="K7" s="561"/>
      <c r="L7" s="561"/>
    </row>
    <row r="8" spans="1:12">
      <c r="A8" s="713" t="s">
        <v>290</v>
      </c>
      <c r="B8" s="714" t="s">
        <v>272</v>
      </c>
      <c r="C8" s="725">
        <v>2.9</v>
      </c>
      <c r="D8" s="725">
        <v>2.9</v>
      </c>
      <c r="E8" s="725"/>
      <c r="F8" s="725"/>
      <c r="G8" s="561"/>
      <c r="I8" s="561"/>
      <c r="J8" s="561"/>
      <c r="K8" s="561"/>
      <c r="L8" s="561"/>
    </row>
    <row r="9" spans="1:12">
      <c r="A9" s="713" t="s">
        <v>291</v>
      </c>
      <c r="B9" s="714" t="s">
        <v>273</v>
      </c>
      <c r="C9" s="723">
        <v>2.94</v>
      </c>
      <c r="D9" s="723">
        <v>3.01</v>
      </c>
      <c r="E9" s="725"/>
      <c r="F9" s="725">
        <v>2.91</v>
      </c>
      <c r="G9" s="561"/>
      <c r="I9" s="561"/>
      <c r="J9" s="561"/>
      <c r="K9" s="561"/>
      <c r="L9" s="561"/>
    </row>
    <row r="10" spans="1:12" ht="11.25" customHeight="1">
      <c r="A10" s="713" t="s">
        <v>292</v>
      </c>
      <c r="B10" s="714" t="s">
        <v>274</v>
      </c>
      <c r="C10" s="723">
        <v>3.07</v>
      </c>
      <c r="D10" s="723">
        <v>3.11</v>
      </c>
      <c r="E10" s="725">
        <v>2.86</v>
      </c>
      <c r="F10" s="725">
        <v>2.85</v>
      </c>
      <c r="G10" s="561"/>
      <c r="I10" s="562"/>
      <c r="J10" s="563"/>
      <c r="K10" s="562"/>
      <c r="L10" s="562"/>
    </row>
    <row r="11" spans="1:12">
      <c r="A11" s="713" t="s">
        <v>293</v>
      </c>
      <c r="B11" s="714" t="s">
        <v>275</v>
      </c>
      <c r="C11" s="723">
        <v>3.1</v>
      </c>
      <c r="D11" s="723">
        <v>3.14</v>
      </c>
      <c r="E11" s="725">
        <v>3.04</v>
      </c>
      <c r="F11" s="725">
        <v>3.16</v>
      </c>
      <c r="G11" s="563"/>
      <c r="I11" s="561"/>
      <c r="J11" s="561"/>
      <c r="K11" s="564"/>
      <c r="L11" s="562"/>
    </row>
    <row r="12" spans="1:12">
      <c r="A12" s="713" t="s">
        <v>294</v>
      </c>
      <c r="B12" s="714" t="s">
        <v>276</v>
      </c>
      <c r="C12" s="723">
        <v>3.19</v>
      </c>
      <c r="D12" s="723">
        <v>3.2</v>
      </c>
      <c r="E12" s="725">
        <v>3.16</v>
      </c>
      <c r="F12" s="725">
        <v>3.11</v>
      </c>
      <c r="G12" s="561"/>
      <c r="I12" s="561"/>
      <c r="J12" s="561"/>
      <c r="K12" s="561"/>
      <c r="L12" s="561"/>
    </row>
    <row r="13" spans="1:12">
      <c r="A13" s="713" t="s">
        <v>295</v>
      </c>
      <c r="B13" s="714" t="s">
        <v>277</v>
      </c>
      <c r="C13" s="723">
        <v>3.13</v>
      </c>
      <c r="D13" s="723"/>
      <c r="E13" s="725">
        <v>3.14</v>
      </c>
      <c r="F13" s="725">
        <v>2.94</v>
      </c>
      <c r="G13" s="563"/>
      <c r="I13" s="562"/>
      <c r="J13" s="562"/>
      <c r="K13" s="563"/>
      <c r="L13" s="563"/>
    </row>
    <row r="14" spans="1:12">
      <c r="A14" s="713" t="s">
        <v>296</v>
      </c>
      <c r="B14" s="714" t="s">
        <v>278</v>
      </c>
      <c r="C14" s="725">
        <v>3.6</v>
      </c>
      <c r="D14" s="725">
        <v>3.63</v>
      </c>
      <c r="E14" s="726"/>
      <c r="F14" s="726"/>
      <c r="G14" s="563"/>
      <c r="I14" s="564"/>
      <c r="J14" s="561"/>
      <c r="K14" s="563"/>
      <c r="L14" s="563"/>
    </row>
    <row r="15" spans="1:12">
      <c r="A15" s="713" t="s">
        <v>297</v>
      </c>
      <c r="B15" s="714" t="s">
        <v>279</v>
      </c>
      <c r="C15" s="723"/>
      <c r="D15" s="723"/>
      <c r="E15" s="726"/>
      <c r="F15" s="726"/>
      <c r="G15" s="561"/>
      <c r="I15" s="563"/>
      <c r="J15" s="563"/>
      <c r="K15" s="562"/>
      <c r="L15" s="564"/>
    </row>
    <row r="16" spans="1:12">
      <c r="A16" s="713" t="s">
        <v>298</v>
      </c>
      <c r="B16" s="714" t="s">
        <v>280</v>
      </c>
      <c r="C16" s="725"/>
      <c r="D16" s="725"/>
      <c r="E16" s="726"/>
      <c r="F16" s="726"/>
      <c r="G16" s="561"/>
      <c r="I16" s="564"/>
      <c r="J16" s="564"/>
      <c r="K16" s="564"/>
      <c r="L16" s="564"/>
    </row>
    <row r="17" spans="1:12">
      <c r="A17" s="713" t="s">
        <v>299</v>
      </c>
      <c r="B17" s="714" t="s">
        <v>281</v>
      </c>
      <c r="C17" s="723"/>
      <c r="D17" s="723"/>
      <c r="E17" s="723">
        <v>3.6</v>
      </c>
      <c r="F17" s="723">
        <v>3.57</v>
      </c>
      <c r="G17" s="561"/>
      <c r="I17" s="564"/>
      <c r="J17" s="564"/>
      <c r="K17" s="564"/>
      <c r="L17" s="564"/>
    </row>
    <row r="18" spans="1:12">
      <c r="A18" s="713" t="s">
        <v>300</v>
      </c>
      <c r="B18" s="714" t="s">
        <v>282</v>
      </c>
      <c r="C18" s="725">
        <v>3.72</v>
      </c>
      <c r="D18" s="725">
        <v>3.76</v>
      </c>
      <c r="E18" s="723"/>
      <c r="F18" s="723"/>
      <c r="G18" s="561"/>
      <c r="I18" s="564"/>
      <c r="J18" s="564"/>
      <c r="K18" s="564"/>
      <c r="L18" s="564"/>
    </row>
    <row r="19" spans="1:12">
      <c r="A19" s="713" t="s">
        <v>301</v>
      </c>
      <c r="B19" s="714" t="s">
        <v>283</v>
      </c>
      <c r="C19" s="723"/>
      <c r="D19" s="723"/>
      <c r="E19" s="725"/>
      <c r="F19" s="725"/>
      <c r="G19" s="561"/>
      <c r="I19" s="564"/>
      <c r="J19" s="564"/>
      <c r="K19" s="563"/>
      <c r="L19" s="563"/>
    </row>
    <row r="20" spans="1:12">
      <c r="A20" s="713" t="s">
        <v>302</v>
      </c>
      <c r="B20" s="714" t="s">
        <v>284</v>
      </c>
      <c r="C20" s="722"/>
      <c r="D20" s="722"/>
      <c r="E20" s="724"/>
      <c r="F20" s="724"/>
      <c r="G20" s="561"/>
      <c r="I20" s="563"/>
      <c r="J20" s="563"/>
      <c r="K20" s="561"/>
      <c r="L20" s="561"/>
    </row>
    <row r="21" spans="1:12">
      <c r="A21" s="715" t="s">
        <v>303</v>
      </c>
      <c r="B21" s="716" t="s">
        <v>285</v>
      </c>
      <c r="C21" s="727"/>
      <c r="D21" s="727"/>
      <c r="E21" s="727"/>
      <c r="F21" s="727"/>
    </row>
    <row r="22" spans="1:12">
      <c r="A22" s="566"/>
    </row>
    <row r="23" spans="1:12">
      <c r="A23" s="728" t="s">
        <v>529</v>
      </c>
      <c r="I23" s="728" t="s">
        <v>528</v>
      </c>
    </row>
    <row r="45" spans="1:17" ht="11.25" customHeight="1">
      <c r="J45" s="567"/>
      <c r="K45" s="567"/>
      <c r="L45" s="567"/>
      <c r="M45" s="567"/>
      <c r="N45" s="567"/>
      <c r="O45" s="567"/>
      <c r="P45" s="567"/>
      <c r="Q45" s="567"/>
    </row>
    <row r="46" spans="1:17">
      <c r="A46" s="854" t="s">
        <v>522</v>
      </c>
      <c r="B46" s="854"/>
      <c r="C46" s="854"/>
      <c r="I46" s="854" t="s">
        <v>523</v>
      </c>
      <c r="J46" s="854"/>
      <c r="K46" s="854"/>
      <c r="L46" s="854"/>
      <c r="M46" s="854"/>
      <c r="N46" s="854"/>
      <c r="O46" s="854"/>
      <c r="P46" s="854"/>
      <c r="Q46" s="854"/>
    </row>
    <row r="47" spans="1:17">
      <c r="A47" s="854"/>
      <c r="B47" s="854"/>
      <c r="C47" s="854"/>
      <c r="I47" s="854"/>
      <c r="J47" s="854"/>
      <c r="K47" s="854"/>
      <c r="L47" s="854"/>
      <c r="M47" s="854"/>
      <c r="N47" s="854"/>
      <c r="O47" s="854"/>
      <c r="P47" s="854"/>
      <c r="Q47" s="854"/>
    </row>
    <row r="48" spans="1:17">
      <c r="A48" s="854"/>
      <c r="B48" s="854"/>
      <c r="C48" s="854"/>
      <c r="I48" s="854"/>
      <c r="J48" s="854"/>
      <c r="K48" s="854"/>
      <c r="L48" s="854"/>
      <c r="M48" s="854"/>
      <c r="N48" s="854"/>
      <c r="O48" s="854"/>
      <c r="P48" s="854"/>
      <c r="Q48" s="854"/>
    </row>
    <row r="49" spans="1:27">
      <c r="A49" s="568" t="s">
        <v>165</v>
      </c>
      <c r="I49" s="568" t="s">
        <v>154</v>
      </c>
    </row>
    <row r="52" spans="1:27">
      <c r="D52" s="569"/>
    </row>
    <row r="53" spans="1:27">
      <c r="D53" s="569"/>
    </row>
    <row r="54" spans="1:27">
      <c r="B54" s="569"/>
      <c r="C54" s="569"/>
      <c r="D54" s="569"/>
    </row>
    <row r="57" spans="1:27" ht="45" customHeight="1">
      <c r="A57" s="570"/>
      <c r="B57" s="570"/>
      <c r="C57" s="570"/>
      <c r="D57" s="570"/>
    </row>
    <row r="58" spans="1:27" ht="46.5" customHeight="1">
      <c r="A58" s="571"/>
      <c r="B58" s="571"/>
      <c r="C58" s="571"/>
      <c r="D58" s="571"/>
      <c r="T58" s="569"/>
      <c r="U58" s="569"/>
      <c r="V58" s="569"/>
      <c r="W58" s="569"/>
      <c r="X58" s="569"/>
      <c r="Y58" s="569"/>
      <c r="Z58" s="569"/>
      <c r="AA58" s="569"/>
    </row>
    <row r="59" spans="1:27">
      <c r="A59" s="560"/>
      <c r="B59" s="560"/>
      <c r="C59" s="560"/>
      <c r="D59" s="560"/>
      <c r="S59" s="569"/>
      <c r="T59" s="569"/>
      <c r="U59" s="569"/>
      <c r="V59" s="569"/>
      <c r="W59" s="569"/>
      <c r="X59" s="569"/>
      <c r="Y59" s="569"/>
      <c r="Z59" s="569"/>
      <c r="AA59" s="569"/>
    </row>
    <row r="60" spans="1:27">
      <c r="A60" s="560"/>
      <c r="B60" s="560"/>
      <c r="C60" s="560"/>
      <c r="D60" s="560"/>
      <c r="S60" s="569"/>
      <c r="T60" s="569"/>
      <c r="U60" s="569"/>
      <c r="V60" s="569"/>
      <c r="W60" s="569"/>
      <c r="X60" s="569"/>
      <c r="Y60" s="569"/>
      <c r="Z60" s="569"/>
      <c r="AA60" s="569"/>
    </row>
    <row r="61" spans="1:27">
      <c r="A61" s="572"/>
      <c r="B61" s="572"/>
      <c r="C61" s="560"/>
      <c r="D61" s="560"/>
      <c r="H61" s="560"/>
      <c r="I61" s="560"/>
      <c r="J61" s="560"/>
      <c r="K61" s="560"/>
      <c r="L61" s="560"/>
      <c r="M61" s="560"/>
      <c r="N61" s="560"/>
    </row>
    <row r="62" spans="1:27">
      <c r="A62" s="560"/>
      <c r="B62" s="560"/>
      <c r="C62" s="560"/>
      <c r="D62" s="560"/>
    </row>
    <row r="63" spans="1:27">
      <c r="A63" s="560"/>
      <c r="B63" s="560"/>
      <c r="C63" s="560"/>
      <c r="D63" s="560"/>
    </row>
    <row r="64" spans="1:27">
      <c r="A64" s="560"/>
      <c r="B64" s="560"/>
      <c r="C64" s="560"/>
      <c r="D64" s="560"/>
    </row>
    <row r="65" spans="1:4">
      <c r="A65" s="560"/>
      <c r="B65" s="560"/>
      <c r="C65" s="560"/>
      <c r="D65" s="560"/>
    </row>
    <row r="66" spans="1:4">
      <c r="A66" s="560"/>
      <c r="B66" s="560"/>
      <c r="C66" s="572"/>
      <c r="D66" s="572"/>
    </row>
    <row r="67" spans="1:4">
      <c r="A67" s="560"/>
      <c r="B67" s="560"/>
      <c r="C67" s="560"/>
      <c r="D67" s="560"/>
    </row>
    <row r="68" spans="1:4">
      <c r="A68" s="560"/>
      <c r="B68" s="560"/>
      <c r="C68" s="560"/>
      <c r="D68" s="560"/>
    </row>
    <row r="69" spans="1:4">
      <c r="A69" s="563"/>
      <c r="B69" s="563"/>
      <c r="C69" s="572"/>
      <c r="D69" s="560"/>
    </row>
    <row r="70" spans="1:4">
      <c r="A70" s="563"/>
      <c r="B70" s="563"/>
      <c r="C70" s="560"/>
      <c r="D70" s="560"/>
    </row>
    <row r="71" spans="1:4">
      <c r="A71" s="563"/>
      <c r="B71" s="563"/>
      <c r="C71" s="563"/>
      <c r="D71" s="565"/>
    </row>
    <row r="72" spans="1:4">
      <c r="A72" s="563"/>
      <c r="B72" s="563"/>
      <c r="C72" s="563"/>
      <c r="D72" s="565"/>
    </row>
    <row r="73" spans="1:4">
      <c r="A73" s="563"/>
      <c r="B73" s="563"/>
      <c r="C73" s="563"/>
      <c r="D73" s="565"/>
    </row>
    <row r="74" spans="1:4">
      <c r="A74" s="563"/>
      <c r="B74" s="563"/>
      <c r="C74" s="563"/>
      <c r="D74" s="565"/>
    </row>
    <row r="75" spans="1:4">
      <c r="A75" s="563"/>
      <c r="B75" s="563"/>
      <c r="C75" s="560"/>
      <c r="D75" s="560"/>
    </row>
    <row r="76" spans="1:4">
      <c r="A76" s="560"/>
      <c r="B76" s="560"/>
      <c r="C76" s="560"/>
      <c r="D76" s="560"/>
    </row>
  </sheetData>
  <sheetProtection algorithmName="SHA-512" hashValue="wXVKMJjtK0gT4hEZS2xQt0bgBHTsvtMEWflDMaJb04YjmVGS238s2kwwAs4qJSGe5e+YXZUf99vWaQgZ5pQGpg==" saltValue="7nirAmdcGeG3bptOyot5vw==" spinCount="100000" sheet="1" objects="1" scenarios="1"/>
  <mergeCells count="2">
    <mergeCell ref="A46:C48"/>
    <mergeCell ref="I46:Q48"/>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A53D-356A-40BB-86B5-6740FDA4E852}">
  <sheetPr codeName="List22"/>
  <dimension ref="A1:CX137"/>
  <sheetViews>
    <sheetView zoomScaleNormal="100" workbookViewId="0">
      <pane xSplit="4" ySplit="3" topLeftCell="E119" activePane="bottomRight" state="frozen"/>
      <selection activeCell="W7" sqref="W7"/>
      <selection pane="topRight" activeCell="W7" sqref="W7"/>
      <selection pane="bottomLeft" activeCell="W7" sqref="W7"/>
      <selection pane="bottomRight" activeCell="C132" sqref="C132:J136"/>
    </sheetView>
  </sheetViews>
  <sheetFormatPr defaultColWidth="9.42578125" defaultRowHeight="11.25"/>
  <cols>
    <col min="1" max="1" width="5.42578125" style="34" hidden="1" customWidth="1"/>
    <col min="2" max="2" width="6.42578125" style="34" hidden="1" customWidth="1"/>
    <col min="3" max="4" width="9.42578125" style="573"/>
    <col min="5" max="10" width="18.42578125" style="573" customWidth="1"/>
    <col min="11" max="16" width="6.5703125" style="573" customWidth="1"/>
    <col min="17" max="17" width="7.42578125" style="573" customWidth="1"/>
    <col min="18" max="18" width="4.42578125" style="573" customWidth="1"/>
    <col min="19" max="22" width="6.5703125" style="573" customWidth="1"/>
    <col min="23" max="23" width="33.42578125" style="573" bestFit="1" customWidth="1"/>
    <col min="24" max="24" width="18.42578125" style="573" bestFit="1" customWidth="1"/>
    <col min="25" max="103" width="6.5703125" style="573" customWidth="1"/>
    <col min="104" max="104" width="6" style="573" bestFit="1" customWidth="1"/>
    <col min="105" max="105" width="5.42578125" style="573" bestFit="1" customWidth="1"/>
    <col min="106" max="16384" width="9.42578125" style="573"/>
  </cols>
  <sheetData>
    <row r="1" spans="1:25">
      <c r="Y1" s="574"/>
    </row>
    <row r="2" spans="1:25" ht="50.25" customHeight="1">
      <c r="C2" s="575"/>
      <c r="D2" s="576"/>
      <c r="E2" s="577" t="s">
        <v>304</v>
      </c>
      <c r="F2" s="577" t="s">
        <v>306</v>
      </c>
      <c r="G2" s="577" t="s">
        <v>308</v>
      </c>
      <c r="H2" s="577" t="s">
        <v>310</v>
      </c>
      <c r="I2" s="577" t="s">
        <v>312</v>
      </c>
      <c r="J2" s="577" t="s">
        <v>314</v>
      </c>
    </row>
    <row r="3" spans="1:25" ht="39.75" customHeight="1">
      <c r="C3" s="578" t="s">
        <v>473</v>
      </c>
      <c r="D3" s="579" t="s">
        <v>474</v>
      </c>
      <c r="E3" s="580" t="s">
        <v>305</v>
      </c>
      <c r="F3" s="580" t="s">
        <v>307</v>
      </c>
      <c r="G3" s="580" t="s">
        <v>309</v>
      </c>
      <c r="H3" s="580" t="s">
        <v>311</v>
      </c>
      <c r="I3" s="580" t="s">
        <v>313</v>
      </c>
      <c r="J3" s="580" t="s">
        <v>315</v>
      </c>
    </row>
    <row r="4" spans="1:25">
      <c r="C4" s="581"/>
      <c r="D4" s="582"/>
    </row>
    <row r="5" spans="1:25">
      <c r="C5" s="548">
        <v>42035</v>
      </c>
      <c r="D5" s="582">
        <v>42035</v>
      </c>
    </row>
    <row r="6" spans="1:25">
      <c r="C6" s="548">
        <v>42063</v>
      </c>
      <c r="D6" s="582">
        <v>42063</v>
      </c>
    </row>
    <row r="7" spans="1:25">
      <c r="C7" s="548">
        <v>42094</v>
      </c>
      <c r="D7" s="582">
        <v>42094</v>
      </c>
    </row>
    <row r="8" spans="1:25">
      <c r="C8" s="548">
        <v>42124</v>
      </c>
      <c r="D8" s="582">
        <v>42124</v>
      </c>
    </row>
    <row r="9" spans="1:25">
      <c r="C9" s="548">
        <v>42155</v>
      </c>
      <c r="D9" s="582">
        <v>42155</v>
      </c>
    </row>
    <row r="10" spans="1:25">
      <c r="A10" s="34">
        <v>2015</v>
      </c>
      <c r="B10" s="34" t="s">
        <v>135</v>
      </c>
      <c r="C10" s="548">
        <v>42185</v>
      </c>
      <c r="D10" s="582">
        <v>42185</v>
      </c>
    </row>
    <row r="11" spans="1:25">
      <c r="C11" s="548">
        <v>42216</v>
      </c>
      <c r="D11" s="582">
        <v>42216</v>
      </c>
    </row>
    <row r="12" spans="1:25">
      <c r="C12" s="548">
        <v>42247</v>
      </c>
      <c r="D12" s="582">
        <v>42247</v>
      </c>
    </row>
    <row r="13" spans="1:25">
      <c r="C13" s="548">
        <v>42277</v>
      </c>
      <c r="D13" s="582">
        <v>42277</v>
      </c>
    </row>
    <row r="14" spans="1:25">
      <c r="C14" s="548">
        <v>42308</v>
      </c>
      <c r="D14" s="582">
        <v>42308</v>
      </c>
      <c r="X14" s="583"/>
      <c r="Y14" s="584"/>
    </row>
    <row r="15" spans="1:25">
      <c r="C15" s="548">
        <v>42338</v>
      </c>
      <c r="D15" s="582">
        <v>42338</v>
      </c>
      <c r="E15" s="583">
        <v>-32.879458266478736</v>
      </c>
      <c r="F15" s="583">
        <v>-28.091399608721552</v>
      </c>
      <c r="G15" s="583">
        <v>0.85115241773180017</v>
      </c>
      <c r="H15" s="583">
        <v>12.101006224452096</v>
      </c>
      <c r="I15" s="583">
        <v>15.536570052570235</v>
      </c>
      <c r="J15" s="584">
        <v>-32.482129180446201</v>
      </c>
      <c r="X15" s="583"/>
      <c r="Y15" s="584"/>
    </row>
    <row r="16" spans="1:25">
      <c r="C16" s="548">
        <v>42369</v>
      </c>
      <c r="D16" s="582">
        <v>42369</v>
      </c>
      <c r="E16" s="583">
        <v>-30.410113902500697</v>
      </c>
      <c r="F16" s="583">
        <v>-27.087915143324977</v>
      </c>
      <c r="G16" s="583">
        <v>-9.0351798605218878</v>
      </c>
      <c r="H16" s="583">
        <v>-7.0299876969506592</v>
      </c>
      <c r="I16" s="583">
        <v>17.810128969255601</v>
      </c>
      <c r="J16" s="584">
        <v>-55.753067634042679</v>
      </c>
      <c r="X16" s="583"/>
      <c r="Y16" s="584"/>
    </row>
    <row r="17" spans="1:102">
      <c r="C17" s="548">
        <v>42400</v>
      </c>
      <c r="D17" s="582">
        <v>42400</v>
      </c>
      <c r="E17" s="583">
        <v>-62.899275093784873</v>
      </c>
      <c r="F17" s="583">
        <v>26.89501205963851</v>
      </c>
      <c r="G17" s="583">
        <v>-4.7603954356803886</v>
      </c>
      <c r="H17" s="583">
        <v>-42.844583527086755</v>
      </c>
      <c r="I17" s="583">
        <v>25.680133162722662</v>
      </c>
      <c r="J17" s="584">
        <v>-57.929108834190899</v>
      </c>
      <c r="X17" s="583"/>
      <c r="Y17" s="584"/>
    </row>
    <row r="18" spans="1:102">
      <c r="C18" s="548">
        <v>42429</v>
      </c>
      <c r="D18" s="582">
        <v>42429</v>
      </c>
      <c r="E18" s="583">
        <v>-9.6479534202689017</v>
      </c>
      <c r="F18" s="583">
        <v>-17.950627112701483</v>
      </c>
      <c r="G18" s="583">
        <v>-4.7059878720140951</v>
      </c>
      <c r="H18" s="583">
        <v>-6.2025346931324385</v>
      </c>
      <c r="I18" s="583">
        <v>12.569562784160036</v>
      </c>
      <c r="J18" s="584">
        <v>-25.937540313956923</v>
      </c>
      <c r="X18" s="583"/>
      <c r="Y18" s="584"/>
    </row>
    <row r="19" spans="1:102">
      <c r="C19" s="548">
        <v>42460</v>
      </c>
      <c r="D19" s="582">
        <v>42460</v>
      </c>
      <c r="E19" s="583">
        <v>-101.40632613686583</v>
      </c>
      <c r="F19" s="583">
        <v>-24.502096156170985</v>
      </c>
      <c r="G19" s="583">
        <v>-6.5015929210972407</v>
      </c>
      <c r="H19" s="583">
        <v>-14.718002879683464</v>
      </c>
      <c r="I19" s="583">
        <v>14.549550237564421</v>
      </c>
      <c r="J19" s="584">
        <v>-132.5784678562531</v>
      </c>
      <c r="X19" s="583"/>
      <c r="Y19" s="584"/>
    </row>
    <row r="20" spans="1:102">
      <c r="C20" s="548">
        <v>42490</v>
      </c>
      <c r="D20" s="582">
        <v>42490</v>
      </c>
      <c r="E20" s="583">
        <v>-78.403617265726922</v>
      </c>
      <c r="F20" s="583">
        <v>-0.26373957395167125</v>
      </c>
      <c r="G20" s="583">
        <v>-7.4282201008212425</v>
      </c>
      <c r="H20" s="583">
        <v>-13.252446928928249</v>
      </c>
      <c r="I20" s="583">
        <v>15.139414590987485</v>
      </c>
      <c r="J20" s="584">
        <v>-84.208609278440605</v>
      </c>
      <c r="X20" s="583"/>
      <c r="Y20" s="584"/>
    </row>
    <row r="21" spans="1:102">
      <c r="A21" s="4"/>
      <c r="B21" s="4"/>
      <c r="C21" s="548">
        <v>42521</v>
      </c>
      <c r="D21" s="582">
        <v>42521</v>
      </c>
      <c r="E21" s="583">
        <v>-62.324786480440835</v>
      </c>
      <c r="F21" s="583">
        <v>-37.055349186786458</v>
      </c>
      <c r="G21" s="583">
        <v>-8.4879505743657973</v>
      </c>
      <c r="H21" s="583">
        <v>-7.0141550271274768</v>
      </c>
      <c r="I21" s="583">
        <v>17.018744175884969</v>
      </c>
      <c r="J21" s="584">
        <v>-97.863497092835601</v>
      </c>
      <c r="X21" s="583"/>
      <c r="Y21" s="584"/>
    </row>
    <row r="22" spans="1:102">
      <c r="A22" s="34">
        <v>2016</v>
      </c>
      <c r="B22" s="34" t="s">
        <v>136</v>
      </c>
      <c r="C22" s="548">
        <v>42551</v>
      </c>
      <c r="D22" s="582">
        <v>42551</v>
      </c>
      <c r="E22" s="583">
        <v>-36.906560261274691</v>
      </c>
      <c r="F22" s="583">
        <v>-9.6238977547588682</v>
      </c>
      <c r="G22" s="583">
        <v>-8.3170685168753629</v>
      </c>
      <c r="H22" s="583">
        <v>-15.785200400666923</v>
      </c>
      <c r="I22" s="583">
        <v>19.494474332992006</v>
      </c>
      <c r="J22" s="584">
        <v>-51.138252600583833</v>
      </c>
      <c r="X22" s="583"/>
      <c r="Y22" s="584"/>
      <c r="CX22" s="585"/>
    </row>
    <row r="23" spans="1:102">
      <c r="C23" s="548">
        <v>42582</v>
      </c>
      <c r="D23" s="582">
        <v>42582</v>
      </c>
      <c r="E23" s="583">
        <v>-16.846718059237055</v>
      </c>
      <c r="F23" s="583">
        <v>-3.1222294945405005</v>
      </c>
      <c r="G23" s="583">
        <v>-6.4568529327330211</v>
      </c>
      <c r="H23" s="583">
        <v>-13.78545363444595</v>
      </c>
      <c r="I23" s="583">
        <v>21.585635815035523</v>
      </c>
      <c r="J23" s="584">
        <v>-18.625618305920995</v>
      </c>
      <c r="X23" s="583"/>
      <c r="Y23" s="584"/>
    </row>
    <row r="24" spans="1:102">
      <c r="C24" s="548">
        <v>42613</v>
      </c>
      <c r="D24" s="582">
        <v>42613</v>
      </c>
      <c r="E24" s="583">
        <v>-81.267304239467521</v>
      </c>
      <c r="F24" s="583">
        <v>-25.728783674959004</v>
      </c>
      <c r="G24" s="583">
        <v>-5.2110060598159702</v>
      </c>
      <c r="H24" s="583">
        <v>-3.5757809429859311</v>
      </c>
      <c r="I24" s="583">
        <v>15.25530341598016</v>
      </c>
      <c r="J24" s="584">
        <v>-100.52757150124827</v>
      </c>
      <c r="X24" s="583"/>
      <c r="Y24" s="584"/>
    </row>
    <row r="25" spans="1:102">
      <c r="C25" s="548">
        <v>42643</v>
      </c>
      <c r="D25" s="582">
        <v>42643</v>
      </c>
      <c r="E25" s="583">
        <v>-106.97945334594924</v>
      </c>
      <c r="F25" s="583">
        <v>-11.305982435347238</v>
      </c>
      <c r="G25" s="583">
        <v>-3.9095309446104149</v>
      </c>
      <c r="H25" s="583">
        <v>-9.0669818283517678</v>
      </c>
      <c r="I25" s="583">
        <v>7.8278756693431069</v>
      </c>
      <c r="J25" s="584">
        <v>-123.43407288491554</v>
      </c>
      <c r="X25" s="583"/>
      <c r="Y25" s="584"/>
    </row>
    <row r="26" spans="1:102">
      <c r="C26" s="548">
        <v>42674</v>
      </c>
      <c r="D26" s="582">
        <v>42674</v>
      </c>
      <c r="E26" s="583">
        <v>-42.412851046510447</v>
      </c>
      <c r="F26" s="583">
        <v>-27.095689317088471</v>
      </c>
      <c r="G26" s="583">
        <v>2.1791132254349144</v>
      </c>
      <c r="H26" s="583">
        <v>-1.6913875976241846</v>
      </c>
      <c r="I26" s="583">
        <v>7.2374804157245443</v>
      </c>
      <c r="J26" s="584">
        <v>-61.783334320063645</v>
      </c>
      <c r="X26" s="583"/>
      <c r="Y26" s="584"/>
    </row>
    <row r="27" spans="1:102">
      <c r="C27" s="548">
        <v>42704</v>
      </c>
      <c r="D27" s="582">
        <v>42704</v>
      </c>
      <c r="E27" s="583">
        <v>-43.387622411140796</v>
      </c>
      <c r="F27" s="583">
        <v>-13.784145224912097</v>
      </c>
      <c r="G27" s="583">
        <v>-1.7687792497311494</v>
      </c>
      <c r="H27" s="583">
        <v>-10.879313556504611</v>
      </c>
      <c r="I27" s="583">
        <v>7.6099578740443441</v>
      </c>
      <c r="J27" s="584">
        <v>-62.209902568244296</v>
      </c>
      <c r="X27" s="583"/>
      <c r="Y27" s="584"/>
    </row>
    <row r="28" spans="1:102">
      <c r="C28" s="548">
        <v>42735</v>
      </c>
      <c r="D28" s="582">
        <v>42735</v>
      </c>
      <c r="E28" s="583">
        <v>-62.389165002620778</v>
      </c>
      <c r="F28" s="583">
        <v>-37.483206841541119</v>
      </c>
      <c r="G28" s="583">
        <v>2.5849946530379184</v>
      </c>
      <c r="H28" s="583">
        <v>-18.707301099870396</v>
      </c>
      <c r="I28" s="583">
        <v>5.0798466120157624</v>
      </c>
      <c r="J28" s="584">
        <v>-110.91483167897862</v>
      </c>
      <c r="X28" s="583"/>
      <c r="Y28" s="584"/>
    </row>
    <row r="29" spans="1:102">
      <c r="C29" s="548">
        <v>42766</v>
      </c>
      <c r="D29" s="582">
        <v>42766</v>
      </c>
      <c r="E29" s="583">
        <v>-16.030307463548588</v>
      </c>
      <c r="F29" s="583">
        <v>-39.696175476842313</v>
      </c>
      <c r="G29" s="583">
        <v>-3.8004014171507725</v>
      </c>
      <c r="H29" s="583">
        <v>14.904818623143266</v>
      </c>
      <c r="I29" s="583">
        <v>5.9804285099886254</v>
      </c>
      <c r="J29" s="584">
        <v>-38.641637224409784</v>
      </c>
      <c r="X29" s="583"/>
      <c r="Y29" s="584"/>
    </row>
    <row r="30" spans="1:102">
      <c r="C30" s="548">
        <v>42794</v>
      </c>
      <c r="D30" s="582">
        <v>42794</v>
      </c>
      <c r="E30" s="583">
        <v>-1.7147682191436253</v>
      </c>
      <c r="F30" s="583">
        <v>-27.791596656903202</v>
      </c>
      <c r="G30" s="583">
        <v>-5.9395161887656975</v>
      </c>
      <c r="H30" s="583">
        <v>-14.568784255883088</v>
      </c>
      <c r="I30" s="583">
        <v>16.529592287404057</v>
      </c>
      <c r="J30" s="584">
        <v>-33.485073033291556</v>
      </c>
      <c r="X30" s="583"/>
      <c r="Y30" s="584"/>
    </row>
    <row r="31" spans="1:102">
      <c r="C31" s="548">
        <v>42825</v>
      </c>
      <c r="D31" s="582">
        <v>42825</v>
      </c>
      <c r="E31" s="583">
        <v>-22.626092210655528</v>
      </c>
      <c r="F31" s="583">
        <v>-34.884934333963812</v>
      </c>
      <c r="G31" s="583">
        <v>-2.8887940076321579</v>
      </c>
      <c r="H31" s="583">
        <v>-35.561106385843303</v>
      </c>
      <c r="I31" s="583">
        <v>5.1497087983050305</v>
      </c>
      <c r="J31" s="584">
        <v>-90.811218139789759</v>
      </c>
      <c r="X31" s="583"/>
      <c r="Y31" s="584"/>
    </row>
    <row r="32" spans="1:102">
      <c r="C32" s="548">
        <v>42855</v>
      </c>
      <c r="D32" s="582">
        <v>42855</v>
      </c>
      <c r="E32" s="583">
        <v>7.1581934338410829</v>
      </c>
      <c r="F32" s="583">
        <v>-10.308477026275114</v>
      </c>
      <c r="G32" s="583">
        <v>-2.7655114939237495</v>
      </c>
      <c r="H32" s="583">
        <v>-17.927366896607737</v>
      </c>
      <c r="I32" s="583">
        <v>8.2367678395798904</v>
      </c>
      <c r="J32" s="584">
        <v>-15.606394143385629</v>
      </c>
      <c r="X32" s="583"/>
      <c r="Y32" s="584"/>
    </row>
    <row r="33" spans="1:25">
      <c r="A33" s="4"/>
      <c r="B33" s="4"/>
      <c r="C33" s="548">
        <v>42886</v>
      </c>
      <c r="D33" s="582">
        <v>42886</v>
      </c>
      <c r="E33" s="583">
        <v>-29.128042395845302</v>
      </c>
      <c r="F33" s="583">
        <v>4.1883665861278665</v>
      </c>
      <c r="G33" s="583">
        <v>-3.8596514912873534</v>
      </c>
      <c r="H33" s="583">
        <v>-11.690860231810538</v>
      </c>
      <c r="I33" s="583">
        <v>2.6753420044219216</v>
      </c>
      <c r="J33" s="584">
        <v>-37.814845528393391</v>
      </c>
      <c r="X33" s="583"/>
      <c r="Y33" s="584"/>
    </row>
    <row r="34" spans="1:25">
      <c r="A34" s="34">
        <v>2017</v>
      </c>
      <c r="B34" s="34" t="s">
        <v>43</v>
      </c>
      <c r="C34" s="548">
        <v>42916</v>
      </c>
      <c r="D34" s="582">
        <v>42916</v>
      </c>
      <c r="E34" s="583">
        <v>-55.789399813940975</v>
      </c>
      <c r="F34" s="583">
        <v>0.79391779763101322</v>
      </c>
      <c r="G34" s="583">
        <v>-0.39047100620503561</v>
      </c>
      <c r="H34" s="583">
        <v>-21.892256645945459</v>
      </c>
      <c r="I34" s="583">
        <v>-1.539282913741802</v>
      </c>
      <c r="J34" s="584">
        <v>-78.817492582202235</v>
      </c>
      <c r="X34" s="583"/>
      <c r="Y34" s="584"/>
    </row>
    <row r="35" spans="1:25">
      <c r="C35" s="548">
        <v>42947</v>
      </c>
      <c r="D35" s="582">
        <v>42947</v>
      </c>
      <c r="E35" s="583">
        <v>-51.966910603235178</v>
      </c>
      <c r="F35" s="583">
        <v>-14.914783348664102</v>
      </c>
      <c r="G35" s="583">
        <v>-3.7202019168927078</v>
      </c>
      <c r="H35" s="583">
        <v>-27.486369746452674</v>
      </c>
      <c r="I35" s="583">
        <v>2.0745770738078368</v>
      </c>
      <c r="J35" s="584">
        <v>-96.013688541436835</v>
      </c>
      <c r="X35" s="583"/>
      <c r="Y35" s="584"/>
    </row>
    <row r="36" spans="1:25">
      <c r="C36" s="548">
        <v>42978</v>
      </c>
      <c r="D36" s="582">
        <v>42978</v>
      </c>
      <c r="E36" s="583">
        <v>-30.410140963693998</v>
      </c>
      <c r="F36" s="583">
        <v>-2.7864562808873305</v>
      </c>
      <c r="G36" s="583">
        <v>-3.8447948637171168</v>
      </c>
      <c r="H36" s="583">
        <v>-18.384862048747248</v>
      </c>
      <c r="I36" s="583">
        <v>-0.13208043040919384</v>
      </c>
      <c r="J36" s="584">
        <v>-55.55833458745488</v>
      </c>
      <c r="X36" s="583"/>
      <c r="Y36" s="584"/>
    </row>
    <row r="37" spans="1:25">
      <c r="C37" s="548">
        <v>43008</v>
      </c>
      <c r="D37" s="582">
        <v>43008</v>
      </c>
      <c r="E37" s="583">
        <v>-12.38724856011639</v>
      </c>
      <c r="F37" s="583">
        <v>-2.6067185467397667</v>
      </c>
      <c r="G37" s="583">
        <v>-3.915700499876968</v>
      </c>
      <c r="H37" s="583">
        <v>-33.139238614681162</v>
      </c>
      <c r="I37" s="583">
        <v>-2.3518883749798034</v>
      </c>
      <c r="J37" s="584">
        <v>-54.400794596394078</v>
      </c>
      <c r="X37" s="583"/>
      <c r="Y37" s="584"/>
    </row>
    <row r="38" spans="1:25">
      <c r="C38" s="548">
        <v>43039</v>
      </c>
      <c r="D38" s="582">
        <v>43039</v>
      </c>
      <c r="E38" s="583">
        <v>-49.098788088919463</v>
      </c>
      <c r="F38" s="583">
        <v>1.7225963842595569</v>
      </c>
      <c r="G38" s="583">
        <v>-4.9237654827681476</v>
      </c>
      <c r="H38" s="583">
        <v>-25.753272601181429</v>
      </c>
      <c r="I38" s="583">
        <v>2.3680331571987647</v>
      </c>
      <c r="J38" s="584">
        <v>-75.685196631410719</v>
      </c>
      <c r="X38" s="583"/>
      <c r="Y38" s="584"/>
    </row>
    <row r="39" spans="1:25">
      <c r="C39" s="548">
        <v>43069</v>
      </c>
      <c r="D39" s="582">
        <v>43069</v>
      </c>
      <c r="E39" s="583">
        <v>-77.808662753670475</v>
      </c>
      <c r="F39" s="583">
        <v>-6.0973983305411092</v>
      </c>
      <c r="G39" s="583">
        <v>-9.1708024863087605</v>
      </c>
      <c r="H39" s="583">
        <v>-21.457160952012284</v>
      </c>
      <c r="I39" s="583">
        <v>2.3639624739869438</v>
      </c>
      <c r="J39" s="584">
        <v>-112.17006204854567</v>
      </c>
      <c r="X39" s="583"/>
      <c r="Y39" s="584"/>
    </row>
    <row r="40" spans="1:25">
      <c r="C40" s="548">
        <v>43100</v>
      </c>
      <c r="D40" s="582">
        <v>43100</v>
      </c>
      <c r="E40" s="583">
        <v>-47.245555813549423</v>
      </c>
      <c r="F40" s="583">
        <v>-1.6452176137974135</v>
      </c>
      <c r="G40" s="583">
        <v>-10.31849679691798</v>
      </c>
      <c r="H40" s="583">
        <v>-22.43870162170693</v>
      </c>
      <c r="I40" s="583">
        <v>8.3775494751039528</v>
      </c>
      <c r="J40" s="584">
        <v>-73.270422370867806</v>
      </c>
      <c r="X40" s="583"/>
      <c r="Y40" s="584"/>
    </row>
    <row r="41" spans="1:25">
      <c r="C41" s="548">
        <v>43131</v>
      </c>
      <c r="D41" s="582">
        <v>43131</v>
      </c>
      <c r="E41" s="583">
        <v>-67.471179371345286</v>
      </c>
      <c r="F41" s="583">
        <v>-3.2602596906089802</v>
      </c>
      <c r="G41" s="583">
        <v>-8.6329739108093779</v>
      </c>
      <c r="H41" s="583">
        <v>-24.859403505648302</v>
      </c>
      <c r="I41" s="583">
        <v>10.436157486655866</v>
      </c>
      <c r="J41" s="584">
        <v>-93.787658991756089</v>
      </c>
      <c r="X41" s="583"/>
      <c r="Y41" s="584"/>
    </row>
    <row r="42" spans="1:25">
      <c r="C42" s="548">
        <v>43159</v>
      </c>
      <c r="D42" s="582">
        <v>43159</v>
      </c>
      <c r="E42" s="583">
        <v>-92.687833584405539</v>
      </c>
      <c r="F42" s="583">
        <v>10.03236995127557</v>
      </c>
      <c r="G42" s="583">
        <v>-7.7039229181771161</v>
      </c>
      <c r="H42" s="583">
        <v>-33.385632500728825</v>
      </c>
      <c r="I42" s="583">
        <v>4.1289828216557058</v>
      </c>
      <c r="J42" s="584">
        <v>-119.6160362303802</v>
      </c>
      <c r="X42" s="583"/>
      <c r="Y42" s="584"/>
    </row>
    <row r="43" spans="1:25">
      <c r="C43" s="548">
        <v>43190</v>
      </c>
      <c r="D43" s="582">
        <v>43190</v>
      </c>
      <c r="E43" s="583">
        <v>-45.160419449520219</v>
      </c>
      <c r="F43" s="583">
        <v>17.522502405758644</v>
      </c>
      <c r="G43" s="583">
        <v>-6.2739022448204258</v>
      </c>
      <c r="H43" s="583">
        <v>0.12155940335457061</v>
      </c>
      <c r="I43" s="583">
        <v>22.214617861396313</v>
      </c>
      <c r="J43" s="584">
        <v>-11.575642023831122</v>
      </c>
      <c r="X43" s="583"/>
      <c r="Y43" s="584"/>
    </row>
    <row r="44" spans="1:25">
      <c r="C44" s="548">
        <v>43220</v>
      </c>
      <c r="D44" s="582">
        <v>43220</v>
      </c>
      <c r="E44" s="583">
        <v>-97.524009086315274</v>
      </c>
      <c r="F44" s="583">
        <v>-39.068946871739669</v>
      </c>
      <c r="G44" s="583">
        <v>-6.727881884471536</v>
      </c>
      <c r="H44" s="583">
        <v>-16.371435921800398</v>
      </c>
      <c r="I44" s="583">
        <v>20.152781557824966</v>
      </c>
      <c r="J44" s="584">
        <v>-139.53949220650193</v>
      </c>
      <c r="X44" s="583"/>
      <c r="Y44" s="584"/>
    </row>
    <row r="45" spans="1:25">
      <c r="A45" s="4"/>
      <c r="B45" s="4"/>
      <c r="C45" s="548">
        <v>43251</v>
      </c>
      <c r="D45" s="582">
        <v>43251</v>
      </c>
      <c r="E45" s="583">
        <v>-60.556903660703327</v>
      </c>
      <c r="F45" s="583">
        <v>-13.392475866450898</v>
      </c>
      <c r="G45" s="583">
        <v>-5.1460313482954509</v>
      </c>
      <c r="H45" s="583">
        <v>-19.862093719435471</v>
      </c>
      <c r="I45" s="583">
        <v>16.328040764300113</v>
      </c>
      <c r="J45" s="584">
        <v>-82.629463830585038</v>
      </c>
      <c r="X45" s="583"/>
      <c r="Y45" s="584"/>
    </row>
    <row r="46" spans="1:25">
      <c r="A46" s="34">
        <v>2018</v>
      </c>
      <c r="B46" s="34" t="s">
        <v>44</v>
      </c>
      <c r="C46" s="548">
        <v>43281</v>
      </c>
      <c r="D46" s="582">
        <v>43281</v>
      </c>
      <c r="E46" s="583">
        <v>-39.93980065138134</v>
      </c>
      <c r="F46" s="583">
        <v>-21.405168885500661</v>
      </c>
      <c r="G46" s="583">
        <v>-7.5047275143710319</v>
      </c>
      <c r="H46" s="583">
        <v>-6.940167751368076E-2</v>
      </c>
      <c r="I46" s="583">
        <v>17.408831816521136</v>
      </c>
      <c r="J46" s="584">
        <v>-51.510266912245605</v>
      </c>
      <c r="X46" s="583"/>
      <c r="Y46" s="584"/>
    </row>
    <row r="47" spans="1:25">
      <c r="C47" s="548">
        <v>43312</v>
      </c>
      <c r="D47" s="582">
        <v>43312</v>
      </c>
      <c r="E47" s="583">
        <v>-68.098564541112125</v>
      </c>
      <c r="F47" s="583">
        <v>-14.942783768801018</v>
      </c>
      <c r="G47" s="583">
        <v>-5.8957192732606893</v>
      </c>
      <c r="H47" s="583">
        <v>-2.9960652227858855</v>
      </c>
      <c r="I47" s="583">
        <v>16.068708000186096</v>
      </c>
      <c r="J47" s="584">
        <v>-75.864424805773638</v>
      </c>
      <c r="X47" s="583"/>
      <c r="Y47" s="584"/>
    </row>
    <row r="48" spans="1:25">
      <c r="C48" s="548">
        <v>43343</v>
      </c>
      <c r="D48" s="582">
        <v>43343</v>
      </c>
      <c r="E48" s="583">
        <v>-60.190110619450003</v>
      </c>
      <c r="F48" s="583">
        <v>-25.071830732036446</v>
      </c>
      <c r="G48" s="583">
        <v>-6.2862936443336599</v>
      </c>
      <c r="H48" s="583">
        <v>-4.6915591444372078</v>
      </c>
      <c r="I48" s="583">
        <v>27.621548353554342</v>
      </c>
      <c r="J48" s="584">
        <v>-68.618245786703</v>
      </c>
      <c r="X48" s="583"/>
      <c r="Y48" s="584"/>
    </row>
    <row r="49" spans="1:25">
      <c r="C49" s="548">
        <v>43373</v>
      </c>
      <c r="D49" s="582">
        <v>43373</v>
      </c>
      <c r="E49" s="583">
        <v>-88.268048899598043</v>
      </c>
      <c r="F49" s="583">
        <v>-47.757303597412275</v>
      </c>
      <c r="G49" s="583">
        <v>-4.9892431953416025</v>
      </c>
      <c r="H49" s="583">
        <v>8.2823269017800509</v>
      </c>
      <c r="I49" s="583">
        <v>20.622811364203361</v>
      </c>
      <c r="J49" s="584">
        <v>-112.10945742636852</v>
      </c>
      <c r="X49" s="583"/>
      <c r="Y49" s="584"/>
    </row>
    <row r="50" spans="1:25">
      <c r="C50" s="548">
        <v>43404</v>
      </c>
      <c r="D50" s="582">
        <v>43404</v>
      </c>
      <c r="E50" s="583">
        <v>-50.062607997615295</v>
      </c>
      <c r="F50" s="583">
        <v>-14.522954082523107</v>
      </c>
      <c r="G50" s="583">
        <v>-4.4107201970526662</v>
      </c>
      <c r="H50" s="583">
        <v>-6.6977926073660123</v>
      </c>
      <c r="I50" s="583">
        <v>18.566657026517145</v>
      </c>
      <c r="J50" s="584">
        <v>-57.127417858039919</v>
      </c>
      <c r="X50" s="583"/>
      <c r="Y50" s="584"/>
    </row>
    <row r="51" spans="1:25">
      <c r="C51" s="548">
        <v>43434</v>
      </c>
      <c r="D51" s="582">
        <v>43434</v>
      </c>
      <c r="E51" s="583">
        <v>-22.756228888798844</v>
      </c>
      <c r="F51" s="583">
        <v>-26.752818151941504</v>
      </c>
      <c r="G51" s="583">
        <v>0.24549612510188557</v>
      </c>
      <c r="H51" s="583">
        <v>-5.3184551725392293</v>
      </c>
      <c r="I51" s="583">
        <v>17.428271944318503</v>
      </c>
      <c r="J51" s="584">
        <v>-37.153734143859189</v>
      </c>
      <c r="X51" s="583"/>
      <c r="Y51" s="584"/>
    </row>
    <row r="52" spans="1:25">
      <c r="C52" s="548">
        <v>43465</v>
      </c>
      <c r="D52" s="582">
        <v>43465</v>
      </c>
      <c r="E52" s="583">
        <v>-51.102108981680011</v>
      </c>
      <c r="F52" s="583">
        <v>-19.238744039018776</v>
      </c>
      <c r="G52" s="583">
        <v>1.5492936634754972</v>
      </c>
      <c r="H52" s="583">
        <v>-4.078608785148135</v>
      </c>
      <c r="I52" s="583">
        <v>16.808028765295443</v>
      </c>
      <c r="J52" s="584">
        <v>-56.062139377075994</v>
      </c>
      <c r="X52" s="583"/>
      <c r="Y52" s="584"/>
    </row>
    <row r="53" spans="1:25">
      <c r="C53" s="548">
        <v>43496</v>
      </c>
      <c r="D53" s="582">
        <v>43496</v>
      </c>
      <c r="E53" s="583">
        <v>-43.521701488686801</v>
      </c>
      <c r="F53" s="583">
        <v>-21.070591287823277</v>
      </c>
      <c r="G53" s="583">
        <v>-2.7425885483716268</v>
      </c>
      <c r="H53" s="583">
        <v>-3.0400703008476144</v>
      </c>
      <c r="I53" s="583">
        <v>10.371787804119434</v>
      </c>
      <c r="J53" s="584">
        <v>-60.003163821609874</v>
      </c>
      <c r="X53" s="583"/>
      <c r="Y53" s="584"/>
    </row>
    <row r="54" spans="1:25">
      <c r="C54" s="548">
        <v>43524</v>
      </c>
      <c r="D54" s="582">
        <v>43524</v>
      </c>
      <c r="E54" s="583">
        <v>4.8647759020485788</v>
      </c>
      <c r="F54" s="583">
        <v>-27.429370685673987</v>
      </c>
      <c r="G54" s="583">
        <v>-2.3026107484173544</v>
      </c>
      <c r="H54" s="583">
        <v>11.154106799680612</v>
      </c>
      <c r="I54" s="583">
        <v>8.9042333052352394</v>
      </c>
      <c r="J54" s="584">
        <v>-4.808865427126916</v>
      </c>
      <c r="X54" s="583"/>
      <c r="Y54" s="584"/>
    </row>
    <row r="55" spans="1:25">
      <c r="C55" s="548">
        <v>43555</v>
      </c>
      <c r="D55" s="582">
        <v>43555</v>
      </c>
      <c r="E55" s="583">
        <v>-34.881946275099828</v>
      </c>
      <c r="F55" s="583">
        <v>-29.182808439564496</v>
      </c>
      <c r="G55" s="583">
        <v>-6.1784537676001285</v>
      </c>
      <c r="H55" s="583">
        <v>3.2622552751759679</v>
      </c>
      <c r="I55" s="583">
        <v>1.5712555300791875</v>
      </c>
      <c r="J55" s="584">
        <v>-65.409697677009291</v>
      </c>
      <c r="L55" s="574" t="s">
        <v>431</v>
      </c>
      <c r="S55" s="583"/>
      <c r="T55" s="583"/>
      <c r="U55" s="583"/>
      <c r="V55" s="584"/>
      <c r="W55" s="583"/>
      <c r="X55" s="583"/>
      <c r="Y55" s="584"/>
    </row>
    <row r="56" spans="1:25">
      <c r="C56" s="548">
        <v>43585</v>
      </c>
      <c r="D56" s="582">
        <v>43585</v>
      </c>
      <c r="E56" s="583">
        <v>1.3871616662727604</v>
      </c>
      <c r="F56" s="583">
        <v>-20.484420443088414</v>
      </c>
      <c r="G56" s="583">
        <v>-7.1992500849769332</v>
      </c>
      <c r="H56" s="583">
        <v>0.68431429975176261</v>
      </c>
      <c r="I56" s="583">
        <v>3.5793468706203972</v>
      </c>
      <c r="J56" s="584">
        <v>-22.032847691420422</v>
      </c>
      <c r="S56" s="583"/>
      <c r="T56" s="583"/>
      <c r="U56" s="583"/>
      <c r="V56" s="584"/>
      <c r="W56" s="583"/>
      <c r="X56" s="583"/>
      <c r="Y56" s="584"/>
    </row>
    <row r="57" spans="1:25">
      <c r="A57" s="4"/>
      <c r="B57" s="4"/>
      <c r="C57" s="548">
        <v>43616</v>
      </c>
      <c r="D57" s="582">
        <v>43616</v>
      </c>
      <c r="E57" s="583">
        <v>-38.908831416360513</v>
      </c>
      <c r="F57" s="583">
        <v>-22.87865581802463</v>
      </c>
      <c r="G57" s="583">
        <v>-3.3575455764154185</v>
      </c>
      <c r="H57" s="583">
        <v>-0.19943200751224199</v>
      </c>
      <c r="I57" s="583">
        <v>7.2922180396596978</v>
      </c>
      <c r="J57" s="584">
        <v>-58.0522467786531</v>
      </c>
      <c r="S57" s="583"/>
      <c r="T57" s="583"/>
      <c r="U57" s="583"/>
      <c r="V57" s="584"/>
      <c r="W57" s="583"/>
      <c r="X57" s="583"/>
      <c r="Y57" s="584"/>
    </row>
    <row r="58" spans="1:25">
      <c r="A58" s="34">
        <v>2019</v>
      </c>
      <c r="B58" s="34" t="s">
        <v>45</v>
      </c>
      <c r="C58" s="548">
        <v>43646</v>
      </c>
      <c r="D58" s="582">
        <v>43646</v>
      </c>
      <c r="E58" s="583">
        <v>-37.219589310028766</v>
      </c>
      <c r="F58" s="583">
        <v>-9.6539072432756932</v>
      </c>
      <c r="G58" s="583">
        <v>-7.3569727170492767</v>
      </c>
      <c r="H58" s="583">
        <v>-11.98431016844588</v>
      </c>
      <c r="I58" s="583">
        <v>6.3244594901545685</v>
      </c>
      <c r="J58" s="584">
        <v>-59.890319948645043</v>
      </c>
      <c r="S58" s="583"/>
      <c r="T58" s="583"/>
      <c r="U58" s="583"/>
      <c r="V58" s="584"/>
      <c r="W58" s="583"/>
      <c r="X58" s="583"/>
      <c r="Y58" s="584"/>
    </row>
    <row r="59" spans="1:25">
      <c r="C59" s="548">
        <v>43677</v>
      </c>
      <c r="D59" s="582">
        <v>43677</v>
      </c>
      <c r="E59" s="583">
        <v>-32.956355995086469</v>
      </c>
      <c r="F59" s="583">
        <v>-12.715874607711459</v>
      </c>
      <c r="G59" s="583">
        <v>-6.6252003667784756</v>
      </c>
      <c r="H59" s="583">
        <v>-7.9972041773373892</v>
      </c>
      <c r="I59" s="583">
        <v>1.1398770064467065</v>
      </c>
      <c r="J59" s="584">
        <v>-59.154758140467095</v>
      </c>
      <c r="S59" s="583"/>
      <c r="T59" s="583"/>
      <c r="U59" s="583"/>
      <c r="V59" s="584"/>
      <c r="W59" s="583"/>
      <c r="X59" s="583"/>
      <c r="Y59" s="584"/>
    </row>
    <row r="60" spans="1:25">
      <c r="C60" s="548">
        <v>43708</v>
      </c>
      <c r="D60" s="582">
        <v>43708</v>
      </c>
      <c r="E60" s="583">
        <v>-57.337054598564194</v>
      </c>
      <c r="F60" s="583">
        <v>-6.2814608942342618</v>
      </c>
      <c r="G60" s="583">
        <v>-7.1648150530070884</v>
      </c>
      <c r="H60" s="583">
        <v>-9.7077936619353586</v>
      </c>
      <c r="I60" s="583">
        <v>7.6334135655095459</v>
      </c>
      <c r="J60" s="584">
        <v>-72.857710642231353</v>
      </c>
      <c r="S60" s="583"/>
      <c r="T60" s="583"/>
      <c r="U60" s="583"/>
      <c r="V60" s="584"/>
      <c r="W60" s="583"/>
      <c r="X60" s="583"/>
      <c r="Y60" s="584"/>
    </row>
    <row r="61" spans="1:25">
      <c r="C61" s="548">
        <v>43738</v>
      </c>
      <c r="D61" s="582">
        <v>43738</v>
      </c>
      <c r="E61" s="583">
        <v>-2.5073957640434301</v>
      </c>
      <c r="F61" s="583">
        <v>19.025377084461677</v>
      </c>
      <c r="G61" s="583">
        <v>-8.6900696354633062</v>
      </c>
      <c r="H61" s="583">
        <v>-1.7470836877819793</v>
      </c>
      <c r="I61" s="583">
        <v>9.4421471780879607</v>
      </c>
      <c r="J61" s="584">
        <v>15.522975175260935</v>
      </c>
      <c r="S61" s="583"/>
      <c r="T61" s="583"/>
      <c r="U61" s="583"/>
      <c r="V61" s="584"/>
      <c r="W61" s="583"/>
      <c r="X61" s="583"/>
      <c r="Y61" s="584"/>
    </row>
    <row r="62" spans="1:25">
      <c r="C62" s="548">
        <v>43769</v>
      </c>
      <c r="D62" s="582">
        <v>43769</v>
      </c>
      <c r="E62" s="583">
        <v>-41.344780312019751</v>
      </c>
      <c r="F62" s="583">
        <v>-14.720839057434986</v>
      </c>
      <c r="G62" s="583">
        <v>-8.5959513823878364</v>
      </c>
      <c r="H62" s="583">
        <v>-2.3209590534778197</v>
      </c>
      <c r="I62" s="583">
        <v>7.557786634434871</v>
      </c>
      <c r="J62" s="584">
        <v>-59.424743170885513</v>
      </c>
      <c r="S62" s="583"/>
      <c r="T62" s="583"/>
      <c r="U62" s="583"/>
      <c r="V62" s="584"/>
      <c r="W62" s="583"/>
      <c r="X62" s="583"/>
      <c r="Y62" s="584"/>
    </row>
    <row r="63" spans="1:25">
      <c r="C63" s="548">
        <v>43799</v>
      </c>
      <c r="D63" s="582">
        <v>43799</v>
      </c>
      <c r="E63" s="583">
        <v>-19.913032158974755</v>
      </c>
      <c r="F63" s="583">
        <v>-18.218499115867246</v>
      </c>
      <c r="G63" s="583">
        <v>-11.974958291973175</v>
      </c>
      <c r="H63" s="583">
        <v>-6.0289834139748448</v>
      </c>
      <c r="I63" s="583">
        <v>11.263338532845186</v>
      </c>
      <c r="J63" s="584">
        <v>-44.872134447944831</v>
      </c>
      <c r="S63" s="583"/>
      <c r="T63" s="583"/>
      <c r="U63" s="583"/>
      <c r="V63" s="584"/>
      <c r="W63" s="583"/>
      <c r="X63" s="583"/>
      <c r="Y63" s="584"/>
    </row>
    <row r="64" spans="1:25">
      <c r="C64" s="548">
        <v>43830</v>
      </c>
      <c r="D64" s="582">
        <v>43830</v>
      </c>
      <c r="E64" s="583">
        <v>-20.012538663530762</v>
      </c>
      <c r="F64" s="583">
        <v>-1.9898582959643658</v>
      </c>
      <c r="G64" s="583">
        <v>-12.274031824322265</v>
      </c>
      <c r="H64" s="583">
        <v>-9.0505445074881017</v>
      </c>
      <c r="I64" s="583">
        <v>7.2390571539675701</v>
      </c>
      <c r="J64" s="584">
        <v>-36.087916137337928</v>
      </c>
      <c r="S64" s="583"/>
      <c r="T64" s="583"/>
      <c r="U64" s="583"/>
      <c r="V64" s="584"/>
      <c r="W64" s="583"/>
      <c r="X64" s="583"/>
      <c r="Y64" s="584"/>
    </row>
    <row r="65" spans="1:25">
      <c r="C65" s="548">
        <v>43861</v>
      </c>
      <c r="D65" s="582">
        <v>43861</v>
      </c>
      <c r="E65" s="583">
        <v>-26.727518483481784</v>
      </c>
      <c r="F65" s="583">
        <v>-15.418599615144085</v>
      </c>
      <c r="G65" s="583">
        <v>-9.5369323389858049</v>
      </c>
      <c r="H65" s="583">
        <v>-4.7002556045420896</v>
      </c>
      <c r="I65" s="583">
        <v>9.5508698595601373</v>
      </c>
      <c r="J65" s="584">
        <v>-46.832436182593639</v>
      </c>
      <c r="S65" s="583"/>
      <c r="T65" s="583"/>
      <c r="U65" s="583"/>
      <c r="V65" s="584"/>
      <c r="W65" s="583"/>
      <c r="X65" s="583"/>
      <c r="Y65" s="584"/>
    </row>
    <row r="66" spans="1:25">
      <c r="C66" s="548">
        <v>43890</v>
      </c>
      <c r="D66" s="582">
        <v>43890</v>
      </c>
      <c r="E66" s="583">
        <v>-37.41161210876696</v>
      </c>
      <c r="F66" s="583">
        <v>-18.441526815922376</v>
      </c>
      <c r="G66" s="583">
        <v>-10.026617771579588</v>
      </c>
      <c r="H66" s="583">
        <v>-6.0621791147078836</v>
      </c>
      <c r="I66" s="583">
        <v>12.137363377001064</v>
      </c>
      <c r="J66" s="584">
        <v>-59.804572433975764</v>
      </c>
      <c r="S66" s="583"/>
      <c r="T66" s="583"/>
      <c r="U66" s="583"/>
      <c r="V66" s="584"/>
      <c r="W66" s="583"/>
      <c r="X66" s="583"/>
      <c r="Y66" s="584"/>
    </row>
    <row r="67" spans="1:25">
      <c r="C67" s="548">
        <v>43921</v>
      </c>
      <c r="D67" s="582">
        <v>43921</v>
      </c>
      <c r="E67" s="583">
        <v>-67.240096785591291</v>
      </c>
      <c r="F67" s="583">
        <v>3.5875243879319596</v>
      </c>
      <c r="G67" s="583">
        <v>-7.1156824968046974</v>
      </c>
      <c r="H67" s="583">
        <v>-5.5322838268718497</v>
      </c>
      <c r="I67" s="583">
        <v>-2.5285008406245462</v>
      </c>
      <c r="J67" s="584">
        <v>-78.829039561960428</v>
      </c>
      <c r="S67" s="583"/>
      <c r="T67" s="583"/>
      <c r="U67" s="583"/>
      <c r="V67" s="584"/>
      <c r="W67" s="583"/>
      <c r="X67" s="583"/>
      <c r="Y67" s="584"/>
    </row>
    <row r="68" spans="1:25">
      <c r="C68" s="548">
        <v>43951</v>
      </c>
      <c r="D68" s="582">
        <v>43951</v>
      </c>
      <c r="E68" s="583">
        <v>-35.728907163177766</v>
      </c>
      <c r="F68" s="583">
        <v>-7.4831533881019929</v>
      </c>
      <c r="G68" s="583">
        <v>-8.0463799397740754</v>
      </c>
      <c r="H68" s="583">
        <v>-0.49524143618545502</v>
      </c>
      <c r="I68" s="583">
        <v>-8.9318611251654385</v>
      </c>
      <c r="J68" s="584">
        <v>-60.685543052404753</v>
      </c>
      <c r="S68" s="583"/>
      <c r="T68" s="583"/>
      <c r="U68" s="583"/>
      <c r="V68" s="584"/>
      <c r="W68" s="583"/>
      <c r="X68" s="583"/>
      <c r="Y68" s="584"/>
    </row>
    <row r="69" spans="1:25">
      <c r="A69" s="4"/>
      <c r="B69" s="4"/>
      <c r="C69" s="548">
        <v>43982</v>
      </c>
      <c r="D69" s="582">
        <v>43982</v>
      </c>
      <c r="E69" s="583">
        <v>-28.072793979290481</v>
      </c>
      <c r="F69" s="583">
        <v>-3.8535123487378349</v>
      </c>
      <c r="G69" s="583">
        <v>-14.569650058132808</v>
      </c>
      <c r="H69" s="583">
        <v>-2.5208242957190121</v>
      </c>
      <c r="I69" s="583">
        <v>7.206363789529604</v>
      </c>
      <c r="J69" s="584">
        <v>-41.810416892350531</v>
      </c>
      <c r="S69" s="583"/>
      <c r="T69" s="583"/>
      <c r="U69" s="583"/>
      <c r="V69" s="584"/>
      <c r="W69" s="583"/>
      <c r="X69" s="583"/>
      <c r="Y69" s="584"/>
    </row>
    <row r="70" spans="1:25">
      <c r="A70" s="34">
        <v>2020</v>
      </c>
      <c r="B70" s="34" t="s">
        <v>46</v>
      </c>
      <c r="C70" s="548">
        <v>44012</v>
      </c>
      <c r="D70" s="582">
        <v>44012</v>
      </c>
      <c r="E70" s="583">
        <v>-31.665133584743973</v>
      </c>
      <c r="F70" s="583">
        <v>-15.118415356601727</v>
      </c>
      <c r="G70" s="583">
        <v>-7.5872170011892344</v>
      </c>
      <c r="H70" s="583">
        <v>8.2441182467912224</v>
      </c>
      <c r="I70" s="583">
        <v>-11.06252007356472</v>
      </c>
      <c r="J70" s="584">
        <v>-57.189167769308433</v>
      </c>
      <c r="S70" s="583"/>
      <c r="T70" s="583"/>
      <c r="U70" s="583"/>
      <c r="V70" s="584"/>
      <c r="W70" s="583"/>
      <c r="X70" s="583"/>
      <c r="Y70" s="584"/>
    </row>
    <row r="71" spans="1:25">
      <c r="C71" s="548">
        <v>44043</v>
      </c>
      <c r="D71" s="582">
        <v>44043</v>
      </c>
      <c r="E71" s="583">
        <v>11.377283395695112</v>
      </c>
      <c r="F71" s="583">
        <v>0.8483783495242303</v>
      </c>
      <c r="G71" s="583">
        <v>-7.6811499934674945</v>
      </c>
      <c r="H71" s="583">
        <v>0.38439495469367513</v>
      </c>
      <c r="I71" s="583">
        <v>4.8784676328214598</v>
      </c>
      <c r="J71" s="584">
        <v>9.8073743392669801</v>
      </c>
      <c r="S71" s="583"/>
      <c r="T71" s="583"/>
      <c r="U71" s="583"/>
      <c r="V71" s="584"/>
      <c r="W71" s="583"/>
      <c r="X71" s="583"/>
      <c r="Y71" s="584"/>
    </row>
    <row r="72" spans="1:25">
      <c r="C72" s="548">
        <v>44074</v>
      </c>
      <c r="D72" s="582">
        <v>44074</v>
      </c>
      <c r="E72" s="583">
        <v>20.405038771036324</v>
      </c>
      <c r="F72" s="583">
        <v>-0.20976316727593464</v>
      </c>
      <c r="G72" s="583">
        <v>-3.790047155898387</v>
      </c>
      <c r="H72" s="583">
        <v>-0.92093787426957618</v>
      </c>
      <c r="I72" s="583">
        <v>-18.769199149653087</v>
      </c>
      <c r="J72" s="584">
        <v>-3.2849085760606638</v>
      </c>
      <c r="S72" s="583"/>
      <c r="T72" s="583"/>
      <c r="U72" s="583"/>
      <c r="V72" s="584"/>
      <c r="W72" s="583"/>
      <c r="X72" s="583"/>
      <c r="Y72" s="584"/>
    </row>
    <row r="73" spans="1:25">
      <c r="C73" s="548">
        <v>44104</v>
      </c>
      <c r="D73" s="582">
        <v>44104</v>
      </c>
      <c r="E73" s="583">
        <v>-39.967156068780682</v>
      </c>
      <c r="F73" s="583">
        <v>-8.6756117305533387</v>
      </c>
      <c r="G73" s="583">
        <v>2.2025237822260406</v>
      </c>
      <c r="H73" s="583">
        <v>-2.7464603926355284</v>
      </c>
      <c r="I73" s="583">
        <v>-17.360073251077523</v>
      </c>
      <c r="J73" s="584">
        <v>-66.54677766082105</v>
      </c>
      <c r="S73" s="583"/>
      <c r="T73" s="583"/>
      <c r="U73" s="583"/>
      <c r="V73" s="584"/>
      <c r="W73" s="583"/>
      <c r="X73" s="583"/>
      <c r="Y73" s="584"/>
    </row>
    <row r="74" spans="1:25">
      <c r="C74" s="548">
        <v>44135</v>
      </c>
      <c r="D74" s="582">
        <v>44135</v>
      </c>
      <c r="E74" s="583">
        <v>-8.0969394038544635</v>
      </c>
      <c r="F74" s="583">
        <v>2.1806365936689702</v>
      </c>
      <c r="G74" s="583">
        <v>3.1724675010551993</v>
      </c>
      <c r="H74" s="583">
        <v>-4.343852955110032</v>
      </c>
      <c r="I74" s="583">
        <v>-9.8122980132519135</v>
      </c>
      <c r="J74" s="584">
        <v>-16.899986277492243</v>
      </c>
      <c r="S74" s="583"/>
      <c r="T74" s="583"/>
      <c r="U74" s="583"/>
      <c r="V74" s="584"/>
      <c r="W74" s="583"/>
      <c r="X74" s="583"/>
      <c r="Y74" s="584"/>
    </row>
    <row r="75" spans="1:25">
      <c r="C75" s="548">
        <v>44165</v>
      </c>
      <c r="D75" s="582">
        <v>44165</v>
      </c>
      <c r="E75" s="583">
        <v>-22.704244471226389</v>
      </c>
      <c r="F75" s="583">
        <v>-25.849359278263243</v>
      </c>
      <c r="G75" s="583">
        <v>6.7544036249339898</v>
      </c>
      <c r="H75" s="583">
        <v>1.8119415448066167</v>
      </c>
      <c r="I75" s="583">
        <v>-6.0792517653953944</v>
      </c>
      <c r="J75" s="584">
        <v>-46.066510345144437</v>
      </c>
      <c r="S75" s="583"/>
      <c r="T75" s="583"/>
      <c r="U75" s="583"/>
      <c r="V75" s="584"/>
      <c r="W75" s="583"/>
      <c r="X75" s="583"/>
      <c r="Y75" s="584"/>
    </row>
    <row r="76" spans="1:25">
      <c r="C76" s="548">
        <v>44196</v>
      </c>
      <c r="D76" s="582">
        <v>44196</v>
      </c>
      <c r="E76" s="583">
        <v>-15.68642220788259</v>
      </c>
      <c r="F76" s="583">
        <v>-4.7327711916411062</v>
      </c>
      <c r="G76" s="583">
        <v>6.4005017215436348</v>
      </c>
      <c r="H76" s="583">
        <v>3.1867141219377206</v>
      </c>
      <c r="I76" s="583">
        <v>-3.1915350458115199</v>
      </c>
      <c r="J76" s="584">
        <v>-14.023512601853874</v>
      </c>
      <c r="S76" s="583"/>
      <c r="T76" s="583"/>
      <c r="U76" s="583"/>
      <c r="V76" s="584"/>
      <c r="W76" s="583"/>
      <c r="X76" s="583"/>
      <c r="Y76" s="584"/>
    </row>
    <row r="77" spans="1:25">
      <c r="C77" s="548">
        <v>44227</v>
      </c>
      <c r="D77" s="582">
        <v>44227</v>
      </c>
      <c r="E77" s="583">
        <v>-23.581673634362858</v>
      </c>
      <c r="F77" s="583">
        <v>12.218437825169303</v>
      </c>
      <c r="G77" s="583">
        <v>6.8454760995094173</v>
      </c>
      <c r="H77" s="583">
        <v>-4.5184455782232789</v>
      </c>
      <c r="I77" s="583">
        <v>-20.341713296867393</v>
      </c>
      <c r="J77" s="584">
        <v>-29.377918584774818</v>
      </c>
      <c r="S77" s="583"/>
      <c r="T77" s="583"/>
      <c r="U77" s="583"/>
      <c r="V77" s="584"/>
      <c r="W77" s="583"/>
      <c r="X77" s="583"/>
      <c r="Y77" s="584"/>
    </row>
    <row r="78" spans="1:25">
      <c r="C78" s="548">
        <v>44255</v>
      </c>
      <c r="D78" s="582">
        <v>44255</v>
      </c>
      <c r="E78" s="583">
        <v>-6.7523943860321189</v>
      </c>
      <c r="F78" s="583">
        <v>-9.2832469975987273</v>
      </c>
      <c r="G78" s="583">
        <v>8.7057096667706837</v>
      </c>
      <c r="H78" s="583">
        <v>-1.288939817622734</v>
      </c>
      <c r="I78" s="583">
        <v>-5.9304909892250528</v>
      </c>
      <c r="J78" s="584">
        <v>-14.549362523707961</v>
      </c>
      <c r="L78" s="586" t="s">
        <v>264</v>
      </c>
      <c r="S78" s="583"/>
      <c r="T78" s="583"/>
      <c r="U78" s="583"/>
      <c r="V78" s="584"/>
      <c r="W78" s="583"/>
      <c r="X78" s="583"/>
      <c r="Y78" s="584"/>
    </row>
    <row r="79" spans="1:25">
      <c r="C79" s="548">
        <v>44286</v>
      </c>
      <c r="D79" s="582">
        <v>44286</v>
      </c>
      <c r="E79" s="583">
        <v>15.391938395405095</v>
      </c>
      <c r="F79" s="583">
        <v>-6.765025961395148</v>
      </c>
      <c r="G79" s="583">
        <v>8.8180619373616711</v>
      </c>
      <c r="H79" s="583">
        <v>0.20656898799264772</v>
      </c>
      <c r="I79" s="583">
        <v>6.2299380217556291</v>
      </c>
      <c r="J79" s="584">
        <v>23.881481381119887</v>
      </c>
      <c r="L79" s="573" t="s">
        <v>154</v>
      </c>
      <c r="S79" s="583"/>
      <c r="T79" s="583"/>
      <c r="U79" s="583"/>
      <c r="V79" s="584"/>
      <c r="W79" s="583"/>
      <c r="X79" s="583"/>
      <c r="Y79" s="584"/>
    </row>
    <row r="80" spans="1:25">
      <c r="C80" s="548">
        <v>44316</v>
      </c>
      <c r="D80" s="582">
        <v>44316</v>
      </c>
      <c r="E80" s="583">
        <v>13.546511692786183</v>
      </c>
      <c r="F80" s="583">
        <v>-9.9757928862386418</v>
      </c>
      <c r="G80" s="583">
        <v>11.469873093284974</v>
      </c>
      <c r="H80" s="583">
        <v>3.9784842072822527E-2</v>
      </c>
      <c r="I80" s="583">
        <v>10.828275426657369</v>
      </c>
      <c r="J80" s="584">
        <v>25.908652168562696</v>
      </c>
      <c r="S80" s="583"/>
      <c r="T80" s="583"/>
      <c r="U80" s="583"/>
      <c r="V80" s="584"/>
      <c r="W80" s="583"/>
      <c r="X80" s="583"/>
      <c r="Y80" s="584"/>
    </row>
    <row r="81" spans="1:25">
      <c r="A81" s="4"/>
      <c r="B81" s="4"/>
      <c r="C81" s="548">
        <v>44347</v>
      </c>
      <c r="D81" s="582">
        <v>44347</v>
      </c>
      <c r="E81" s="583">
        <v>-5.643632479495146</v>
      </c>
      <c r="F81" s="583">
        <v>-3.5037714610368234</v>
      </c>
      <c r="G81" s="583">
        <v>10.64810568894195</v>
      </c>
      <c r="H81" s="583">
        <v>-1.5184970046025699</v>
      </c>
      <c r="I81" s="583">
        <v>-8.1950507797908081</v>
      </c>
      <c r="J81" s="584">
        <v>-8.212846035983409</v>
      </c>
      <c r="L81" s="574" t="s">
        <v>432</v>
      </c>
      <c r="S81" s="583"/>
      <c r="T81" s="583"/>
      <c r="U81" s="583"/>
      <c r="V81" s="584"/>
      <c r="W81" s="583"/>
      <c r="X81" s="583"/>
      <c r="Y81" s="584"/>
    </row>
    <row r="82" spans="1:25">
      <c r="A82" s="34">
        <v>2021</v>
      </c>
      <c r="B82" s="34" t="s">
        <v>47</v>
      </c>
      <c r="C82" s="548">
        <v>44377</v>
      </c>
      <c r="D82" s="582">
        <v>44377</v>
      </c>
      <c r="E82" s="583">
        <v>-0.76882351533657722</v>
      </c>
      <c r="F82" s="583">
        <v>1.4111249095974445</v>
      </c>
      <c r="G82" s="583">
        <v>10.630576998972368</v>
      </c>
      <c r="H82" s="583">
        <v>-4.4848393334602408</v>
      </c>
      <c r="I82" s="583">
        <v>14.820686327662273</v>
      </c>
      <c r="J82" s="584">
        <v>21.60872538743525</v>
      </c>
      <c r="S82" s="583"/>
      <c r="T82" s="583"/>
      <c r="U82" s="583"/>
      <c r="V82" s="584"/>
      <c r="W82" s="583"/>
      <c r="X82" s="583"/>
      <c r="Y82" s="584"/>
    </row>
    <row r="83" spans="1:25">
      <c r="C83" s="548">
        <v>44408</v>
      </c>
      <c r="D83" s="582">
        <v>44408</v>
      </c>
      <c r="E83" s="583">
        <v>3.2727431756812324</v>
      </c>
      <c r="F83" s="583">
        <v>-17.359083402116877</v>
      </c>
      <c r="G83" s="583">
        <v>8.3657656727883172</v>
      </c>
      <c r="H83" s="583">
        <v>-1.5508132425024956</v>
      </c>
      <c r="I83" s="583">
        <v>6.4336993271078615</v>
      </c>
      <c r="J83" s="584">
        <v>-0.83768846904197725</v>
      </c>
      <c r="S83" s="583"/>
      <c r="T83" s="583"/>
      <c r="U83" s="583"/>
      <c r="V83" s="584"/>
      <c r="W83" s="583"/>
      <c r="X83" s="583"/>
      <c r="Y83" s="584"/>
    </row>
    <row r="84" spans="1:25">
      <c r="C84" s="548">
        <v>44439</v>
      </c>
      <c r="D84" s="582">
        <v>44439</v>
      </c>
      <c r="E84" s="583">
        <v>-18.463330455768137</v>
      </c>
      <c r="F84" s="583">
        <v>-16.896659053655192</v>
      </c>
      <c r="G84" s="583">
        <v>7.8621749916955714</v>
      </c>
      <c r="H84" s="583">
        <v>-5.642178294285948</v>
      </c>
      <c r="I84" s="583">
        <v>11.780844467813646</v>
      </c>
      <c r="J84" s="584">
        <v>-21.359148344200058</v>
      </c>
      <c r="S84" s="583"/>
      <c r="T84" s="583"/>
      <c r="U84" s="583"/>
      <c r="V84" s="584"/>
      <c r="W84" s="583"/>
      <c r="X84" s="583"/>
      <c r="Y84" s="584"/>
    </row>
    <row r="85" spans="1:25">
      <c r="C85" s="548">
        <v>44469</v>
      </c>
      <c r="D85" s="582">
        <v>44469</v>
      </c>
      <c r="E85" s="583">
        <v>18.604199474676154</v>
      </c>
      <c r="F85" s="583">
        <v>-6.3662410479856586</v>
      </c>
      <c r="G85" s="583">
        <v>0.59521754272949323</v>
      </c>
      <c r="H85" s="583">
        <v>-2.617939423885022</v>
      </c>
      <c r="I85" s="583">
        <v>17.187212406218496</v>
      </c>
      <c r="J85" s="584">
        <v>27.402448951753449</v>
      </c>
      <c r="S85" s="583"/>
      <c r="T85" s="583"/>
      <c r="U85" s="583"/>
      <c r="V85" s="584"/>
      <c r="W85" s="583"/>
      <c r="X85" s="583"/>
      <c r="Y85" s="584"/>
    </row>
    <row r="86" spans="1:25">
      <c r="C86" s="548">
        <v>44500</v>
      </c>
      <c r="D86" s="582">
        <v>44500</v>
      </c>
      <c r="E86" s="583">
        <v>-4.8157911307285204</v>
      </c>
      <c r="F86" s="583">
        <v>-37.31770831130288</v>
      </c>
      <c r="G86" s="583">
        <v>-1.2684022874660106</v>
      </c>
      <c r="H86" s="583">
        <v>0.88061101495570415</v>
      </c>
      <c r="I86" s="583">
        <v>5.3457585109557852</v>
      </c>
      <c r="J86" s="584">
        <v>-37.175532203585938</v>
      </c>
      <c r="S86" s="583"/>
      <c r="T86" s="583"/>
      <c r="U86" s="583"/>
      <c r="V86" s="584"/>
      <c r="W86" s="583"/>
      <c r="X86" s="583"/>
      <c r="Y86" s="584"/>
    </row>
    <row r="87" spans="1:25">
      <c r="C87" s="548">
        <v>44530</v>
      </c>
      <c r="D87" s="582">
        <v>44530</v>
      </c>
      <c r="E87" s="583">
        <v>-7.1919098067198881</v>
      </c>
      <c r="F87" s="583">
        <v>18.708641365270104</v>
      </c>
      <c r="G87" s="583">
        <v>-1.9889836222403201</v>
      </c>
      <c r="H87" s="583">
        <v>-5.6157361702799591</v>
      </c>
      <c r="I87" s="583">
        <v>-1.7006891925085854</v>
      </c>
      <c r="J87" s="584">
        <v>2.2113225735213238</v>
      </c>
      <c r="S87" s="583"/>
      <c r="T87" s="583"/>
      <c r="U87" s="583"/>
      <c r="V87" s="584"/>
      <c r="W87" s="583"/>
      <c r="X87" s="583"/>
      <c r="Y87" s="584"/>
    </row>
    <row r="88" spans="1:25">
      <c r="C88" s="548">
        <v>44561</v>
      </c>
      <c r="D88" s="582">
        <v>44561</v>
      </c>
      <c r="E88" s="583">
        <v>-51.142095981687106</v>
      </c>
      <c r="F88" s="583">
        <v>-16.541168081146267</v>
      </c>
      <c r="G88" s="583">
        <v>-4.9516720933543041</v>
      </c>
      <c r="H88" s="583">
        <v>-9.8786350183806171</v>
      </c>
      <c r="I88" s="583">
        <v>-8.1389337385438303</v>
      </c>
      <c r="J88" s="584">
        <v>-90.652504913112125</v>
      </c>
      <c r="S88" s="583"/>
      <c r="T88" s="583"/>
      <c r="U88" s="583"/>
      <c r="V88" s="584"/>
      <c r="W88" s="583"/>
      <c r="X88" s="583"/>
      <c r="Y88" s="584"/>
    </row>
    <row r="89" spans="1:25">
      <c r="C89" s="548">
        <v>44592</v>
      </c>
      <c r="D89" s="582">
        <v>44592</v>
      </c>
      <c r="E89" s="583">
        <v>9.8728020948346007</v>
      </c>
      <c r="F89" s="583">
        <v>-18.698942347719992</v>
      </c>
      <c r="G89" s="583">
        <v>-3.2920794201414147</v>
      </c>
      <c r="H89" s="583">
        <v>-2.5833631350210244</v>
      </c>
      <c r="I89" s="583">
        <v>16.871154286422232</v>
      </c>
      <c r="J89" s="584">
        <v>2.1695714783743867</v>
      </c>
      <c r="S89" s="583"/>
      <c r="T89" s="583"/>
      <c r="U89" s="583"/>
      <c r="V89" s="584"/>
      <c r="W89" s="583"/>
      <c r="X89" s="583"/>
      <c r="Y89" s="584"/>
    </row>
    <row r="90" spans="1:25">
      <c r="C90" s="548">
        <v>44620</v>
      </c>
      <c r="D90" s="582">
        <v>44620</v>
      </c>
      <c r="E90" s="583">
        <v>-10.12373337991861</v>
      </c>
      <c r="F90" s="583">
        <v>13.216320908318391</v>
      </c>
      <c r="G90" s="583">
        <v>-2.2737723060664283</v>
      </c>
      <c r="H90" s="583">
        <v>-1.6793740972365292</v>
      </c>
      <c r="I90" s="583">
        <v>-1.6501818419831835</v>
      </c>
      <c r="J90" s="584">
        <v>-2.5107407168863816</v>
      </c>
      <c r="S90" s="583"/>
      <c r="T90" s="583"/>
      <c r="U90" s="583"/>
      <c r="V90" s="584"/>
      <c r="W90" s="583"/>
      <c r="X90" s="583"/>
      <c r="Y90" s="584"/>
    </row>
    <row r="91" spans="1:25">
      <c r="C91" s="548">
        <v>44651</v>
      </c>
      <c r="D91" s="582">
        <v>44651</v>
      </c>
      <c r="E91" s="583">
        <v>-8.451719160840371</v>
      </c>
      <c r="F91" s="583">
        <v>-0.82887855992870141</v>
      </c>
      <c r="G91" s="583">
        <v>-2.1453420064687685</v>
      </c>
      <c r="H91" s="583">
        <v>-2.6139809525372404</v>
      </c>
      <c r="I91" s="583">
        <v>2.9548631900731204</v>
      </c>
      <c r="J91" s="584">
        <v>-11.085057489701978</v>
      </c>
      <c r="S91" s="583"/>
      <c r="T91" s="583"/>
      <c r="U91" s="583"/>
      <c r="V91" s="584"/>
      <c r="W91" s="583"/>
      <c r="X91" s="583"/>
      <c r="Y91" s="584"/>
    </row>
    <row r="92" spans="1:25">
      <c r="C92" s="548">
        <v>44681</v>
      </c>
      <c r="D92" s="582">
        <v>44681</v>
      </c>
      <c r="E92" s="583">
        <v>-14.259807959636314</v>
      </c>
      <c r="F92" s="583">
        <v>1.6508909451437876</v>
      </c>
      <c r="G92" s="583">
        <v>-2.9972839523759593</v>
      </c>
      <c r="H92" s="583">
        <v>-4.6381023209526235</v>
      </c>
      <c r="I92" s="583">
        <v>-3.3148912536830846</v>
      </c>
      <c r="J92" s="584">
        <v>-23.559194541504212</v>
      </c>
      <c r="S92" s="583"/>
      <c r="T92" s="583"/>
      <c r="U92" s="583"/>
      <c r="V92" s="584"/>
      <c r="W92" s="583"/>
      <c r="X92" s="583"/>
      <c r="Y92" s="584"/>
    </row>
    <row r="93" spans="1:25">
      <c r="A93" s="4"/>
      <c r="B93" s="4"/>
      <c r="C93" s="548">
        <v>44712</v>
      </c>
      <c r="D93" s="582">
        <v>44712</v>
      </c>
      <c r="E93" s="583">
        <v>-11.355575414113993</v>
      </c>
      <c r="F93" s="583">
        <v>-25.292698875419358</v>
      </c>
      <c r="G93" s="583">
        <v>-1.8220796718450192</v>
      </c>
      <c r="H93" s="583">
        <v>1.556695181938538</v>
      </c>
      <c r="I93" s="583">
        <v>0.14665506319286425</v>
      </c>
      <c r="J93" s="584">
        <v>-36.767003716246975</v>
      </c>
      <c r="S93" s="583"/>
      <c r="T93" s="583"/>
      <c r="U93" s="583"/>
      <c r="V93" s="584"/>
      <c r="W93" s="583"/>
      <c r="X93" s="583"/>
      <c r="Y93" s="584"/>
    </row>
    <row r="94" spans="1:25">
      <c r="A94" s="34">
        <v>2022</v>
      </c>
      <c r="B94" s="34" t="s">
        <v>48</v>
      </c>
      <c r="C94" s="548">
        <v>44742</v>
      </c>
      <c r="D94" s="582">
        <v>44742</v>
      </c>
      <c r="E94" s="583">
        <v>-12.174493987597939</v>
      </c>
      <c r="F94" s="583">
        <v>-21.784213835164529</v>
      </c>
      <c r="G94" s="583">
        <v>-3.9443313000306737</v>
      </c>
      <c r="H94" s="583">
        <v>-1.0669299887366295</v>
      </c>
      <c r="I94" s="583">
        <v>-5.3474268400719804</v>
      </c>
      <c r="J94" s="584">
        <v>-44.31739595160176</v>
      </c>
      <c r="S94" s="583"/>
      <c r="T94" s="583"/>
      <c r="U94" s="583"/>
      <c r="V94" s="584"/>
      <c r="W94" s="583"/>
      <c r="X94" s="583"/>
      <c r="Y94" s="584"/>
    </row>
    <row r="95" spans="1:25">
      <c r="C95" s="548">
        <v>44773</v>
      </c>
      <c r="D95" s="582">
        <v>44773</v>
      </c>
      <c r="E95" s="583">
        <v>-11.590127494573707</v>
      </c>
      <c r="F95" s="583">
        <v>3.8532855908169985</v>
      </c>
      <c r="G95" s="583">
        <v>-2.6750477168769824</v>
      </c>
      <c r="H95" s="583">
        <v>-4.9889332704894835</v>
      </c>
      <c r="I95" s="583">
        <v>-5.8120730184974247</v>
      </c>
      <c r="J95" s="584">
        <v>-21.212895909620606</v>
      </c>
      <c r="S95" s="583"/>
      <c r="T95" s="583"/>
      <c r="U95" s="583"/>
      <c r="V95" s="584"/>
      <c r="W95" s="583"/>
      <c r="X95" s="583"/>
      <c r="Y95" s="584"/>
    </row>
    <row r="96" spans="1:25">
      <c r="C96" s="548">
        <v>44804</v>
      </c>
      <c r="D96" s="582">
        <v>44804</v>
      </c>
      <c r="E96" s="583">
        <v>-3.7917676229569066</v>
      </c>
      <c r="F96" s="583">
        <v>8.8654479947354279</v>
      </c>
      <c r="G96" s="583">
        <v>-4.2969720848410251</v>
      </c>
      <c r="H96" s="583">
        <v>11.144842267325803</v>
      </c>
      <c r="I96" s="583">
        <v>-6.0196016532462462</v>
      </c>
      <c r="J96" s="584">
        <v>5.9019489010170361</v>
      </c>
      <c r="S96" s="583"/>
      <c r="T96" s="583"/>
      <c r="U96" s="583"/>
      <c r="V96" s="584"/>
      <c r="W96" s="583"/>
      <c r="X96" s="583"/>
      <c r="Y96" s="584"/>
    </row>
    <row r="97" spans="1:25">
      <c r="C97" s="548">
        <v>44834</v>
      </c>
      <c r="D97" s="582">
        <v>44834</v>
      </c>
      <c r="E97" s="583">
        <v>-11.524136448572355</v>
      </c>
      <c r="F97" s="583">
        <v>33.210188838166175</v>
      </c>
      <c r="G97" s="583">
        <v>-2.3551713148102178</v>
      </c>
      <c r="H97" s="583">
        <v>1.1182356570274203</v>
      </c>
      <c r="I97" s="583">
        <v>-27.550430447859284</v>
      </c>
      <c r="J97" s="584">
        <v>-7.1013137160482751</v>
      </c>
      <c r="S97" s="583"/>
      <c r="T97" s="583"/>
      <c r="U97" s="583"/>
      <c r="V97" s="584"/>
      <c r="W97" s="583"/>
      <c r="X97" s="583"/>
      <c r="Y97" s="584"/>
    </row>
    <row r="98" spans="1:25">
      <c r="C98" s="548">
        <v>44865</v>
      </c>
      <c r="D98" s="582">
        <v>44865</v>
      </c>
      <c r="E98" s="583">
        <v>45.128386207715394</v>
      </c>
      <c r="F98" s="583">
        <v>67.742020497833494</v>
      </c>
      <c r="G98" s="583">
        <v>-1.9358129905247978</v>
      </c>
      <c r="H98" s="583">
        <v>7.0879405146017325</v>
      </c>
      <c r="I98" s="583">
        <v>-22.53369165986798</v>
      </c>
      <c r="J98" s="584">
        <v>95.488842569757836</v>
      </c>
      <c r="S98" s="583"/>
      <c r="T98" s="583"/>
      <c r="U98" s="583"/>
      <c r="V98" s="584"/>
      <c r="W98" s="583"/>
      <c r="X98" s="583"/>
      <c r="Y98" s="584"/>
    </row>
    <row r="99" spans="1:25">
      <c r="C99" s="548">
        <v>44895</v>
      </c>
      <c r="D99" s="582">
        <v>44895</v>
      </c>
      <c r="E99" s="583">
        <v>35.241052548076254</v>
      </c>
      <c r="F99" s="583">
        <v>56.221504421854391</v>
      </c>
      <c r="G99" s="583">
        <v>-0.5465713840526405</v>
      </c>
      <c r="H99" s="583">
        <v>10.980237971044499</v>
      </c>
      <c r="I99" s="583">
        <v>-24.517044812255715</v>
      </c>
      <c r="J99" s="584">
        <v>77.379178744666774</v>
      </c>
      <c r="S99" s="583"/>
      <c r="T99" s="583"/>
      <c r="U99" s="583"/>
      <c r="V99" s="584"/>
      <c r="W99" s="583"/>
      <c r="X99" s="583"/>
      <c r="Y99" s="584"/>
    </row>
    <row r="100" spans="1:25">
      <c r="C100" s="548">
        <v>44926</v>
      </c>
      <c r="D100" s="582">
        <v>44926</v>
      </c>
      <c r="E100" s="583">
        <v>93.537103577009987</v>
      </c>
      <c r="F100" s="583">
        <v>91.890262175964281</v>
      </c>
      <c r="G100" s="583">
        <v>4.3319757100857448</v>
      </c>
      <c r="H100" s="583">
        <v>12.981736166109723</v>
      </c>
      <c r="I100" s="583">
        <v>-12.053918433930605</v>
      </c>
      <c r="J100" s="584">
        <v>190.68715919523916</v>
      </c>
      <c r="S100" s="583"/>
      <c r="T100" s="583"/>
      <c r="U100" s="583"/>
      <c r="V100" s="584"/>
      <c r="W100" s="583"/>
      <c r="X100" s="583"/>
      <c r="Y100" s="584"/>
    </row>
    <row r="101" spans="1:25">
      <c r="C101" s="548">
        <v>44957</v>
      </c>
      <c r="D101" s="582">
        <v>44957</v>
      </c>
      <c r="E101" s="583">
        <v>81.656421491031836</v>
      </c>
      <c r="F101" s="583">
        <v>57.646901329933648</v>
      </c>
      <c r="G101" s="583">
        <v>9.2558847970045726</v>
      </c>
      <c r="H101" s="583">
        <v>11.290215092928207</v>
      </c>
      <c r="I101" s="583">
        <v>-31.817528856509853</v>
      </c>
      <c r="J101" s="584">
        <v>128.03189385438841</v>
      </c>
      <c r="S101" s="583"/>
      <c r="T101" s="583"/>
      <c r="U101" s="583"/>
      <c r="V101" s="584"/>
      <c r="W101" s="583"/>
      <c r="X101" s="583"/>
      <c r="Y101" s="584"/>
    </row>
    <row r="102" spans="1:25">
      <c r="C102" s="548">
        <v>44985</v>
      </c>
      <c r="D102" s="582">
        <v>44985</v>
      </c>
      <c r="E102" s="583">
        <v>83.018066487492717</v>
      </c>
      <c r="F102" s="583">
        <v>84.515806851943964</v>
      </c>
      <c r="G102" s="583">
        <v>13.870120574676431</v>
      </c>
      <c r="H102" s="583">
        <v>6.6765870645502243</v>
      </c>
      <c r="I102" s="583">
        <v>-17.986942002076379</v>
      </c>
      <c r="J102" s="584">
        <v>170.09363897658693</v>
      </c>
      <c r="S102" s="583"/>
      <c r="T102" s="583"/>
      <c r="U102" s="583"/>
      <c r="V102" s="584"/>
      <c r="W102" s="583"/>
    </row>
    <row r="103" spans="1:25">
      <c r="C103" s="548">
        <v>45016</v>
      </c>
      <c r="D103" s="582">
        <v>45016</v>
      </c>
      <c r="E103" s="583">
        <v>97.47238522603692</v>
      </c>
      <c r="F103" s="583">
        <v>86.627643162606788</v>
      </c>
      <c r="G103" s="583">
        <v>19.872168555218707</v>
      </c>
      <c r="H103" s="583">
        <v>19.303575700524394</v>
      </c>
      <c r="I103" s="583">
        <v>-30.969929689602516</v>
      </c>
      <c r="J103" s="584">
        <v>192.30584295478431</v>
      </c>
      <c r="S103" s="583"/>
      <c r="T103" s="583"/>
      <c r="U103" s="583"/>
      <c r="V103" s="584"/>
      <c r="W103" s="583"/>
    </row>
    <row r="104" spans="1:25">
      <c r="C104" s="548">
        <v>45046</v>
      </c>
      <c r="D104" s="582">
        <v>45046</v>
      </c>
      <c r="E104" s="583">
        <v>109.78642917676102</v>
      </c>
      <c r="F104" s="583">
        <v>116.58064149281029</v>
      </c>
      <c r="G104" s="583">
        <v>26.272760269172799</v>
      </c>
      <c r="H104" s="583">
        <v>23.831423952734614</v>
      </c>
      <c r="I104" s="583">
        <v>-4.4925843335541309</v>
      </c>
      <c r="J104" s="584">
        <v>271.9786705579246</v>
      </c>
      <c r="L104" s="586" t="s">
        <v>316</v>
      </c>
      <c r="S104" s="583"/>
      <c r="T104" s="583"/>
      <c r="U104" s="583"/>
      <c r="V104" s="584"/>
      <c r="W104" s="583"/>
    </row>
    <row r="105" spans="1:25">
      <c r="A105" s="4"/>
      <c r="B105" s="4"/>
      <c r="C105" s="558">
        <v>45077</v>
      </c>
      <c r="D105" s="582">
        <v>45077</v>
      </c>
      <c r="E105" s="583">
        <v>140.78696972986026</v>
      </c>
      <c r="F105" s="583">
        <v>149.32405008334968</v>
      </c>
      <c r="G105" s="583">
        <v>29.621075748141667</v>
      </c>
      <c r="H105" s="583">
        <v>19.201605813716899</v>
      </c>
      <c r="I105" s="583">
        <v>-45.300058216936577</v>
      </c>
      <c r="J105" s="584">
        <v>293.63364315813192</v>
      </c>
      <c r="L105" s="586" t="s">
        <v>165</v>
      </c>
      <c r="S105" s="583"/>
      <c r="T105" s="583"/>
      <c r="U105" s="583"/>
      <c r="V105" s="584"/>
      <c r="W105" s="583"/>
    </row>
    <row r="106" spans="1:25">
      <c r="A106" s="34">
        <v>2023</v>
      </c>
      <c r="B106" s="34" t="s">
        <v>49</v>
      </c>
      <c r="C106" s="548">
        <v>45107</v>
      </c>
      <c r="D106" s="582">
        <v>45107</v>
      </c>
      <c r="E106" s="583">
        <v>140.13401737103425</v>
      </c>
      <c r="F106" s="583">
        <v>137.57948629971449</v>
      </c>
      <c r="G106" s="583">
        <v>30.65821135773702</v>
      </c>
      <c r="H106" s="583">
        <v>21.879906181763044</v>
      </c>
      <c r="I106" s="583">
        <v>1.0661163231440007</v>
      </c>
      <c r="J106" s="584">
        <v>331.31773753339274</v>
      </c>
    </row>
    <row r="107" spans="1:25">
      <c r="C107" s="548">
        <v>45138</v>
      </c>
      <c r="D107" s="582">
        <v>45138</v>
      </c>
      <c r="E107" s="583">
        <v>138.12709658472767</v>
      </c>
      <c r="F107" s="583">
        <v>132.25646790150896</v>
      </c>
      <c r="G107" s="583">
        <v>30.806221715091009</v>
      </c>
      <c r="H107" s="583">
        <v>26.786035625481151</v>
      </c>
      <c r="I107" s="583">
        <v>-37.499560997813738</v>
      </c>
      <c r="J107" s="584">
        <v>290.47626082899501</v>
      </c>
    </row>
    <row r="108" spans="1:25">
      <c r="C108" s="548">
        <v>45169</v>
      </c>
      <c r="D108" s="582">
        <v>45169</v>
      </c>
      <c r="E108" s="583">
        <v>158.8847340623567</v>
      </c>
      <c r="F108" s="583">
        <v>107.5617511330385</v>
      </c>
      <c r="G108" s="583">
        <v>31.277448801512165</v>
      </c>
      <c r="H108" s="583">
        <v>16.334814844261686</v>
      </c>
      <c r="I108" s="583">
        <v>-2.2048382352205298</v>
      </c>
      <c r="J108" s="584">
        <v>311.8539106059485</v>
      </c>
    </row>
    <row r="109" spans="1:25">
      <c r="C109" s="548">
        <v>45199</v>
      </c>
      <c r="D109" s="582">
        <v>45199</v>
      </c>
      <c r="E109" s="583">
        <v>165.30430550093186</v>
      </c>
      <c r="F109" s="583">
        <v>86.266363758214808</v>
      </c>
      <c r="G109" s="583">
        <v>19.587565750878049</v>
      </c>
      <c r="H109" s="583">
        <v>24.175562104905634</v>
      </c>
      <c r="I109" s="583">
        <v>-9.4291595643533626</v>
      </c>
      <c r="J109" s="584">
        <v>285.90463755057698</v>
      </c>
    </row>
    <row r="110" spans="1:25">
      <c r="C110" s="548">
        <v>45230</v>
      </c>
      <c r="D110" s="582">
        <v>45230</v>
      </c>
      <c r="E110" s="583">
        <v>133.71851047673985</v>
      </c>
      <c r="F110" s="583">
        <v>73.017785732708035</v>
      </c>
      <c r="G110" s="583">
        <v>34.671638997840112</v>
      </c>
      <c r="H110" s="583">
        <v>18.226015749840695</v>
      </c>
      <c r="I110" s="583">
        <v>-0.37014162781741911</v>
      </c>
      <c r="J110" s="584">
        <v>259.2638093293113</v>
      </c>
    </row>
    <row r="111" spans="1:25">
      <c r="C111" s="548">
        <v>45260</v>
      </c>
      <c r="D111" s="582">
        <v>45260</v>
      </c>
      <c r="E111" s="583">
        <v>149.03427543752753</v>
      </c>
      <c r="F111" s="583">
        <v>85.540413659783738</v>
      </c>
      <c r="G111" s="583">
        <v>19.348735157324427</v>
      </c>
      <c r="H111" s="583">
        <v>17.48549449075912</v>
      </c>
      <c r="I111" s="583">
        <v>-3.6034046898240915</v>
      </c>
      <c r="J111" s="584">
        <v>267.80551405557071</v>
      </c>
    </row>
    <row r="112" spans="1:25">
      <c r="C112" s="548">
        <v>45291</v>
      </c>
      <c r="D112" s="582">
        <v>45291</v>
      </c>
      <c r="E112" s="583">
        <v>120.17909924699318</v>
      </c>
      <c r="F112" s="583">
        <v>51.008860950263504</v>
      </c>
      <c r="G112" s="583">
        <v>46.772556151214204</v>
      </c>
      <c r="H112" s="583">
        <v>18.466213331233515</v>
      </c>
      <c r="I112" s="583">
        <v>-16.320352956744188</v>
      </c>
      <c r="J112" s="584">
        <v>220.10637672296016</v>
      </c>
    </row>
    <row r="113" spans="1:23">
      <c r="C113" s="669">
        <v>45322</v>
      </c>
      <c r="D113" s="674">
        <v>45322</v>
      </c>
      <c r="E113" s="675">
        <v>100.57453646277945</v>
      </c>
      <c r="F113" s="675">
        <v>68.294276578829923</v>
      </c>
      <c r="G113" s="675">
        <v>33.203681655931881</v>
      </c>
      <c r="H113" s="675">
        <v>20.434124116641787</v>
      </c>
      <c r="I113" s="675">
        <v>-9.9298910233728783</v>
      </c>
      <c r="J113" s="676">
        <v>212.72994509149993</v>
      </c>
    </row>
    <row r="114" spans="1:23">
      <c r="C114" s="669">
        <v>45351</v>
      </c>
      <c r="D114" s="674">
        <f t="shared" ref="D114:D119" si="0">C114</f>
        <v>45351</v>
      </c>
      <c r="E114" s="675">
        <v>102.35252871672917</v>
      </c>
      <c r="F114" s="675">
        <v>24.119309968457951</v>
      </c>
      <c r="G114" s="675">
        <v>30.033055539845215</v>
      </c>
      <c r="H114" s="675">
        <v>14.684899447315624</v>
      </c>
      <c r="I114" s="675">
        <v>-13.744079495909645</v>
      </c>
      <c r="J114" s="676">
        <v>159.08108288003947</v>
      </c>
    </row>
    <row r="115" spans="1:23">
      <c r="C115" s="669">
        <v>45382</v>
      </c>
      <c r="D115" s="674">
        <f t="shared" si="0"/>
        <v>45382</v>
      </c>
      <c r="E115" s="675">
        <v>80.180460940152784</v>
      </c>
      <c r="F115" s="675">
        <v>21.591117443446553</v>
      </c>
      <c r="G115" s="675">
        <v>26.008965722048938</v>
      </c>
      <c r="H115" s="675">
        <v>2.3767966439705175</v>
      </c>
      <c r="I115" s="675">
        <v>-4.5036863122239135</v>
      </c>
      <c r="J115" s="676">
        <v>125.66473090701965</v>
      </c>
    </row>
    <row r="116" spans="1:23">
      <c r="C116" s="548">
        <v>45412</v>
      </c>
      <c r="D116" s="582">
        <f t="shared" si="0"/>
        <v>45412</v>
      </c>
      <c r="E116" s="583">
        <v>60.025209850952521</v>
      </c>
      <c r="F116" s="583">
        <v>1.8702420256056866</v>
      </c>
      <c r="G116" s="583">
        <v>14.934980067698925</v>
      </c>
      <c r="H116" s="583">
        <v>0.20999062081636777</v>
      </c>
      <c r="I116" s="583">
        <v>-29.641763047191056</v>
      </c>
      <c r="J116" s="584">
        <v>47.405430831777963</v>
      </c>
    </row>
    <row r="117" spans="1:23">
      <c r="C117" s="669">
        <v>45443</v>
      </c>
      <c r="D117" s="674">
        <f t="shared" si="0"/>
        <v>45443</v>
      </c>
      <c r="E117" s="675">
        <v>49.275499166750436</v>
      </c>
      <c r="F117" s="675">
        <v>-10.839185438163689</v>
      </c>
      <c r="G117" s="675">
        <v>17.931734759846513</v>
      </c>
      <c r="H117" s="675">
        <v>3.5200524957218371</v>
      </c>
      <c r="I117" s="675">
        <v>13.948820011746408</v>
      </c>
      <c r="J117" s="676">
        <v>73.832870247346904</v>
      </c>
    </row>
    <row r="118" spans="1:23">
      <c r="C118" s="548">
        <v>45473</v>
      </c>
      <c r="D118" s="582">
        <f t="shared" si="0"/>
        <v>45473</v>
      </c>
      <c r="E118" s="583">
        <v>29.633340058440783</v>
      </c>
      <c r="F118" s="583">
        <v>-5.268334055311489</v>
      </c>
      <c r="G118" s="583">
        <v>14.233676589139993</v>
      </c>
      <c r="H118" s="583">
        <v>3.2330704571546907</v>
      </c>
      <c r="I118" s="583">
        <v>-28.579811994254378</v>
      </c>
      <c r="J118" s="584">
        <v>13.253256500215734</v>
      </c>
    </row>
    <row r="119" spans="1:23">
      <c r="A119" s="34">
        <v>2024</v>
      </c>
      <c r="B119" s="34" t="s">
        <v>512</v>
      </c>
      <c r="C119" s="669">
        <v>45504</v>
      </c>
      <c r="D119" s="674">
        <f t="shared" si="0"/>
        <v>45504</v>
      </c>
      <c r="E119" s="675">
        <v>10.033626541732724</v>
      </c>
      <c r="F119" s="675">
        <v>-13.648410183013279</v>
      </c>
      <c r="G119" s="675">
        <v>11.327551392980215</v>
      </c>
      <c r="H119" s="675">
        <v>3.1705647940306911</v>
      </c>
      <c r="I119" s="675">
        <v>-8.5618842328480549E-2</v>
      </c>
      <c r="J119" s="676">
        <v>9.4628182465819464</v>
      </c>
    </row>
    <row r="120" spans="1:23">
      <c r="C120" s="669">
        <v>45535</v>
      </c>
      <c r="D120" s="674">
        <f t="shared" ref="D120:D125" si="1">C120</f>
        <v>45535</v>
      </c>
      <c r="E120" s="675">
        <v>18.978471021286932</v>
      </c>
      <c r="F120" s="675">
        <v>-14.261392125590595</v>
      </c>
      <c r="G120" s="675">
        <v>11.457290569065899</v>
      </c>
      <c r="H120" s="675">
        <v>-0.34874255226238249</v>
      </c>
      <c r="I120" s="675">
        <v>-38.075682292007187</v>
      </c>
      <c r="J120" s="676">
        <v>-22.245907590088933</v>
      </c>
    </row>
    <row r="121" spans="1:23">
      <c r="C121" s="669">
        <v>45565</v>
      </c>
      <c r="D121" s="674">
        <f t="shared" si="1"/>
        <v>45565</v>
      </c>
      <c r="E121" s="675">
        <v>-32.053620555130856</v>
      </c>
      <c r="F121" s="675">
        <v>-10.443427648792664</v>
      </c>
      <c r="G121" s="675">
        <v>21.769098734828439</v>
      </c>
      <c r="H121" s="675">
        <v>-0.63344387736209917</v>
      </c>
      <c r="I121" s="675">
        <v>-6.9087473621980271</v>
      </c>
      <c r="J121" s="676">
        <v>-28.286729434570518</v>
      </c>
    </row>
    <row r="122" spans="1:23">
      <c r="C122" s="548">
        <v>45596</v>
      </c>
      <c r="D122" s="582">
        <f t="shared" si="1"/>
        <v>45596</v>
      </c>
      <c r="E122" s="583">
        <v>-61.096291608663734</v>
      </c>
      <c r="F122" s="583">
        <v>-15.591041654790697</v>
      </c>
      <c r="G122" s="583">
        <v>6.0816675961952447</v>
      </c>
      <c r="H122" s="583">
        <v>-0.26819831295383723</v>
      </c>
      <c r="I122" s="583">
        <v>-22.402798140475756</v>
      </c>
      <c r="J122" s="584">
        <v>-93.315060165366617</v>
      </c>
    </row>
    <row r="123" spans="1:23">
      <c r="C123" s="548">
        <v>45626</v>
      </c>
      <c r="D123" s="582">
        <f t="shared" si="1"/>
        <v>45626</v>
      </c>
      <c r="E123" s="583">
        <v>-49.019638208464173</v>
      </c>
      <c r="F123" s="583">
        <v>-31.99934673504319</v>
      </c>
      <c r="G123" s="583">
        <v>15.843802849286709</v>
      </c>
      <c r="H123" s="583">
        <v>-2.9164011799040481</v>
      </c>
      <c r="I123" s="583">
        <v>-16.599849576447284</v>
      </c>
      <c r="J123" s="584">
        <v>-84.683573071895907</v>
      </c>
    </row>
    <row r="124" spans="1:23">
      <c r="C124" s="669">
        <v>45657</v>
      </c>
      <c r="D124" s="674">
        <f t="shared" si="1"/>
        <v>45657</v>
      </c>
      <c r="E124" s="675">
        <v>-76.177569663540339</v>
      </c>
      <c r="F124" s="675">
        <v>-26.450287332382281</v>
      </c>
      <c r="G124" s="675">
        <v>-13.514835684100355</v>
      </c>
      <c r="H124" s="675">
        <v>-6.9975846528548002</v>
      </c>
      <c r="I124" s="675">
        <v>-5.6487097292974591</v>
      </c>
      <c r="J124" s="676">
        <v>-128.78898706217524</v>
      </c>
    </row>
    <row r="125" spans="1:23">
      <c r="C125" s="669">
        <v>45688</v>
      </c>
      <c r="D125" s="674">
        <f t="shared" si="1"/>
        <v>45688</v>
      </c>
      <c r="E125" s="675">
        <v>-74.42511107850018</v>
      </c>
      <c r="F125" s="675">
        <v>-5.358971926202841</v>
      </c>
      <c r="G125" s="675">
        <v>-9.5970333994729238</v>
      </c>
      <c r="H125" s="675">
        <v>-11.805937018893772</v>
      </c>
      <c r="I125" s="675">
        <v>2.7916092018775451</v>
      </c>
      <c r="J125" s="676">
        <v>-98.395444221192179</v>
      </c>
    </row>
    <row r="126" spans="1:23">
      <c r="C126" s="669">
        <v>45716</v>
      </c>
      <c r="D126" s="674">
        <f t="shared" ref="D126:D131" si="2">C126</f>
        <v>45716</v>
      </c>
      <c r="E126" s="675">
        <v>-76.798800909448332</v>
      </c>
      <c r="F126" s="675">
        <v>-24.952019656012411</v>
      </c>
      <c r="G126" s="675">
        <v>-12.2805663938439</v>
      </c>
      <c r="H126" s="675">
        <v>-2.4946296665838847</v>
      </c>
      <c r="I126" s="675">
        <v>-7.0282414089443401</v>
      </c>
      <c r="J126" s="676">
        <v>-123.55425803483287</v>
      </c>
      <c r="S126" s="583"/>
      <c r="T126" s="583"/>
      <c r="U126" s="583"/>
      <c r="V126" s="584"/>
      <c r="W126" s="583"/>
    </row>
    <row r="127" spans="1:23">
      <c r="C127" s="669">
        <v>45747</v>
      </c>
      <c r="D127" s="674">
        <f t="shared" si="2"/>
        <v>45747</v>
      </c>
      <c r="E127" s="675">
        <v>-93.720283430609413</v>
      </c>
      <c r="F127" s="675">
        <v>-19.801318354164877</v>
      </c>
      <c r="G127" s="675">
        <v>-16.116247727209437</v>
      </c>
      <c r="H127" s="675">
        <v>-7.3106971817445396</v>
      </c>
      <c r="I127" s="675">
        <v>-11.636780018986089</v>
      </c>
      <c r="J127" s="676">
        <v>-148.58532671271433</v>
      </c>
    </row>
    <row r="128" spans="1:23">
      <c r="C128" s="548">
        <v>45777</v>
      </c>
      <c r="D128" s="582">
        <f t="shared" si="2"/>
        <v>45777</v>
      </c>
      <c r="E128" s="583">
        <v>-88.02189483548463</v>
      </c>
      <c r="F128" s="583">
        <v>-30.128725475202707</v>
      </c>
      <c r="G128" s="583">
        <v>-16.093454667243478</v>
      </c>
      <c r="H128" s="583">
        <v>-1.4649128528019368</v>
      </c>
      <c r="I128" s="583">
        <v>-7.4644542758879329</v>
      </c>
      <c r="J128" s="584">
        <v>-143.17344210662066</v>
      </c>
    </row>
    <row r="129" spans="1:10">
      <c r="C129" s="669">
        <v>45808</v>
      </c>
      <c r="D129" s="674">
        <f t="shared" si="2"/>
        <v>45808</v>
      </c>
      <c r="E129" s="675">
        <v>-88.312091843377033</v>
      </c>
      <c r="F129" s="675">
        <v>-30.670557743608583</v>
      </c>
      <c r="G129" s="675">
        <v>-22.224382428067461</v>
      </c>
      <c r="H129" s="675">
        <v>-8.8570133344637938</v>
      </c>
      <c r="I129" s="675">
        <v>-4.2729189056354384</v>
      </c>
      <c r="J129" s="676">
        <v>-154.33696425515228</v>
      </c>
    </row>
    <row r="130" spans="1:10">
      <c r="C130" s="548">
        <v>45838</v>
      </c>
      <c r="D130" s="582">
        <f t="shared" si="2"/>
        <v>45838</v>
      </c>
      <c r="E130" s="583">
        <v>-78.557793851675726</v>
      </c>
      <c r="F130" s="583">
        <v>-22.789480081938482</v>
      </c>
      <c r="G130" s="583">
        <v>-20.428987352580265</v>
      </c>
      <c r="H130" s="583">
        <v>-8.4910695464543764</v>
      </c>
      <c r="I130" s="583">
        <v>-3.6900730406713995</v>
      </c>
      <c r="J130" s="584">
        <v>-133.95740387332026</v>
      </c>
    </row>
    <row r="131" spans="1:10">
      <c r="A131" s="34">
        <v>2025</v>
      </c>
      <c r="B131" s="34" t="s">
        <v>533</v>
      </c>
      <c r="C131" s="669">
        <v>45869</v>
      </c>
      <c r="D131" s="674">
        <f t="shared" si="2"/>
        <v>45869</v>
      </c>
      <c r="E131" s="675">
        <v>-80.126193723117851</v>
      </c>
      <c r="F131" s="675">
        <v>-56.768294047187965</v>
      </c>
      <c r="G131" s="675">
        <v>-18.867560117815589</v>
      </c>
      <c r="H131" s="675">
        <v>-11.205337311126915</v>
      </c>
      <c r="I131" s="675">
        <v>9.6054671678303762</v>
      </c>
      <c r="J131" s="676">
        <v>-157.36191803141796</v>
      </c>
    </row>
    <row r="132" spans="1:10">
      <c r="C132" s="669">
        <v>45900</v>
      </c>
      <c r="D132" s="674">
        <f>C132</f>
        <v>45900</v>
      </c>
      <c r="E132" s="675">
        <v>-86.999558369606916</v>
      </c>
      <c r="F132" s="675">
        <v>-1.0785262419378883</v>
      </c>
      <c r="G132" s="675">
        <v>-17.787647728382737</v>
      </c>
      <c r="H132" s="675">
        <v>-5.1722313025816158</v>
      </c>
      <c r="I132" s="675">
        <v>6.6411458015028648</v>
      </c>
      <c r="J132" s="676">
        <v>-104.39681784100627</v>
      </c>
    </row>
    <row r="133" spans="1:10">
      <c r="C133" s="669">
        <v>45930</v>
      </c>
      <c r="D133" s="674">
        <f>C133</f>
        <v>45930</v>
      </c>
      <c r="E133" s="675">
        <v>-62.475452632279193</v>
      </c>
      <c r="F133" s="675">
        <v>-37.518316779796578</v>
      </c>
      <c r="G133" s="675">
        <v>-19.389627213946685</v>
      </c>
      <c r="H133" s="675">
        <v>-6.6082142234599388</v>
      </c>
      <c r="I133" s="675">
        <v>4.5824785429007182</v>
      </c>
      <c r="J133" s="676">
        <v>-121.40913230658168</v>
      </c>
    </row>
    <row r="134" spans="1:10">
      <c r="C134" s="669">
        <v>45961</v>
      </c>
      <c r="D134" s="674">
        <f>C134</f>
        <v>45961</v>
      </c>
      <c r="E134" s="675">
        <v>-46.638919047993141</v>
      </c>
      <c r="F134" s="675">
        <v>-25.354529850901759</v>
      </c>
      <c r="G134" s="675">
        <v>-18.230537644163952</v>
      </c>
      <c r="H134" s="675">
        <v>-12.730552414378938</v>
      </c>
      <c r="I134" s="675">
        <v>11.845157593547791</v>
      </c>
      <c r="J134" s="676">
        <v>-91.10938136388998</v>
      </c>
    </row>
    <row r="135" spans="1:10">
      <c r="C135" s="669">
        <v>45991</v>
      </c>
      <c r="D135" s="674">
        <f>C135</f>
        <v>45991</v>
      </c>
      <c r="E135" s="675">
        <v>-53.102740503090949</v>
      </c>
      <c r="F135" s="675">
        <v>-25.705782766301137</v>
      </c>
      <c r="G135" s="675">
        <v>-12.954603566745568</v>
      </c>
      <c r="H135" s="675">
        <v>-8.8538873376966372</v>
      </c>
      <c r="I135" s="675">
        <v>8.8181630376608524</v>
      </c>
      <c r="J135" s="676">
        <v>-91.79885113617344</v>
      </c>
    </row>
    <row r="136" spans="1:10">
      <c r="C136" s="754">
        <v>46022</v>
      </c>
      <c r="D136" s="501">
        <f>C136</f>
        <v>46022</v>
      </c>
      <c r="E136" s="587">
        <v>-35.582599140549554</v>
      </c>
      <c r="F136" s="587">
        <v>-32.034336375540185</v>
      </c>
      <c r="G136" s="587">
        <v>-12.558386562301363</v>
      </c>
      <c r="H136" s="587">
        <v>-2.9725954049561376</v>
      </c>
      <c r="I136" s="587">
        <v>5.7089162932050357</v>
      </c>
      <c r="J136" s="588">
        <v>-77.439001190142193</v>
      </c>
    </row>
    <row r="137" spans="1:10">
      <c r="C137" s="548"/>
      <c r="D137" s="582"/>
      <c r="E137" s="583"/>
      <c r="F137" s="583"/>
      <c r="G137" s="583"/>
      <c r="H137" s="583"/>
      <c r="I137" s="583"/>
      <c r="J137" s="584"/>
    </row>
  </sheetData>
  <sheetProtection algorithmName="SHA-512" hashValue="PiHLVWY5ViUYCadQrQ4i5D25HvFtavzxUvN/iOYtEbbkAMQTj9j8D1nPlTAg793jEry+5EoMWHGToC2dn3bhrw==" saltValue="8u2h48wXZLETsUrmhoHpLg==" spinCount="100000" sheet="1" objects="1" scenarios="1"/>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4F983-F0E6-4ADB-9782-9141A0CC4AAE}">
  <sheetPr codeName="List23"/>
  <dimension ref="A2:CR163"/>
  <sheetViews>
    <sheetView zoomScaleNormal="100" workbookViewId="0">
      <pane xSplit="4" ySplit="3" topLeftCell="E122" activePane="bottomRight" state="frozen"/>
      <selection activeCell="W7" sqref="W7"/>
      <selection pane="topRight" activeCell="W7" sqref="W7"/>
      <selection pane="bottomLeft" activeCell="W7" sqref="W7"/>
      <selection pane="bottomRight" activeCell="C132" sqref="C132:H136"/>
    </sheetView>
  </sheetViews>
  <sheetFormatPr defaultColWidth="9.42578125" defaultRowHeight="11.25"/>
  <cols>
    <col min="1" max="1" width="4.5703125" style="4" hidden="1" customWidth="1"/>
    <col min="2" max="2" width="5" style="4" hidden="1" customWidth="1"/>
    <col min="3" max="4" width="6.5703125" style="573" customWidth="1"/>
    <col min="5" max="5" width="21.5703125" style="573" bestFit="1" customWidth="1"/>
    <col min="6" max="6" width="32.42578125" style="573" bestFit="1" customWidth="1"/>
    <col min="7" max="7" width="8.42578125" style="573" bestFit="1" customWidth="1"/>
    <col min="8" max="8" width="14.42578125" style="573" bestFit="1" customWidth="1"/>
    <col min="9" max="96" width="6.5703125" style="573" customWidth="1"/>
    <col min="97" max="16384" width="9.42578125" style="573"/>
  </cols>
  <sheetData>
    <row r="2" spans="1:87">
      <c r="C2" s="589"/>
      <c r="D2" s="576"/>
      <c r="E2" s="590" t="s">
        <v>317</v>
      </c>
      <c r="F2" s="590" t="s">
        <v>319</v>
      </c>
      <c r="G2" s="590" t="s">
        <v>321</v>
      </c>
      <c r="H2" s="590" t="s">
        <v>323</v>
      </c>
    </row>
    <row r="3" spans="1:87">
      <c r="C3" s="578" t="s">
        <v>473</v>
      </c>
      <c r="D3" s="579" t="s">
        <v>474</v>
      </c>
      <c r="E3" s="591" t="s">
        <v>318</v>
      </c>
      <c r="F3" s="592" t="s">
        <v>320</v>
      </c>
      <c r="G3" s="593" t="s">
        <v>322</v>
      </c>
      <c r="H3" s="593" t="s">
        <v>324</v>
      </c>
    </row>
    <row r="4" spans="1:87">
      <c r="C4" s="594"/>
      <c r="D4" s="595"/>
      <c r="E4" s="586"/>
      <c r="F4" s="586"/>
      <c r="G4" s="596"/>
      <c r="H4" s="596"/>
    </row>
    <row r="5" spans="1:87">
      <c r="C5" s="558">
        <v>42035</v>
      </c>
      <c r="D5" s="597">
        <v>42035</v>
      </c>
      <c r="E5" s="598">
        <v>5.5518192859469346</v>
      </c>
      <c r="F5" s="598">
        <v>4.5984374473312428</v>
      </c>
      <c r="G5" s="598">
        <v>5.1619476683879091</v>
      </c>
      <c r="H5" s="598">
        <v>5.7576725992802391</v>
      </c>
    </row>
    <row r="6" spans="1:87">
      <c r="C6" s="558">
        <v>42063</v>
      </c>
      <c r="D6" s="597">
        <v>42063</v>
      </c>
      <c r="E6" s="598">
        <v>5.210804585381827</v>
      </c>
      <c r="F6" s="598">
        <v>4.609126770884413</v>
      </c>
      <c r="G6" s="598">
        <v>5.7343320516726637</v>
      </c>
      <c r="H6" s="598">
        <v>6.2012635151095488</v>
      </c>
    </row>
    <row r="7" spans="1:87">
      <c r="C7" s="558">
        <v>42094</v>
      </c>
      <c r="D7" s="597">
        <v>42094</v>
      </c>
      <c r="E7" s="598">
        <v>5.2101096688932618</v>
      </c>
      <c r="F7" s="598">
        <v>4.2516392240187386</v>
      </c>
      <c r="G7" s="598">
        <v>5.3472260693557212</v>
      </c>
      <c r="H7" s="598">
        <v>5.814089510833063</v>
      </c>
    </row>
    <row r="8" spans="1:87">
      <c r="C8" s="558">
        <v>42124</v>
      </c>
      <c r="D8" s="597">
        <v>42124</v>
      </c>
      <c r="E8" s="598">
        <v>5.0915959444906642</v>
      </c>
      <c r="F8" s="598">
        <v>5.2319170968691724</v>
      </c>
      <c r="G8" s="598">
        <v>5.3212139473154814</v>
      </c>
      <c r="H8" s="598">
        <v>5.3608075270765791</v>
      </c>
    </row>
    <row r="9" spans="1:87">
      <c r="C9" s="558">
        <v>42155</v>
      </c>
      <c r="D9" s="597">
        <v>42155</v>
      </c>
      <c r="E9" s="598">
        <v>5.4222938013049111</v>
      </c>
      <c r="F9" s="598">
        <v>5.2150760044659883</v>
      </c>
      <c r="G9" s="598">
        <v>5.3268687672338331</v>
      </c>
      <c r="H9" s="598">
        <v>5.2063161593177698</v>
      </c>
      <c r="T9" s="599"/>
      <c r="U9" s="599"/>
      <c r="V9" s="599"/>
      <c r="W9" s="599"/>
      <c r="X9" s="599"/>
      <c r="Y9" s="599"/>
      <c r="Z9" s="599"/>
      <c r="AA9" s="599"/>
      <c r="AB9" s="599"/>
      <c r="AC9" s="599"/>
      <c r="AD9" s="599"/>
      <c r="AE9" s="599"/>
      <c r="AF9" s="599"/>
      <c r="AG9" s="599"/>
      <c r="AH9" s="599"/>
      <c r="AI9" s="599"/>
      <c r="AJ9" s="599"/>
      <c r="AK9" s="599"/>
      <c r="AL9" s="599"/>
      <c r="AM9" s="599"/>
      <c r="AN9" s="599"/>
      <c r="AO9" s="599"/>
      <c r="AP9" s="599"/>
      <c r="AQ9" s="599"/>
      <c r="AR9" s="599"/>
      <c r="AS9" s="599"/>
      <c r="AT9" s="599"/>
      <c r="AU9" s="599"/>
      <c r="AV9" s="599"/>
      <c r="AW9" s="599"/>
      <c r="AX9" s="599"/>
      <c r="AY9" s="599"/>
      <c r="AZ9" s="599"/>
      <c r="BA9" s="599"/>
      <c r="BB9" s="599"/>
      <c r="BC9" s="599"/>
      <c r="BD9" s="599"/>
      <c r="BE9" s="599"/>
      <c r="BF9" s="599"/>
      <c r="BG9" s="599"/>
      <c r="BH9" s="599"/>
      <c r="BI9" s="599"/>
      <c r="BJ9" s="599"/>
      <c r="BK9" s="599"/>
      <c r="BL9" s="599"/>
      <c r="BM9" s="599"/>
      <c r="BN9" s="599"/>
      <c r="BO9" s="599"/>
      <c r="BP9" s="599"/>
      <c r="BQ9" s="599"/>
      <c r="BR9" s="599"/>
      <c r="BS9" s="599"/>
      <c r="BT9" s="599"/>
      <c r="BU9" s="599"/>
      <c r="BV9" s="599"/>
      <c r="BW9" s="599"/>
      <c r="BX9" s="599"/>
      <c r="BY9" s="599"/>
      <c r="BZ9" s="599"/>
      <c r="CA9" s="599"/>
      <c r="CB9" s="599"/>
      <c r="CC9" s="599"/>
      <c r="CD9" s="599"/>
      <c r="CE9" s="599"/>
      <c r="CF9" s="599"/>
      <c r="CG9" s="599"/>
      <c r="CH9" s="599"/>
      <c r="CI9" s="599"/>
    </row>
    <row r="10" spans="1:87">
      <c r="A10" s="4">
        <v>2015</v>
      </c>
      <c r="B10" s="4" t="s">
        <v>135</v>
      </c>
      <c r="C10" s="558">
        <v>42185</v>
      </c>
      <c r="D10" s="597">
        <v>42185</v>
      </c>
      <c r="E10" s="598">
        <v>5.1472994693536096</v>
      </c>
      <c r="F10" s="598">
        <v>4.8170666885374045</v>
      </c>
      <c r="G10" s="598">
        <v>5.407581190915506</v>
      </c>
      <c r="H10" s="598">
        <v>5.1025253928524741</v>
      </c>
    </row>
    <row r="11" spans="1:87">
      <c r="C11" s="558">
        <v>42216</v>
      </c>
      <c r="D11" s="597">
        <v>42216</v>
      </c>
      <c r="E11" s="598">
        <v>4.8144118789347754</v>
      </c>
      <c r="F11" s="598">
        <v>4.3920085256380963</v>
      </c>
      <c r="G11" s="598">
        <v>5.3624473199814151</v>
      </c>
      <c r="H11" s="598">
        <v>5.3106779560390613</v>
      </c>
    </row>
    <row r="12" spans="1:87">
      <c r="C12" s="558">
        <v>42247</v>
      </c>
      <c r="D12" s="597">
        <v>42247</v>
      </c>
      <c r="E12" s="598">
        <v>4.7743879641266904</v>
      </c>
      <c r="F12" s="598">
        <v>4.238114101481397</v>
      </c>
      <c r="G12" s="598">
        <v>5.2428984280297755</v>
      </c>
      <c r="H12" s="598">
        <v>5.2835577420728841</v>
      </c>
    </row>
    <row r="13" spans="1:87">
      <c r="C13" s="558">
        <v>42277</v>
      </c>
      <c r="D13" s="597">
        <v>42277</v>
      </c>
      <c r="E13" s="598">
        <v>4.9814107806933174</v>
      </c>
      <c r="F13" s="598">
        <v>4.2375267629500533</v>
      </c>
      <c r="G13" s="598">
        <v>5.1648440040649817</v>
      </c>
      <c r="H13" s="598">
        <v>5.1724299964854747</v>
      </c>
    </row>
    <row r="14" spans="1:87">
      <c r="C14" s="558">
        <v>42308</v>
      </c>
      <c r="D14" s="597">
        <v>42308</v>
      </c>
      <c r="E14" s="598">
        <v>5.3956474614018175</v>
      </c>
      <c r="F14" s="598">
        <v>4.4571920738654507</v>
      </c>
      <c r="G14" s="598">
        <v>4.8391405814035409</v>
      </c>
      <c r="H14" s="598">
        <v>4.804047582117744</v>
      </c>
    </row>
    <row r="15" spans="1:87">
      <c r="C15" s="558">
        <v>42338</v>
      </c>
      <c r="D15" s="597">
        <v>42338</v>
      </c>
      <c r="E15" s="598">
        <v>5.1919596023581196</v>
      </c>
      <c r="F15" s="598">
        <v>4.3211636759254368</v>
      </c>
      <c r="G15" s="598">
        <v>4.6878512214700159</v>
      </c>
      <c r="H15" s="598">
        <v>4.958376350477292</v>
      </c>
    </row>
    <row r="16" spans="1:87">
      <c r="C16" s="558">
        <v>42369</v>
      </c>
      <c r="D16" s="597">
        <v>42369</v>
      </c>
      <c r="E16" s="598">
        <v>5.043994109120618</v>
      </c>
      <c r="F16" s="598">
        <v>4.5337540201158815</v>
      </c>
      <c r="G16" s="598">
        <v>4.4686821368221672</v>
      </c>
      <c r="H16" s="598">
        <v>5.4437904048945729</v>
      </c>
    </row>
    <row r="17" spans="1:96">
      <c r="C17" s="558">
        <v>42400</v>
      </c>
      <c r="D17" s="597">
        <v>42400</v>
      </c>
      <c r="E17" s="598">
        <v>4.9133137477688571</v>
      </c>
      <c r="F17" s="598">
        <v>4.7708350563122162</v>
      </c>
      <c r="G17" s="598">
        <v>4.6045349390958989</v>
      </c>
      <c r="H17" s="598">
        <v>5.145194311115266</v>
      </c>
    </row>
    <row r="18" spans="1:96">
      <c r="C18" s="558">
        <v>42429</v>
      </c>
      <c r="D18" s="597">
        <v>42429</v>
      </c>
      <c r="E18" s="598">
        <v>4.6595774816319802</v>
      </c>
      <c r="F18" s="598">
        <v>4.8037655758595577</v>
      </c>
      <c r="G18" s="598">
        <v>4.6492491463086676</v>
      </c>
      <c r="H18" s="598">
        <v>5.2186075658864883</v>
      </c>
    </row>
    <row r="19" spans="1:96">
      <c r="C19" s="558">
        <v>42460</v>
      </c>
      <c r="D19" s="597">
        <v>42460</v>
      </c>
      <c r="E19" s="598">
        <v>4.2308165819154047</v>
      </c>
      <c r="F19" s="598">
        <v>4.5077016431496313</v>
      </c>
      <c r="G19" s="598">
        <v>4.7044332399654927</v>
      </c>
      <c r="H19" s="598">
        <v>4.7573517310026991</v>
      </c>
      <c r="CR19" s="600"/>
    </row>
    <row r="20" spans="1:96">
      <c r="C20" s="558">
        <v>42490</v>
      </c>
      <c r="D20" s="597">
        <v>42490</v>
      </c>
      <c r="E20" s="598">
        <v>4.03302478757732</v>
      </c>
      <c r="F20" s="598">
        <v>4.7045125075253917</v>
      </c>
      <c r="G20" s="598">
        <v>4.5821470646936673</v>
      </c>
      <c r="H20" s="598">
        <v>5.0872587588495923</v>
      </c>
      <c r="CR20" s="600"/>
    </row>
    <row r="21" spans="1:96" ht="11.25" customHeight="1">
      <c r="C21" s="558">
        <v>42521</v>
      </c>
      <c r="D21" s="597">
        <v>42521</v>
      </c>
      <c r="E21" s="598">
        <v>4.1352021768655414</v>
      </c>
      <c r="F21" s="598">
        <v>4.419003452645649</v>
      </c>
      <c r="G21" s="598">
        <v>4.3945024985706231</v>
      </c>
      <c r="H21" s="598">
        <v>4.8229043730928778</v>
      </c>
      <c r="CA21" s="601"/>
      <c r="CB21" s="601"/>
      <c r="CC21" s="601"/>
      <c r="CD21" s="601"/>
      <c r="CE21" s="601"/>
      <c r="CF21" s="601"/>
      <c r="CH21" s="601"/>
      <c r="CI21" s="601"/>
      <c r="CJ21" s="601"/>
      <c r="CK21" s="601"/>
      <c r="CL21" s="601"/>
      <c r="CM21" s="601"/>
      <c r="CN21" s="601"/>
      <c r="CO21" s="601"/>
      <c r="CP21" s="601"/>
      <c r="CR21" s="600"/>
    </row>
    <row r="22" spans="1:96">
      <c r="A22" s="4">
        <v>2016</v>
      </c>
      <c r="B22" s="4" t="s">
        <v>136</v>
      </c>
      <c r="C22" s="558">
        <v>42551</v>
      </c>
      <c r="D22" s="597">
        <v>42551</v>
      </c>
      <c r="E22" s="598">
        <v>4.2148088267912645</v>
      </c>
      <c r="F22" s="598">
        <v>4.4080886243374904</v>
      </c>
      <c r="G22" s="598">
        <v>4.3343053194912429</v>
      </c>
      <c r="H22" s="598">
        <v>4.5529057727871276</v>
      </c>
      <c r="CA22" s="601"/>
      <c r="CB22" s="601"/>
      <c r="CC22" s="601"/>
      <c r="CD22" s="601"/>
      <c r="CE22" s="601"/>
      <c r="CF22" s="601"/>
      <c r="CH22" s="601"/>
      <c r="CI22" s="601"/>
      <c r="CJ22" s="601"/>
      <c r="CK22" s="601"/>
      <c r="CL22" s="601"/>
      <c r="CM22" s="601"/>
      <c r="CN22" s="601"/>
      <c r="CO22" s="601"/>
      <c r="CP22" s="601"/>
      <c r="CR22" s="600"/>
    </row>
    <row r="23" spans="1:96">
      <c r="C23" s="558">
        <v>42582</v>
      </c>
      <c r="D23" s="597">
        <v>42582</v>
      </c>
      <c r="E23" s="598">
        <v>4.3704350363235678</v>
      </c>
      <c r="F23" s="598">
        <v>4.0015605991714587</v>
      </c>
      <c r="G23" s="598">
        <v>4.3107901329563845</v>
      </c>
      <c r="H23" s="598">
        <v>4.6409339652633461</v>
      </c>
      <c r="CR23" s="600"/>
    </row>
    <row r="24" spans="1:96">
      <c r="C24" s="558">
        <v>42613</v>
      </c>
      <c r="D24" s="597">
        <v>42613</v>
      </c>
      <c r="E24" s="598">
        <v>4.3240083198647392</v>
      </c>
      <c r="F24" s="598">
        <v>4.0401453647515337</v>
      </c>
      <c r="G24" s="598">
        <v>4.3222804379680948</v>
      </c>
      <c r="H24" s="598">
        <v>4.5976293192796263</v>
      </c>
    </row>
    <row r="25" spans="1:96">
      <c r="C25" s="558">
        <v>42643</v>
      </c>
      <c r="D25" s="597">
        <v>42643</v>
      </c>
      <c r="E25" s="598">
        <v>4.0992839685154747</v>
      </c>
      <c r="F25" s="598">
        <v>4.0355268751088929</v>
      </c>
      <c r="G25" s="598">
        <v>4.4965008726415565</v>
      </c>
      <c r="H25" s="598">
        <v>4.6094136894991538</v>
      </c>
      <c r="CQ25" s="574"/>
    </row>
    <row r="26" spans="1:96">
      <c r="C26" s="558">
        <v>42674</v>
      </c>
      <c r="D26" s="597">
        <v>42674</v>
      </c>
      <c r="E26" s="598">
        <v>4.1450299130974066</v>
      </c>
      <c r="F26" s="598">
        <v>3.8782828558443652</v>
      </c>
      <c r="G26" s="598">
        <v>4.4998647634107538</v>
      </c>
      <c r="H26" s="598">
        <v>4.5620696542503136</v>
      </c>
    </row>
    <row r="27" spans="1:96">
      <c r="C27" s="558">
        <v>42704</v>
      </c>
      <c r="D27" s="597">
        <v>42704</v>
      </c>
      <c r="E27" s="598">
        <v>4.1339905186693393</v>
      </c>
      <c r="F27" s="598">
        <v>3.9229900597141119</v>
      </c>
      <c r="G27" s="598">
        <v>4.5727443120534952</v>
      </c>
      <c r="H27" s="598">
        <v>4.5973979531430356</v>
      </c>
    </row>
    <row r="28" spans="1:96">
      <c r="C28" s="558">
        <v>42735</v>
      </c>
      <c r="D28" s="597">
        <v>42735</v>
      </c>
      <c r="E28" s="598">
        <v>4.2096859104139117</v>
      </c>
      <c r="F28" s="598">
        <v>3.6549140682962094</v>
      </c>
      <c r="G28" s="598">
        <v>4.8055211794865338</v>
      </c>
      <c r="H28" s="598">
        <v>4.7567888802728824</v>
      </c>
    </row>
    <row r="29" spans="1:96">
      <c r="C29" s="558">
        <v>42766</v>
      </c>
      <c r="D29" s="597">
        <v>42766</v>
      </c>
      <c r="E29" s="598">
        <v>4.1731079168530645</v>
      </c>
      <c r="F29" s="598">
        <v>3.6499563679334304</v>
      </c>
      <c r="G29" s="598">
        <v>4.7882687954948597</v>
      </c>
      <c r="H29" s="598">
        <v>4.7236568887724824</v>
      </c>
    </row>
    <row r="30" spans="1:96">
      <c r="C30" s="558">
        <v>42794</v>
      </c>
      <c r="D30" s="597">
        <v>42794</v>
      </c>
      <c r="E30" s="598">
        <v>4.1632524611712522</v>
      </c>
      <c r="F30" s="598">
        <v>3.5228035860308551</v>
      </c>
      <c r="G30" s="598">
        <v>4.5535080492084692</v>
      </c>
      <c r="H30" s="598">
        <v>4.6851252689308494</v>
      </c>
    </row>
    <row r="31" spans="1:96">
      <c r="C31" s="558">
        <v>42825</v>
      </c>
      <c r="D31" s="597">
        <v>42825</v>
      </c>
      <c r="E31" s="598">
        <v>4.0662164275472321</v>
      </c>
      <c r="F31" s="598">
        <v>3.372327213411169</v>
      </c>
      <c r="G31" s="598">
        <v>3.9760713806380457</v>
      </c>
      <c r="H31" s="598">
        <v>3.7146871103292423</v>
      </c>
    </row>
    <row r="32" spans="1:96">
      <c r="C32" s="558">
        <v>42855</v>
      </c>
      <c r="D32" s="597">
        <v>42855</v>
      </c>
      <c r="E32" s="598">
        <v>3.9739887636073385</v>
      </c>
      <c r="F32" s="598">
        <v>3.7557583349496699</v>
      </c>
      <c r="G32" s="598">
        <v>3.9573063666186017</v>
      </c>
      <c r="H32" s="598">
        <v>3.3693951645366398</v>
      </c>
    </row>
    <row r="33" spans="1:96">
      <c r="C33" s="558">
        <v>42886</v>
      </c>
      <c r="D33" s="597">
        <v>42886</v>
      </c>
      <c r="E33" s="598">
        <v>3.9180204255667643</v>
      </c>
      <c r="F33" s="598">
        <v>3.7821440275521749</v>
      </c>
      <c r="G33" s="598">
        <v>3.8069751520638988</v>
      </c>
      <c r="H33" s="598">
        <v>3.403614577527537</v>
      </c>
    </row>
    <row r="34" spans="1:96">
      <c r="A34" s="4">
        <v>2017</v>
      </c>
      <c r="B34" s="4" t="s">
        <v>43</v>
      </c>
      <c r="C34" s="558">
        <v>42916</v>
      </c>
      <c r="D34" s="597">
        <v>42916</v>
      </c>
      <c r="E34" s="598">
        <v>3.811172308198425</v>
      </c>
      <c r="F34" s="598">
        <v>4.0844768171265562</v>
      </c>
      <c r="G34" s="598">
        <v>3.9300895682078849</v>
      </c>
      <c r="H34" s="598">
        <v>3.6769001133752979</v>
      </c>
    </row>
    <row r="35" spans="1:96">
      <c r="C35" s="558">
        <v>42947</v>
      </c>
      <c r="D35" s="597">
        <v>42947</v>
      </c>
      <c r="E35" s="598">
        <v>3.6053708545875232</v>
      </c>
      <c r="F35" s="598">
        <v>3.6458272278378208</v>
      </c>
      <c r="G35" s="598">
        <v>3.7934310731960124</v>
      </c>
      <c r="H35" s="598">
        <v>3.6047578259067459</v>
      </c>
    </row>
    <row r="36" spans="1:96">
      <c r="C36" s="558">
        <v>42978</v>
      </c>
      <c r="D36" s="597">
        <v>42978</v>
      </c>
      <c r="E36" s="598">
        <v>3.4753659398253989</v>
      </c>
      <c r="F36" s="598">
        <v>3.5005910370530033</v>
      </c>
      <c r="G36" s="598">
        <v>3.8281119078831054</v>
      </c>
      <c r="H36" s="598">
        <v>3.3167595757191628</v>
      </c>
    </row>
    <row r="37" spans="1:96">
      <c r="C37" s="558">
        <v>43008</v>
      </c>
      <c r="D37" s="597">
        <v>43008</v>
      </c>
      <c r="E37" s="598">
        <v>3.4934095493971382</v>
      </c>
      <c r="F37" s="598">
        <v>3.3830168673556185</v>
      </c>
      <c r="G37" s="598">
        <v>3.7127619560423515</v>
      </c>
      <c r="H37" s="598">
        <v>3.0530730677897755</v>
      </c>
    </row>
    <row r="38" spans="1:96">
      <c r="C38" s="558">
        <v>43039</v>
      </c>
      <c r="D38" s="597">
        <v>43039</v>
      </c>
      <c r="E38" s="598">
        <v>3.5984401338976011</v>
      </c>
      <c r="F38" s="598">
        <v>3.4376285182967554</v>
      </c>
      <c r="G38" s="598">
        <v>3.6040925096308358</v>
      </c>
      <c r="H38" s="598">
        <v>3.049280750393379</v>
      </c>
    </row>
    <row r="39" spans="1:96">
      <c r="C39" s="558">
        <v>43069</v>
      </c>
      <c r="D39" s="597">
        <v>43069</v>
      </c>
      <c r="E39" s="598">
        <v>3.2735136408678986</v>
      </c>
      <c r="F39" s="598">
        <v>3.4291096263873899</v>
      </c>
      <c r="G39" s="598">
        <v>3.2997867325173877</v>
      </c>
      <c r="H39" s="598">
        <v>3.2257413262644659</v>
      </c>
    </row>
    <row r="40" spans="1:96">
      <c r="C40" s="558">
        <v>43100</v>
      </c>
      <c r="D40" s="597">
        <v>43100</v>
      </c>
      <c r="E40" s="598">
        <v>3.2450571338512466</v>
      </c>
      <c r="F40" s="598">
        <v>3.099746063815024</v>
      </c>
      <c r="G40" s="598">
        <v>3.1295912224803524</v>
      </c>
      <c r="H40" s="598">
        <v>3.7565722447477343</v>
      </c>
    </row>
    <row r="41" spans="1:96">
      <c r="C41" s="558">
        <v>43131</v>
      </c>
      <c r="D41" s="597">
        <v>43131</v>
      </c>
      <c r="E41" s="598">
        <v>3.1534837930862669</v>
      </c>
      <c r="F41" s="598">
        <v>3.0768967391741984</v>
      </c>
      <c r="G41" s="598">
        <v>3.0057724628385216</v>
      </c>
      <c r="H41" s="598">
        <v>3.7320123398643705</v>
      </c>
    </row>
    <row r="42" spans="1:96">
      <c r="C42" s="558">
        <v>43159</v>
      </c>
      <c r="D42" s="597">
        <v>43159</v>
      </c>
      <c r="E42" s="598">
        <v>3.0955111707441523</v>
      </c>
      <c r="F42" s="598">
        <v>3.1124025588301478</v>
      </c>
      <c r="G42" s="598">
        <v>2.9453185882720545</v>
      </c>
      <c r="H42" s="598">
        <v>3.3897718546519546</v>
      </c>
    </row>
    <row r="43" spans="1:96">
      <c r="C43" s="558">
        <v>43190</v>
      </c>
      <c r="D43" s="597">
        <v>43190</v>
      </c>
      <c r="E43" s="598">
        <v>3.0426886263216026</v>
      </c>
      <c r="F43" s="598">
        <v>3.438041475604269</v>
      </c>
      <c r="G43" s="598">
        <v>2.8534782350952637</v>
      </c>
      <c r="H43" s="598">
        <v>3.0804376717384816</v>
      </c>
      <c r="CR43" s="600"/>
    </row>
    <row r="44" spans="1:96">
      <c r="C44" s="558">
        <v>43220</v>
      </c>
      <c r="D44" s="597">
        <v>43220</v>
      </c>
      <c r="E44" s="598">
        <v>2.7601873535614216</v>
      </c>
      <c r="F44" s="598">
        <v>3.4448381607846432</v>
      </c>
      <c r="G44" s="598">
        <v>2.8537598210220505</v>
      </c>
      <c r="H44" s="598">
        <v>2.9006333677396174</v>
      </c>
      <c r="CR44" s="600"/>
    </row>
    <row r="45" spans="1:96">
      <c r="C45" s="558">
        <v>43251</v>
      </c>
      <c r="D45" s="597">
        <v>43251</v>
      </c>
      <c r="E45" s="598">
        <v>2.8585365938028326</v>
      </c>
      <c r="F45" s="598">
        <v>3.3757759176128497</v>
      </c>
      <c r="G45" s="598">
        <v>2.9550620273314792</v>
      </c>
      <c r="H45" s="598">
        <v>3.0151461134029525</v>
      </c>
      <c r="CR45" s="600"/>
    </row>
    <row r="46" spans="1:96">
      <c r="A46" s="4">
        <v>2018</v>
      </c>
      <c r="B46" s="4" t="s">
        <v>44</v>
      </c>
      <c r="C46" s="558">
        <v>43281</v>
      </c>
      <c r="D46" s="597">
        <v>43281</v>
      </c>
      <c r="E46" s="598">
        <v>2.7356450572097866</v>
      </c>
      <c r="F46" s="598">
        <v>3.2693337477987279</v>
      </c>
      <c r="G46" s="598">
        <v>3.0113251607068299</v>
      </c>
      <c r="H46" s="598">
        <v>3.1465426855830656</v>
      </c>
      <c r="CR46" s="600"/>
    </row>
    <row r="47" spans="1:96">
      <c r="C47" s="558">
        <v>43312</v>
      </c>
      <c r="D47" s="597">
        <v>43312</v>
      </c>
      <c r="E47" s="598">
        <v>2.6104733279098848</v>
      </c>
      <c r="F47" s="598">
        <v>3.0668518892080261</v>
      </c>
      <c r="G47" s="598">
        <v>3.0129420432793901</v>
      </c>
      <c r="H47" s="598">
        <v>3.5287182117524214</v>
      </c>
    </row>
    <row r="48" spans="1:96">
      <c r="C48" s="558">
        <v>43343</v>
      </c>
      <c r="D48" s="597">
        <v>43343</v>
      </c>
      <c r="E48" s="598">
        <v>2.5451142764285826</v>
      </c>
      <c r="F48" s="598">
        <v>2.9024769262987578</v>
      </c>
      <c r="G48" s="598">
        <v>2.9083764865895438</v>
      </c>
      <c r="H48" s="598">
        <v>3.7379297106517497</v>
      </c>
    </row>
    <row r="49" spans="1:20">
      <c r="C49" s="558">
        <v>43373</v>
      </c>
      <c r="D49" s="597">
        <v>43373</v>
      </c>
      <c r="E49" s="598">
        <v>2.3316345661927049</v>
      </c>
      <c r="F49" s="598">
        <v>2.7059609385697652</v>
      </c>
      <c r="G49" s="598">
        <v>2.9658105759538347</v>
      </c>
      <c r="H49" s="598">
        <v>3.7212833529428213</v>
      </c>
    </row>
    <row r="50" spans="1:20">
      <c r="C50" s="558">
        <v>43404</v>
      </c>
      <c r="D50" s="597">
        <v>43404</v>
      </c>
      <c r="E50" s="598">
        <v>2.5789758070191278</v>
      </c>
      <c r="F50" s="598">
        <v>2.74248910832031</v>
      </c>
      <c r="G50" s="598">
        <v>2.9664205289870771</v>
      </c>
      <c r="H50" s="598">
        <v>3.5510119093691497</v>
      </c>
    </row>
    <row r="51" spans="1:20">
      <c r="C51" s="558">
        <v>43434</v>
      </c>
      <c r="D51" s="597">
        <v>43434</v>
      </c>
      <c r="E51" s="598">
        <v>2.5037283436736844</v>
      </c>
      <c r="F51" s="598">
        <v>2.7466108318285007</v>
      </c>
      <c r="G51" s="598">
        <v>3.1376207344599409</v>
      </c>
      <c r="H51" s="598">
        <v>3.3406134039457158</v>
      </c>
    </row>
    <row r="52" spans="1:20">
      <c r="C52" s="558">
        <v>43465</v>
      </c>
      <c r="D52" s="597">
        <v>43465</v>
      </c>
      <c r="E52" s="598">
        <v>2.5878860249666151</v>
      </c>
      <c r="F52" s="598">
        <v>2.8201373640078193</v>
      </c>
      <c r="G52" s="598">
        <v>3.2137722642335098</v>
      </c>
      <c r="H52" s="598">
        <v>3.5243853634807989</v>
      </c>
    </row>
    <row r="53" spans="1:20">
      <c r="C53" s="558">
        <v>43496</v>
      </c>
      <c r="D53" s="597">
        <v>43496</v>
      </c>
      <c r="E53" s="598">
        <v>2.4754498848376572</v>
      </c>
      <c r="F53" s="598">
        <v>2.6818244080593003</v>
      </c>
      <c r="G53" s="598">
        <v>3.1309847720240791</v>
      </c>
      <c r="H53" s="598">
        <v>3.6749816958416037</v>
      </c>
    </row>
    <row r="54" spans="1:20">
      <c r="C54" s="558">
        <v>43524</v>
      </c>
      <c r="D54" s="597">
        <v>43524</v>
      </c>
      <c r="E54" s="598">
        <v>2.5251045203757108</v>
      </c>
      <c r="F54" s="598">
        <v>2.7085444222235076</v>
      </c>
      <c r="G54" s="598">
        <v>2.993532506313759</v>
      </c>
      <c r="H54" s="598">
        <v>3.7600840818297834</v>
      </c>
    </row>
    <row r="55" spans="1:20">
      <c r="C55" s="558">
        <v>43555</v>
      </c>
      <c r="D55" s="597">
        <v>43555</v>
      </c>
      <c r="E55" s="598">
        <v>2.5588404875447477</v>
      </c>
      <c r="F55" s="598">
        <v>2.7035346450750826</v>
      </c>
      <c r="G55" s="598">
        <v>2.6623663867347749</v>
      </c>
      <c r="H55" s="598">
        <v>3.546554380243927</v>
      </c>
    </row>
    <row r="56" spans="1:20">
      <c r="C56" s="558">
        <v>43585</v>
      </c>
      <c r="D56" s="597">
        <v>43585</v>
      </c>
      <c r="E56" s="598">
        <v>2.5487702007631716</v>
      </c>
      <c r="F56" s="598">
        <v>2.7128837145683544</v>
      </c>
      <c r="G56" s="598">
        <v>2.5304221082605629</v>
      </c>
      <c r="H56" s="598">
        <v>3.192811067161724</v>
      </c>
    </row>
    <row r="57" spans="1:20">
      <c r="C57" s="558">
        <v>43616</v>
      </c>
      <c r="D57" s="597">
        <v>43616</v>
      </c>
      <c r="E57" s="598">
        <v>2.4303788798055059</v>
      </c>
      <c r="F57" s="598">
        <v>2.643518408511266</v>
      </c>
      <c r="G57" s="598">
        <v>2.5485471216662976</v>
      </c>
      <c r="H57" s="598">
        <v>3.1074936387952499</v>
      </c>
      <c r="J57" s="574" t="s">
        <v>433</v>
      </c>
    </row>
    <row r="58" spans="1:20">
      <c r="A58" s="4">
        <v>2019</v>
      </c>
      <c r="B58" s="4" t="s">
        <v>45</v>
      </c>
      <c r="C58" s="558">
        <v>43646</v>
      </c>
      <c r="D58" s="597">
        <v>43646</v>
      </c>
      <c r="E58" s="598">
        <v>2.3253147329806674</v>
      </c>
      <c r="F58" s="598">
        <v>2.8036683101579771</v>
      </c>
      <c r="G58" s="598">
        <v>2.521643444584738</v>
      </c>
      <c r="H58" s="598">
        <v>2.778224944227794</v>
      </c>
    </row>
    <row r="59" spans="1:20">
      <c r="C59" s="558">
        <v>43677</v>
      </c>
      <c r="D59" s="597">
        <v>43677</v>
      </c>
      <c r="E59" s="598">
        <v>2.0081667143638802</v>
      </c>
      <c r="F59" s="598">
        <v>2.7140486886550561</v>
      </c>
      <c r="G59" s="598">
        <v>2.5438261171912036</v>
      </c>
      <c r="H59" s="598">
        <v>2.6914797976529634</v>
      </c>
      <c r="J59" s="599"/>
      <c r="K59" s="599"/>
      <c r="L59" s="599"/>
      <c r="M59" s="599"/>
      <c r="N59" s="599"/>
      <c r="O59" s="599"/>
      <c r="P59" s="599"/>
      <c r="Q59" s="599"/>
      <c r="R59" s="599"/>
      <c r="S59" s="599"/>
      <c r="T59" s="599"/>
    </row>
    <row r="60" spans="1:20">
      <c r="C60" s="558">
        <v>43708</v>
      </c>
      <c r="D60" s="597">
        <v>43708</v>
      </c>
      <c r="E60" s="598">
        <v>1.8731889208734671</v>
      </c>
      <c r="F60" s="598">
        <v>2.687627867902441</v>
      </c>
      <c r="G60" s="598">
        <v>2.3617006184006044</v>
      </c>
      <c r="H60" s="598">
        <v>2.7220380388402634</v>
      </c>
    </row>
    <row r="61" spans="1:20">
      <c r="C61" s="558">
        <v>43738</v>
      </c>
      <c r="D61" s="597">
        <v>43738</v>
      </c>
      <c r="E61" s="598">
        <v>1.8353966367737014</v>
      </c>
      <c r="F61" s="598">
        <v>2.6520209538292376</v>
      </c>
      <c r="G61" s="598">
        <v>2.3327948857636769</v>
      </c>
      <c r="H61" s="598">
        <v>3.1312914198103834</v>
      </c>
    </row>
    <row r="62" spans="1:20">
      <c r="C62" s="558">
        <v>43769</v>
      </c>
      <c r="D62" s="597">
        <v>43769</v>
      </c>
      <c r="E62" s="598">
        <v>2.0389974622493683</v>
      </c>
      <c r="F62" s="598">
        <v>2.6667821313047226</v>
      </c>
      <c r="G62" s="598">
        <v>2.2590397928397978</v>
      </c>
      <c r="H62" s="598">
        <v>3.1785075603631032</v>
      </c>
    </row>
    <row r="63" spans="1:20">
      <c r="C63" s="558">
        <v>43799</v>
      </c>
      <c r="D63" s="597">
        <v>43799</v>
      </c>
      <c r="E63" s="598">
        <v>2.2126130732662368</v>
      </c>
      <c r="F63" s="598">
        <v>2.4541486622147457</v>
      </c>
      <c r="G63" s="598">
        <v>2.1753440117533236</v>
      </c>
      <c r="H63" s="598">
        <v>3.2036090551179957</v>
      </c>
    </row>
    <row r="64" spans="1:20">
      <c r="C64" s="558">
        <v>43830</v>
      </c>
      <c r="D64" s="597">
        <v>43830</v>
      </c>
      <c r="E64" s="598">
        <v>2.2274039954956613</v>
      </c>
      <c r="F64" s="598">
        <v>2.3718051150103503</v>
      </c>
      <c r="G64" s="598">
        <v>2.1259695685430176</v>
      </c>
      <c r="H64" s="598">
        <v>3.0849325946082109</v>
      </c>
    </row>
    <row r="65" spans="1:8">
      <c r="C65" s="558">
        <v>43861</v>
      </c>
      <c r="D65" s="597">
        <v>43861</v>
      </c>
      <c r="E65" s="598">
        <v>2.2103674658050463</v>
      </c>
      <c r="F65" s="598">
        <v>2.255386610558014</v>
      </c>
      <c r="G65" s="598">
        <v>2.0070517229334039</v>
      </c>
      <c r="H65" s="598">
        <v>3.1385966691638525</v>
      </c>
    </row>
    <row r="66" spans="1:8">
      <c r="C66" s="558">
        <v>43890</v>
      </c>
      <c r="D66" s="597">
        <v>43890</v>
      </c>
      <c r="E66" s="598">
        <v>2.1733603639575523</v>
      </c>
      <c r="F66" s="598">
        <v>2.2965640884838998</v>
      </c>
      <c r="G66" s="598">
        <v>1.8996124849586173</v>
      </c>
      <c r="H66" s="598">
        <v>3.2910203888151446</v>
      </c>
    </row>
    <row r="67" spans="1:8">
      <c r="C67" s="558">
        <v>43921</v>
      </c>
      <c r="D67" s="597">
        <v>43921</v>
      </c>
      <c r="E67" s="598">
        <v>1.8288476999447638</v>
      </c>
      <c r="F67" s="598">
        <v>2.3346042698174534</v>
      </c>
      <c r="G67" s="598">
        <v>1.7495768241259033</v>
      </c>
      <c r="H67" s="598">
        <v>3.3842963883164261</v>
      </c>
    </row>
    <row r="68" spans="1:8">
      <c r="C68" s="558">
        <v>43951</v>
      </c>
      <c r="D68" s="597">
        <v>43951</v>
      </c>
      <c r="E68" s="598">
        <v>1.7591207844119361</v>
      </c>
      <c r="F68" s="598">
        <v>2.4070641733866047</v>
      </c>
      <c r="G68" s="598">
        <v>1.6714685180818654</v>
      </c>
      <c r="H68" s="598">
        <v>3.2291616439075601</v>
      </c>
    </row>
    <row r="69" spans="1:8">
      <c r="C69" s="558">
        <v>43982</v>
      </c>
      <c r="D69" s="597">
        <v>43982</v>
      </c>
      <c r="E69" s="598">
        <v>1.6915871466081012</v>
      </c>
      <c r="F69" s="598">
        <v>2.495153510593251</v>
      </c>
      <c r="G69" s="598">
        <v>1.545350401746256</v>
      </c>
      <c r="H69" s="598">
        <v>2.923244744234442</v>
      </c>
    </row>
    <row r="70" spans="1:8">
      <c r="A70" s="4">
        <v>2020</v>
      </c>
      <c r="B70" s="4" t="s">
        <v>46</v>
      </c>
      <c r="C70" s="558">
        <v>44012</v>
      </c>
      <c r="D70" s="597">
        <v>44012</v>
      </c>
      <c r="E70" s="598">
        <v>1.8533771704274185</v>
      </c>
      <c r="F70" s="598">
        <v>2.3648717087370676</v>
      </c>
      <c r="G70" s="598">
        <v>1.5119480574553334</v>
      </c>
      <c r="H70" s="598">
        <v>3.0283676659026515</v>
      </c>
    </row>
    <row r="71" spans="1:8">
      <c r="C71" s="558">
        <v>44043</v>
      </c>
      <c r="D71" s="597">
        <v>44043</v>
      </c>
      <c r="E71" s="598">
        <v>1.8732963815075117</v>
      </c>
      <c r="F71" s="598">
        <v>2.4570612148746402</v>
      </c>
      <c r="G71" s="598">
        <v>1.5293850579459543</v>
      </c>
      <c r="H71" s="598">
        <v>2.8722012825807393</v>
      </c>
    </row>
    <row r="72" spans="1:8">
      <c r="C72" s="558">
        <v>44074</v>
      </c>
      <c r="D72" s="597">
        <v>44074</v>
      </c>
      <c r="E72" s="598">
        <v>1.9265871597447577</v>
      </c>
      <c r="F72" s="598">
        <v>2.4938512086458684</v>
      </c>
      <c r="G72" s="598">
        <v>1.6560260933825839</v>
      </c>
      <c r="H72" s="598">
        <v>2.6257352204545668</v>
      </c>
    </row>
    <row r="73" spans="1:8">
      <c r="C73" s="558">
        <v>44104</v>
      </c>
      <c r="D73" s="597">
        <v>44104</v>
      </c>
      <c r="E73" s="598">
        <v>1.839698650286238</v>
      </c>
      <c r="F73" s="598">
        <v>2.5315859722395939</v>
      </c>
      <c r="G73" s="598">
        <v>1.8276481043865807</v>
      </c>
      <c r="H73" s="598">
        <v>2.5244250796731311</v>
      </c>
    </row>
    <row r="74" spans="1:8">
      <c r="C74" s="558">
        <v>44135</v>
      </c>
      <c r="D74" s="597">
        <v>44135</v>
      </c>
      <c r="E74" s="598">
        <v>1.8446338574126726</v>
      </c>
      <c r="F74" s="598">
        <v>2.571559287105587</v>
      </c>
      <c r="G74" s="598">
        <v>1.990663813474429</v>
      </c>
      <c r="H74" s="598">
        <v>2.3375083071504572</v>
      </c>
    </row>
    <row r="75" spans="1:8">
      <c r="C75" s="558">
        <v>44165</v>
      </c>
      <c r="D75" s="597">
        <v>44165</v>
      </c>
      <c r="E75" s="598">
        <v>1.7431504331217227</v>
      </c>
      <c r="F75" s="598">
        <v>1.8862464677286392</v>
      </c>
      <c r="G75" s="598">
        <v>2.1537946235497922</v>
      </c>
      <c r="H75" s="598">
        <v>2.4528330629109893</v>
      </c>
    </row>
    <row r="76" spans="1:8">
      <c r="C76" s="558">
        <v>44196</v>
      </c>
      <c r="D76" s="597">
        <v>44196</v>
      </c>
      <c r="E76" s="598">
        <v>1.8927236965235483</v>
      </c>
      <c r="F76" s="598">
        <v>1.93988723283371</v>
      </c>
      <c r="G76" s="598">
        <v>2.2180194847889361</v>
      </c>
      <c r="H76" s="598">
        <v>2.7103693140597405</v>
      </c>
    </row>
    <row r="77" spans="1:8">
      <c r="C77" s="558">
        <v>44227</v>
      </c>
      <c r="D77" s="597">
        <v>44227</v>
      </c>
      <c r="E77" s="598">
        <v>1.8086488687530928</v>
      </c>
      <c r="F77" s="598">
        <v>1.9012269005095113</v>
      </c>
      <c r="G77" s="598">
        <v>2.2346684096244296</v>
      </c>
      <c r="H77" s="598">
        <v>2.9151223442162784</v>
      </c>
    </row>
    <row r="78" spans="1:8">
      <c r="C78" s="558">
        <v>44255</v>
      </c>
      <c r="D78" s="597">
        <v>44255</v>
      </c>
      <c r="E78" s="598">
        <v>1.8772559939070412</v>
      </c>
      <c r="F78" s="598">
        <v>2.2621012475434115</v>
      </c>
      <c r="G78" s="598">
        <v>2.2388624804023509</v>
      </c>
      <c r="H78" s="598">
        <v>2.9076278128008002</v>
      </c>
    </row>
    <row r="79" spans="1:8">
      <c r="C79" s="558">
        <v>44286</v>
      </c>
      <c r="D79" s="597">
        <v>44286</v>
      </c>
      <c r="E79" s="598">
        <v>1.8022171268697937</v>
      </c>
      <c r="F79" s="598">
        <v>2.2535234653563085</v>
      </c>
      <c r="G79" s="598">
        <v>2.1844039936557458</v>
      </c>
      <c r="H79" s="598">
        <v>2.7803875009760555</v>
      </c>
    </row>
    <row r="80" spans="1:8">
      <c r="C80" s="558">
        <v>44316</v>
      </c>
      <c r="D80" s="597">
        <v>44316</v>
      </c>
      <c r="E80" s="598">
        <v>1.9660422939807698</v>
      </c>
      <c r="F80" s="598">
        <v>2.1451654695600944</v>
      </c>
      <c r="G80" s="598">
        <v>2.2256803313694746</v>
      </c>
      <c r="H80" s="598">
        <v>2.9541672312367151</v>
      </c>
    </row>
    <row r="81" spans="1:11">
      <c r="C81" s="558">
        <v>44347</v>
      </c>
      <c r="D81" s="597">
        <v>44347</v>
      </c>
      <c r="E81" s="598">
        <v>1.9095750226143877</v>
      </c>
      <c r="F81" s="598">
        <v>2.2928016101419035</v>
      </c>
      <c r="G81" s="598">
        <v>2.1553618118028131</v>
      </c>
      <c r="H81" s="598">
        <v>2.8842548359097018</v>
      </c>
    </row>
    <row r="82" spans="1:11">
      <c r="A82" s="4">
        <v>2021</v>
      </c>
      <c r="B82" s="4" t="s">
        <v>47</v>
      </c>
      <c r="C82" s="558">
        <v>44377</v>
      </c>
      <c r="D82" s="597">
        <v>44377</v>
      </c>
      <c r="E82" s="598">
        <v>1.9236596757937003</v>
      </c>
      <c r="F82" s="598">
        <v>2.2925026304017071</v>
      </c>
      <c r="G82" s="598">
        <v>2.1639431777382034</v>
      </c>
      <c r="H82" s="598">
        <v>2.7740753199560615</v>
      </c>
      <c r="J82" s="586" t="s">
        <v>265</v>
      </c>
      <c r="K82" s="586"/>
    </row>
    <row r="83" spans="1:11">
      <c r="C83" s="558">
        <v>44408</v>
      </c>
      <c r="D83" s="597">
        <v>44408</v>
      </c>
      <c r="E83" s="598">
        <v>1.8869081323630172</v>
      </c>
      <c r="F83" s="598">
        <v>2.2298964307303235</v>
      </c>
      <c r="G83" s="598">
        <v>2.1083033124725006</v>
      </c>
      <c r="H83" s="598">
        <v>2.6570852318963505</v>
      </c>
      <c r="J83" s="586" t="s">
        <v>154</v>
      </c>
      <c r="K83" s="586"/>
    </row>
    <row r="84" spans="1:11">
      <c r="C84" s="558">
        <v>44439</v>
      </c>
      <c r="D84" s="597">
        <v>44439</v>
      </c>
      <c r="E84" s="598">
        <v>1.8988848812151384</v>
      </c>
      <c r="F84" s="598">
        <v>2.1274720585645395</v>
      </c>
      <c r="G84" s="598">
        <v>2.1644361829656358</v>
      </c>
      <c r="H84" s="598">
        <v>2.5250340422618334</v>
      </c>
    </row>
    <row r="85" spans="1:11">
      <c r="C85" s="558">
        <v>44469</v>
      </c>
      <c r="D85" s="597">
        <v>44469</v>
      </c>
      <c r="E85" s="598">
        <v>1.9235979755840005</v>
      </c>
      <c r="F85" s="598">
        <v>2.0727529869912469</v>
      </c>
      <c r="G85" s="598">
        <v>2.1516337682573163</v>
      </c>
      <c r="H85" s="598">
        <v>2.4837846539456683</v>
      </c>
    </row>
    <row r="86" spans="1:11">
      <c r="C86" s="558">
        <v>44500</v>
      </c>
      <c r="D86" s="597">
        <v>44500</v>
      </c>
      <c r="E86" s="598">
        <v>1.8695388620057538</v>
      </c>
      <c r="F86" s="598">
        <v>1.775915627554604</v>
      </c>
      <c r="G86" s="598">
        <v>2.1480040234555537</v>
      </c>
      <c r="H86" s="598">
        <v>2.4387762527136907</v>
      </c>
      <c r="J86" s="574" t="s">
        <v>434</v>
      </c>
    </row>
    <row r="87" spans="1:11">
      <c r="C87" s="558">
        <v>44530</v>
      </c>
      <c r="D87" s="597">
        <v>44530</v>
      </c>
      <c r="E87" s="598">
        <v>1.8103419763134687</v>
      </c>
      <c r="F87" s="598">
        <v>1.7536014801560218</v>
      </c>
      <c r="G87" s="598">
        <v>2.111560000180047</v>
      </c>
      <c r="H87" s="598">
        <v>2.643400573904521</v>
      </c>
    </row>
    <row r="88" spans="1:11">
      <c r="C88" s="558">
        <v>44561</v>
      </c>
      <c r="D88" s="597">
        <v>44561</v>
      </c>
      <c r="E88" s="598">
        <v>1.3210975423713567</v>
      </c>
      <c r="F88" s="598">
        <v>1.641820689413247</v>
      </c>
      <c r="G88" s="598">
        <v>1.9823107990134794</v>
      </c>
      <c r="H88" s="598">
        <v>2.1285733138697798</v>
      </c>
    </row>
    <row r="89" spans="1:11">
      <c r="C89" s="558">
        <v>44592</v>
      </c>
      <c r="D89" s="597">
        <v>44592</v>
      </c>
      <c r="E89" s="598">
        <v>1.2841668249967135</v>
      </c>
      <c r="F89" s="598">
        <v>1.7497412833635499</v>
      </c>
      <c r="G89" s="598">
        <v>1.9271711409541614</v>
      </c>
      <c r="H89" s="598">
        <v>2.0588471242164932</v>
      </c>
    </row>
    <row r="90" spans="1:11">
      <c r="C90" s="558">
        <v>44620</v>
      </c>
      <c r="D90" s="597">
        <v>44620</v>
      </c>
      <c r="E90" s="598">
        <v>1.3160705614875772</v>
      </c>
      <c r="F90" s="598">
        <v>1.8857885708017013</v>
      </c>
      <c r="G90" s="598">
        <v>1.896928794520701</v>
      </c>
      <c r="H90" s="598">
        <v>2.041259272051982</v>
      </c>
    </row>
    <row r="91" spans="1:11">
      <c r="C91" s="558">
        <v>44651</v>
      </c>
      <c r="D91" s="597">
        <v>44651</v>
      </c>
      <c r="E91" s="598">
        <v>1.7192244255653599</v>
      </c>
      <c r="F91" s="598">
        <v>2.2382646938025261</v>
      </c>
      <c r="G91" s="598">
        <v>1.930885661044532</v>
      </c>
      <c r="H91" s="598">
        <v>2.3221331593089647</v>
      </c>
    </row>
    <row r="92" spans="1:11">
      <c r="C92" s="558">
        <v>44681</v>
      </c>
      <c r="D92" s="597">
        <v>44681</v>
      </c>
      <c r="E92" s="598">
        <v>1.7528425903205229</v>
      </c>
      <c r="F92" s="598">
        <v>2.279983394679522</v>
      </c>
      <c r="G92" s="598">
        <v>1.9766136803864827</v>
      </c>
      <c r="H92" s="598">
        <v>2.2776221377041321</v>
      </c>
    </row>
    <row r="93" spans="1:11">
      <c r="C93" s="558">
        <v>44712</v>
      </c>
      <c r="D93" s="597">
        <v>44712</v>
      </c>
      <c r="E93" s="598">
        <v>1.678417780971494</v>
      </c>
      <c r="F93" s="598">
        <v>2.0164367610495662</v>
      </c>
      <c r="G93" s="598">
        <v>1.9022143267706138</v>
      </c>
      <c r="H93" s="598">
        <v>2.3393325112750416</v>
      </c>
    </row>
    <row r="94" spans="1:11">
      <c r="A94" s="4">
        <v>2022</v>
      </c>
      <c r="B94" s="4" t="s">
        <v>48</v>
      </c>
      <c r="C94" s="558">
        <v>44742</v>
      </c>
      <c r="D94" s="597">
        <v>44742</v>
      </c>
      <c r="E94" s="598">
        <v>1.674268249566073</v>
      </c>
      <c r="F94" s="598">
        <v>1.6365155045184145</v>
      </c>
      <c r="G94" s="598">
        <v>1.8514026699303514</v>
      </c>
      <c r="H94" s="598">
        <v>2.306896561287227</v>
      </c>
    </row>
    <row r="95" spans="1:11">
      <c r="C95" s="558">
        <v>44773</v>
      </c>
      <c r="D95" s="597">
        <v>44773</v>
      </c>
      <c r="E95" s="598">
        <v>1.6737366597700172</v>
      </c>
      <c r="F95" s="598">
        <v>1.6667554886512628</v>
      </c>
      <c r="G95" s="598">
        <v>1.7940115054505648</v>
      </c>
      <c r="H95" s="598">
        <v>2.1000669322953915</v>
      </c>
    </row>
    <row r="96" spans="1:11">
      <c r="C96" s="558">
        <v>44804</v>
      </c>
      <c r="D96" s="597">
        <v>44804</v>
      </c>
      <c r="E96" s="598">
        <v>1.725534197034627</v>
      </c>
      <c r="F96" s="598">
        <v>1.8719001748674675</v>
      </c>
      <c r="G96" s="598">
        <v>1.8067457832616547</v>
      </c>
      <c r="H96" s="598">
        <v>2.1584393883813351</v>
      </c>
    </row>
    <row r="97" spans="1:10">
      <c r="C97" s="558">
        <v>44834</v>
      </c>
      <c r="D97" s="597">
        <v>44834</v>
      </c>
      <c r="E97" s="598">
        <v>1.7617604990621221</v>
      </c>
      <c r="F97" s="598">
        <v>2.131352149589286</v>
      </c>
      <c r="G97" s="598">
        <v>1.8477118318326777</v>
      </c>
      <c r="H97" s="598">
        <v>2.0732625514637046</v>
      </c>
    </row>
    <row r="98" spans="1:10">
      <c r="C98" s="558">
        <v>44865</v>
      </c>
      <c r="D98" s="597">
        <v>44865</v>
      </c>
      <c r="E98" s="598">
        <v>2.1045761048123541</v>
      </c>
      <c r="F98" s="598">
        <v>2.398217139981627</v>
      </c>
      <c r="G98" s="598">
        <v>1.8561893883097567</v>
      </c>
      <c r="H98" s="598">
        <v>2.5674771282753834</v>
      </c>
    </row>
    <row r="99" spans="1:10">
      <c r="C99" s="558">
        <v>44895</v>
      </c>
      <c r="D99" s="597">
        <v>44895</v>
      </c>
      <c r="E99" s="598">
        <v>2.2204316295678632</v>
      </c>
      <c r="F99" s="598">
        <v>2.9201569997023942</v>
      </c>
      <c r="G99" s="598">
        <v>1.9217922660636042</v>
      </c>
      <c r="H99" s="598">
        <v>2.9225288117419153</v>
      </c>
    </row>
    <row r="100" spans="1:10">
      <c r="C100" s="558">
        <v>44926</v>
      </c>
      <c r="D100" s="597">
        <v>44926</v>
      </c>
      <c r="E100" s="598">
        <v>2.6037621766343144</v>
      </c>
      <c r="F100" s="598">
        <v>3.402777775113849</v>
      </c>
      <c r="G100" s="598">
        <v>2.0376659861893955</v>
      </c>
      <c r="H100" s="598">
        <v>3.8918508556367275</v>
      </c>
    </row>
    <row r="101" spans="1:10">
      <c r="C101" s="558">
        <v>44957</v>
      </c>
      <c r="D101" s="597">
        <v>44957</v>
      </c>
      <c r="E101" s="598">
        <v>2.7096569900463092</v>
      </c>
      <c r="F101" s="598">
        <v>3.5918858843590611</v>
      </c>
      <c r="G101" s="598">
        <v>2.2520248998322288</v>
      </c>
      <c r="H101" s="598">
        <v>3.9601775467820892</v>
      </c>
    </row>
    <row r="102" spans="1:10">
      <c r="C102" s="558">
        <v>44985</v>
      </c>
      <c r="D102" s="597">
        <v>44985</v>
      </c>
      <c r="E102" s="598">
        <v>3.0853252594766274</v>
      </c>
      <c r="F102" s="598">
        <v>3.9996592706441056</v>
      </c>
      <c r="G102" s="598">
        <v>2.4672820525818389</v>
      </c>
      <c r="H102" s="598">
        <v>3.8496602388100749</v>
      </c>
    </row>
    <row r="103" spans="1:10">
      <c r="C103" s="558">
        <v>45016</v>
      </c>
      <c r="D103" s="597">
        <v>45016</v>
      </c>
      <c r="E103" s="598">
        <v>3.4798649648768789</v>
      </c>
      <c r="F103" s="598">
        <v>4.0478108251392939</v>
      </c>
      <c r="G103" s="598">
        <v>2.8084505370418738</v>
      </c>
      <c r="H103" s="598">
        <v>4.5161946178712951</v>
      </c>
    </row>
    <row r="104" spans="1:10">
      <c r="C104" s="558">
        <v>45046</v>
      </c>
      <c r="D104" s="597">
        <v>45046</v>
      </c>
      <c r="E104" s="598">
        <v>3.6753569290804888</v>
      </c>
      <c r="F104" s="598">
        <v>4.9766016592531201</v>
      </c>
      <c r="G104" s="598">
        <v>3.2994001581682832</v>
      </c>
      <c r="H104" s="598">
        <v>4.6311265589446071</v>
      </c>
    </row>
    <row r="105" spans="1:10">
      <c r="C105" s="558">
        <v>45077</v>
      </c>
      <c r="D105" s="582">
        <v>45077</v>
      </c>
      <c r="E105" s="598">
        <v>4.0558100356888023</v>
      </c>
      <c r="F105" s="598">
        <v>5.30231875783549</v>
      </c>
      <c r="G105" s="598">
        <v>3.6618349579099747</v>
      </c>
      <c r="H105" s="598">
        <v>4.7708157939260634</v>
      </c>
    </row>
    <row r="106" spans="1:10">
      <c r="A106" s="4">
        <v>2023</v>
      </c>
      <c r="B106" s="4" t="s">
        <v>49</v>
      </c>
      <c r="C106" s="558">
        <v>45107</v>
      </c>
      <c r="D106" s="597">
        <v>45107</v>
      </c>
      <c r="E106" s="598">
        <v>4.3261290804456625</v>
      </c>
      <c r="F106" s="598">
        <v>5.5126595198657888</v>
      </c>
      <c r="G106" s="598">
        <v>3.9672649886024867</v>
      </c>
      <c r="H106" s="598">
        <v>4.8651270332177576</v>
      </c>
    </row>
    <row r="107" spans="1:10">
      <c r="C107" s="558">
        <v>45138</v>
      </c>
      <c r="D107" s="597">
        <v>45138</v>
      </c>
      <c r="E107" s="598">
        <v>4.4414091835567113</v>
      </c>
      <c r="F107" s="598">
        <v>5.6339932326954196</v>
      </c>
      <c r="G107" s="598">
        <v>4.0378679091117657</v>
      </c>
      <c r="H107" s="598">
        <v>4.9500101278257223</v>
      </c>
    </row>
    <row r="108" spans="1:10">
      <c r="A108" s="249"/>
      <c r="B108" s="249"/>
      <c r="C108" s="558">
        <v>45169</v>
      </c>
      <c r="D108" s="597">
        <v>45169</v>
      </c>
      <c r="E108" s="598">
        <v>4.5805106005076714</v>
      </c>
      <c r="F108" s="598">
        <v>5.4682777833633676</v>
      </c>
      <c r="G108" s="598">
        <v>4.1104993956056992</v>
      </c>
      <c r="H108" s="598">
        <v>5.2172327843334259</v>
      </c>
    </row>
    <row r="109" spans="1:10">
      <c r="C109" s="558">
        <v>45199</v>
      </c>
      <c r="D109" s="597">
        <v>45199</v>
      </c>
      <c r="E109" s="598">
        <v>4.7343116439868869</v>
      </c>
      <c r="F109" s="598">
        <v>5.4411819698852986</v>
      </c>
      <c r="G109" s="598">
        <v>3.8426385244779615</v>
      </c>
      <c r="H109" s="598">
        <v>5.477031110704579</v>
      </c>
      <c r="J109" s="586" t="s">
        <v>325</v>
      </c>
    </row>
    <row r="110" spans="1:10">
      <c r="C110" s="558">
        <v>45230</v>
      </c>
      <c r="D110" s="597">
        <v>45230</v>
      </c>
      <c r="E110" s="598">
        <v>5.1852300818780845</v>
      </c>
      <c r="F110" s="598">
        <v>5.3571504967690391</v>
      </c>
      <c r="G110" s="598">
        <v>3.9020987235671432</v>
      </c>
      <c r="H110" s="598">
        <v>5.6289720110319914</v>
      </c>
      <c r="J110" s="586" t="s">
        <v>165</v>
      </c>
    </row>
    <row r="111" spans="1:10">
      <c r="C111" s="558">
        <v>45260</v>
      </c>
      <c r="D111" s="597">
        <v>45260</v>
      </c>
      <c r="E111" s="598">
        <v>5.347469508800061</v>
      </c>
      <c r="F111" s="598">
        <v>5.6950878698925438</v>
      </c>
      <c r="G111" s="598">
        <v>3.6056019226988223</v>
      </c>
      <c r="H111" s="598">
        <v>5.7885685200214505</v>
      </c>
    </row>
    <row r="112" spans="1:10">
      <c r="C112" s="558">
        <v>45291</v>
      </c>
      <c r="D112" s="597">
        <v>45291</v>
      </c>
      <c r="E112" s="598">
        <v>5.3897763310179103</v>
      </c>
      <c r="F112" s="598">
        <v>5.7376129569899872</v>
      </c>
      <c r="G112" s="598">
        <v>4.2427277858012262</v>
      </c>
      <c r="H112" s="598">
        <v>5.8655006080992376</v>
      </c>
    </row>
    <row r="113" spans="1:8">
      <c r="C113" s="677">
        <v>45322</v>
      </c>
      <c r="D113" s="678">
        <v>45322</v>
      </c>
      <c r="E113" s="679">
        <v>5.3590129926614134</v>
      </c>
      <c r="F113" s="679">
        <v>5.7528782681679385</v>
      </c>
      <c r="G113" s="679">
        <v>4.3333793564431193</v>
      </c>
      <c r="H113" s="679">
        <v>5.9700281407622411</v>
      </c>
    </row>
    <row r="114" spans="1:8">
      <c r="C114" s="677">
        <v>45351</v>
      </c>
      <c r="D114" s="678">
        <f t="shared" ref="D114:D119" si="0">C114</f>
        <v>45351</v>
      </c>
      <c r="E114" s="679">
        <v>5.3923031935940768</v>
      </c>
      <c r="F114" s="679">
        <v>5.5081691004513491</v>
      </c>
      <c r="G114" s="679">
        <v>4.8353421414581863</v>
      </c>
      <c r="H114" s="679">
        <v>5.7343391691703625</v>
      </c>
    </row>
    <row r="115" spans="1:8">
      <c r="C115" s="677">
        <v>45382</v>
      </c>
      <c r="D115" s="678">
        <f t="shared" si="0"/>
        <v>45382</v>
      </c>
      <c r="E115" s="679">
        <v>5.3665239501162256</v>
      </c>
      <c r="F115" s="679">
        <v>5.2093419645019123</v>
      </c>
      <c r="G115" s="679">
        <v>4.7396118742575784</v>
      </c>
      <c r="H115" s="679">
        <v>5.3659487761320133</v>
      </c>
    </row>
    <row r="116" spans="1:8">
      <c r="C116" s="558">
        <v>45412</v>
      </c>
      <c r="D116" s="597">
        <f t="shared" si="0"/>
        <v>45412</v>
      </c>
      <c r="E116" s="598">
        <v>5.3264869439695648</v>
      </c>
      <c r="F116" s="598">
        <v>5.203423243916232</v>
      </c>
      <c r="G116" s="598">
        <v>4.7215483970593839</v>
      </c>
      <c r="H116" s="598">
        <v>5.1639692534871608</v>
      </c>
    </row>
    <row r="117" spans="1:8">
      <c r="C117" s="677">
        <v>45443</v>
      </c>
      <c r="D117" s="678">
        <f t="shared" si="0"/>
        <v>45443</v>
      </c>
      <c r="E117" s="679">
        <v>5.3087752985650454</v>
      </c>
      <c r="F117" s="679">
        <v>5.2801387299028484</v>
      </c>
      <c r="G117" s="679">
        <v>4.7508863383524398</v>
      </c>
      <c r="H117" s="679">
        <v>5.1829070360038862</v>
      </c>
    </row>
    <row r="118" spans="1:8">
      <c r="B118" s="34"/>
      <c r="C118" s="558">
        <v>45473</v>
      </c>
      <c r="D118" s="597">
        <f t="shared" si="0"/>
        <v>45473</v>
      </c>
      <c r="E118" s="598">
        <v>5.2032223663411896</v>
      </c>
      <c r="F118" s="598">
        <v>5.3041427842559559</v>
      </c>
      <c r="G118" s="598">
        <v>4.6777719004622957</v>
      </c>
      <c r="H118" s="598">
        <v>5.3304863903393782</v>
      </c>
    </row>
    <row r="119" spans="1:8">
      <c r="A119" s="4">
        <v>2024</v>
      </c>
      <c r="B119" s="4" t="s">
        <v>512</v>
      </c>
      <c r="C119" s="677">
        <v>45504</v>
      </c>
      <c r="D119" s="678">
        <f t="shared" si="0"/>
        <v>45504</v>
      </c>
      <c r="E119" s="679">
        <v>4.9840617898134889</v>
      </c>
      <c r="F119" s="679">
        <v>5.302159936552254</v>
      </c>
      <c r="G119" s="679">
        <v>4.6047680248290286</v>
      </c>
      <c r="H119" s="679">
        <v>5.7741889755626277</v>
      </c>
    </row>
    <row r="120" spans="1:8">
      <c r="C120" s="677">
        <v>45535</v>
      </c>
      <c r="D120" s="678">
        <f t="shared" ref="D120:D125" si="1">C120</f>
        <v>45535</v>
      </c>
      <c r="E120" s="679">
        <v>4.9494430800536291</v>
      </c>
      <c r="F120" s="679">
        <v>5.0904435430316637</v>
      </c>
      <c r="G120" s="679">
        <v>4.4576093365346541</v>
      </c>
      <c r="H120" s="679">
        <v>5.5712582997188385</v>
      </c>
    </row>
    <row r="121" spans="1:8">
      <c r="C121" s="677">
        <v>45565</v>
      </c>
      <c r="D121" s="678">
        <f t="shared" si="1"/>
        <v>45565</v>
      </c>
      <c r="E121" s="679">
        <v>4.7295888773650612</v>
      </c>
      <c r="F121" s="679">
        <v>4.9922517522639236</v>
      </c>
      <c r="G121" s="679">
        <v>4.373337829967566</v>
      </c>
      <c r="H121" s="679">
        <v>5.4087990422437455</v>
      </c>
    </row>
    <row r="122" spans="1:8">
      <c r="C122" s="558">
        <v>45596</v>
      </c>
      <c r="D122" s="597">
        <f t="shared" si="1"/>
        <v>45596</v>
      </c>
      <c r="E122" s="598">
        <v>4.5709047831391008</v>
      </c>
      <c r="F122" s="598">
        <v>4.7741117381948612</v>
      </c>
      <c r="G122" s="598">
        <v>4.3437591884270477</v>
      </c>
      <c r="H122" s="598">
        <v>5.2798079979668167</v>
      </c>
    </row>
    <row r="123" spans="1:8">
      <c r="C123" s="558">
        <v>45626</v>
      </c>
      <c r="D123" s="597">
        <f t="shared" si="1"/>
        <v>45626</v>
      </c>
      <c r="E123" s="598">
        <v>4.4144226035491707</v>
      </c>
      <c r="F123" s="598">
        <v>4.7196681996632996</v>
      </c>
      <c r="G123" s="598">
        <v>4.2132520519396586</v>
      </c>
      <c r="H123" s="598">
        <v>5.3474010883585548</v>
      </c>
    </row>
    <row r="124" spans="1:8">
      <c r="C124" s="677">
        <v>45657</v>
      </c>
      <c r="D124" s="678">
        <f t="shared" si="1"/>
        <v>45657</v>
      </c>
      <c r="E124" s="679">
        <v>4.1740647650408969</v>
      </c>
      <c r="F124" s="679">
        <v>4.5541147078322002</v>
      </c>
      <c r="G124" s="679">
        <v>4.1085992250695398</v>
      </c>
      <c r="H124" s="679">
        <v>4.6974433813890402</v>
      </c>
    </row>
    <row r="125" spans="1:8">
      <c r="C125" s="677">
        <v>45688</v>
      </c>
      <c r="D125" s="678">
        <f t="shared" si="1"/>
        <v>45688</v>
      </c>
      <c r="E125" s="679">
        <v>4.0631989563274722</v>
      </c>
      <c r="F125" s="679">
        <v>4.710995233541861</v>
      </c>
      <c r="G125" s="679">
        <v>3.9537237982677294</v>
      </c>
      <c r="H125" s="679">
        <v>4.5305830803962648</v>
      </c>
    </row>
    <row r="126" spans="1:8">
      <c r="C126" s="677">
        <v>45716</v>
      </c>
      <c r="D126" s="678">
        <f t="shared" ref="D126:D131" si="2">C126</f>
        <v>45716</v>
      </c>
      <c r="E126" s="679">
        <v>3.9597509585870267</v>
      </c>
      <c r="F126" s="679">
        <v>4.6008795118974115</v>
      </c>
      <c r="G126" s="679">
        <v>3.8815871259656687</v>
      </c>
      <c r="H126" s="679">
        <v>4.5272601995588486</v>
      </c>
    </row>
    <row r="127" spans="1:8">
      <c r="C127" s="677">
        <v>45747</v>
      </c>
      <c r="D127" s="678">
        <f t="shared" si="2"/>
        <v>45747</v>
      </c>
      <c r="E127" s="679">
        <v>3.821552217317151</v>
      </c>
      <c r="F127" s="679">
        <v>4.500335871482994</v>
      </c>
      <c r="G127" s="679">
        <v>3.646928469830458</v>
      </c>
      <c r="H127" s="679">
        <v>4.2244212208480398</v>
      </c>
    </row>
    <row r="128" spans="1:8">
      <c r="C128" s="558">
        <v>45777</v>
      </c>
      <c r="D128" s="597">
        <f t="shared" si="2"/>
        <v>45777</v>
      </c>
      <c r="E128" s="598">
        <v>3.7304126919446832</v>
      </c>
      <c r="F128" s="598">
        <v>4.077619707378723</v>
      </c>
      <c r="G128" s="598">
        <v>3.4842104373844878</v>
      </c>
      <c r="H128" s="598">
        <v>4.3501602221079665</v>
      </c>
    </row>
    <row r="129" spans="1:8">
      <c r="C129" s="677">
        <v>45808</v>
      </c>
      <c r="D129" s="678">
        <f t="shared" si="2"/>
        <v>45808</v>
      </c>
      <c r="E129" s="679">
        <v>3.6522392689050336</v>
      </c>
      <c r="F129" s="679">
        <v>4.044940751334364</v>
      </c>
      <c r="G129" s="679">
        <v>3.2932857015026413</v>
      </c>
      <c r="H129" s="679">
        <v>4.1907559769239553</v>
      </c>
    </row>
    <row r="130" spans="1:8">
      <c r="C130" s="558">
        <v>45838</v>
      </c>
      <c r="D130" s="597">
        <f t="shared" si="2"/>
        <v>45838</v>
      </c>
      <c r="E130" s="598">
        <v>3.686575183458296</v>
      </c>
      <c r="F130" s="598">
        <v>4.0383560148762445</v>
      </c>
      <c r="G130" s="598">
        <v>3.1052961219515822</v>
      </c>
      <c r="H130" s="598">
        <v>4.4360240729283733</v>
      </c>
    </row>
    <row r="131" spans="1:8">
      <c r="A131" s="4">
        <v>2025</v>
      </c>
      <c r="B131" s="4" t="s">
        <v>533</v>
      </c>
      <c r="C131" s="677">
        <v>45869</v>
      </c>
      <c r="D131" s="678">
        <f t="shared" si="2"/>
        <v>45869</v>
      </c>
      <c r="E131" s="679">
        <v>3.5170140838246908</v>
      </c>
      <c r="F131" s="679">
        <v>3.6250818557544955</v>
      </c>
      <c r="G131" s="679">
        <v>2.9789620771442062</v>
      </c>
      <c r="H131" s="679">
        <v>4.075577134209424</v>
      </c>
    </row>
    <row r="132" spans="1:8">
      <c r="C132" s="677">
        <v>45900</v>
      </c>
      <c r="D132" s="678">
        <f>C132</f>
        <v>45900</v>
      </c>
      <c r="E132" s="679">
        <v>3.5026197857264671</v>
      </c>
      <c r="F132" s="679">
        <v>3.6801955303130733</v>
      </c>
      <c r="G132" s="679">
        <v>2.9756333305860942</v>
      </c>
      <c r="H132" s="679">
        <v>4.0874512949332491</v>
      </c>
    </row>
    <row r="133" spans="1:8">
      <c r="C133" s="780">
        <v>45930</v>
      </c>
      <c r="D133" s="779">
        <f>C133</f>
        <v>45930</v>
      </c>
      <c r="E133" s="679">
        <v>3.4074768740523269</v>
      </c>
      <c r="F133" s="679">
        <v>3.5344803406812519</v>
      </c>
      <c r="G133" s="679">
        <v>2.9353199615090668</v>
      </c>
      <c r="H133" s="679">
        <v>4.1337644099603041</v>
      </c>
    </row>
    <row r="134" spans="1:8">
      <c r="C134" s="782">
        <v>45961</v>
      </c>
      <c r="D134" s="783">
        <f>C134</f>
        <v>45961</v>
      </c>
      <c r="E134" s="679">
        <v>3.5051917600644784</v>
      </c>
      <c r="F134" s="679">
        <v>3.7796682078294803</v>
      </c>
      <c r="G134" s="679">
        <v>2.9330150127694981</v>
      </c>
      <c r="H134" s="679">
        <v>4.0719728307029852</v>
      </c>
    </row>
    <row r="135" spans="1:8">
      <c r="C135" s="780">
        <v>45991</v>
      </c>
      <c r="D135" s="783">
        <f>C135</f>
        <v>45991</v>
      </c>
      <c r="E135" s="679">
        <v>3.4525397418257446</v>
      </c>
      <c r="F135" s="679">
        <v>3.5846657994997453</v>
      </c>
      <c r="G135" s="679">
        <v>2.9191577315751864</v>
      </c>
      <c r="H135" s="679">
        <v>4.0290084121517156</v>
      </c>
    </row>
    <row r="136" spans="1:8">
      <c r="C136" s="781">
        <v>46022</v>
      </c>
      <c r="D136" s="501">
        <f>C136</f>
        <v>46022</v>
      </c>
      <c r="E136" s="602">
        <v>3.4121429054834915</v>
      </c>
      <c r="F136" s="602">
        <v>3.5207369390442067</v>
      </c>
      <c r="G136" s="602">
        <v>2.9957765137917809</v>
      </c>
      <c r="H136" s="602">
        <v>4.015010875333477</v>
      </c>
    </row>
    <row r="137" spans="1:8">
      <c r="C137" s="558"/>
      <c r="D137" s="597"/>
      <c r="E137" s="598"/>
      <c r="F137" s="598"/>
      <c r="G137" s="598"/>
      <c r="H137" s="598"/>
    </row>
    <row r="138" spans="1:8">
      <c r="C138" s="558"/>
      <c r="D138" s="597"/>
      <c r="E138" s="598"/>
      <c r="F138" s="598"/>
      <c r="G138" s="598"/>
      <c r="H138" s="598"/>
    </row>
    <row r="139" spans="1:8">
      <c r="C139" s="558"/>
      <c r="D139" s="582"/>
      <c r="E139" s="598"/>
      <c r="F139" s="598"/>
      <c r="G139" s="598"/>
      <c r="H139" s="598"/>
    </row>
    <row r="140" spans="1:8">
      <c r="C140" s="558"/>
      <c r="D140" s="597"/>
      <c r="E140" s="598"/>
      <c r="F140" s="598"/>
      <c r="G140" s="598"/>
      <c r="H140" s="598"/>
    </row>
    <row r="141" spans="1:8">
      <c r="C141" s="558"/>
      <c r="D141" s="597"/>
      <c r="E141" s="598"/>
      <c r="F141" s="598"/>
      <c r="G141" s="598"/>
      <c r="H141" s="598"/>
    </row>
    <row r="142" spans="1:8">
      <c r="C142" s="558"/>
      <c r="D142" s="597"/>
      <c r="E142" s="598"/>
      <c r="F142" s="598"/>
      <c r="G142" s="598"/>
      <c r="H142" s="598"/>
    </row>
    <row r="143" spans="1:8">
      <c r="C143" s="558"/>
      <c r="D143" s="597"/>
      <c r="E143" s="598"/>
      <c r="F143" s="598"/>
      <c r="G143" s="598"/>
      <c r="H143" s="598"/>
    </row>
    <row r="144" spans="1:8">
      <c r="C144" s="558"/>
      <c r="D144" s="597"/>
      <c r="E144" s="598"/>
      <c r="F144" s="598"/>
      <c r="G144" s="598"/>
      <c r="H144" s="598"/>
    </row>
    <row r="145" spans="3:8">
      <c r="C145" s="558"/>
      <c r="D145" s="597"/>
      <c r="E145" s="598"/>
      <c r="F145" s="598"/>
      <c r="G145" s="598"/>
      <c r="H145" s="598"/>
    </row>
    <row r="146" spans="3:8">
      <c r="C146" s="558"/>
      <c r="D146" s="597"/>
      <c r="E146" s="598"/>
      <c r="F146" s="598"/>
      <c r="G146" s="598"/>
      <c r="H146" s="598"/>
    </row>
    <row r="147" spans="3:8">
      <c r="C147" s="558"/>
      <c r="D147" s="597"/>
      <c r="E147" s="598"/>
      <c r="F147" s="598"/>
      <c r="G147" s="598"/>
      <c r="H147" s="598"/>
    </row>
    <row r="148" spans="3:8">
      <c r="C148" s="558"/>
      <c r="D148" s="597"/>
      <c r="E148" s="598"/>
      <c r="F148" s="598"/>
      <c r="G148" s="598"/>
      <c r="H148" s="598"/>
    </row>
    <row r="149" spans="3:8">
      <c r="C149" s="558"/>
      <c r="D149" s="597"/>
      <c r="E149" s="598"/>
      <c r="F149" s="598"/>
      <c r="G149" s="598"/>
      <c r="H149" s="598"/>
    </row>
    <row r="150" spans="3:8">
      <c r="C150" s="558"/>
      <c r="D150" s="597"/>
      <c r="E150" s="598"/>
      <c r="F150" s="598"/>
      <c r="G150" s="598"/>
      <c r="H150" s="598"/>
    </row>
    <row r="151" spans="3:8">
      <c r="C151" s="558"/>
      <c r="D151" s="597"/>
      <c r="E151" s="598"/>
      <c r="F151" s="598"/>
      <c r="G151" s="598"/>
      <c r="H151" s="598"/>
    </row>
    <row r="152" spans="3:8">
      <c r="C152" s="558"/>
      <c r="D152" s="597"/>
      <c r="E152" s="598"/>
      <c r="F152" s="598"/>
      <c r="G152" s="598"/>
      <c r="H152" s="598"/>
    </row>
    <row r="153" spans="3:8">
      <c r="C153" s="558"/>
      <c r="D153" s="597"/>
      <c r="E153" s="598"/>
      <c r="F153" s="598"/>
      <c r="G153" s="598"/>
      <c r="H153" s="598"/>
    </row>
    <row r="154" spans="3:8">
      <c r="C154" s="558"/>
      <c r="D154" s="597"/>
      <c r="E154" s="598"/>
      <c r="F154" s="598"/>
      <c r="G154" s="598"/>
      <c r="H154" s="598"/>
    </row>
    <row r="155" spans="3:8">
      <c r="C155" s="558"/>
      <c r="D155" s="597"/>
      <c r="E155" s="598"/>
      <c r="F155" s="598"/>
      <c r="G155" s="598"/>
      <c r="H155" s="598"/>
    </row>
    <row r="156" spans="3:8">
      <c r="C156" s="558"/>
      <c r="D156" s="597"/>
      <c r="E156" s="598"/>
      <c r="F156" s="598"/>
      <c r="G156" s="598"/>
      <c r="H156" s="598"/>
    </row>
    <row r="157" spans="3:8">
      <c r="C157" s="558"/>
      <c r="D157" s="597"/>
      <c r="E157" s="598"/>
      <c r="F157" s="598"/>
      <c r="G157" s="598"/>
      <c r="H157" s="598"/>
    </row>
    <row r="158" spans="3:8">
      <c r="C158" s="558"/>
      <c r="D158" s="597"/>
      <c r="E158" s="598"/>
      <c r="F158" s="598"/>
      <c r="G158" s="598"/>
      <c r="H158" s="598"/>
    </row>
    <row r="159" spans="3:8">
      <c r="C159" s="558"/>
      <c r="D159" s="597"/>
      <c r="E159" s="598"/>
      <c r="F159" s="598"/>
      <c r="G159" s="598"/>
      <c r="H159" s="598"/>
    </row>
    <row r="160" spans="3:8">
      <c r="C160" s="558"/>
      <c r="D160" s="597"/>
      <c r="E160" s="598"/>
      <c r="F160" s="598"/>
      <c r="G160" s="598"/>
      <c r="H160" s="598"/>
    </row>
    <row r="161" spans="3:8">
      <c r="C161" s="558"/>
      <c r="D161" s="597"/>
      <c r="E161" s="598"/>
      <c r="F161" s="598"/>
      <c r="G161" s="598"/>
      <c r="H161" s="598"/>
    </row>
    <row r="162" spans="3:8">
      <c r="C162" s="558"/>
      <c r="D162" s="597"/>
      <c r="E162" s="598"/>
      <c r="F162" s="598"/>
      <c r="G162" s="598"/>
      <c r="H162" s="598"/>
    </row>
    <row r="163" spans="3:8">
      <c r="C163" s="558"/>
      <c r="D163" s="597"/>
      <c r="E163" s="598"/>
      <c r="F163" s="598"/>
      <c r="G163" s="598"/>
      <c r="H163" s="598"/>
    </row>
  </sheetData>
  <sheetProtection algorithmName="SHA-512" hashValue="3LKwQDnlfRsIB/vDsrWkMK/MRFhpiwyArof9VOt4xKeG/bpcPIXtkTGfqlQN2toohFFhCN6nfWxFmBx9/W8K8w==" saltValue="X/ve9XcEfio9/73vznm3Dg=="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B4766-0545-46AB-9CD6-CEBE0741D041}">
  <sheetPr codeName="List9">
    <pageSetUpPr fitToPage="1"/>
  </sheetPr>
  <dimension ref="A2:P147"/>
  <sheetViews>
    <sheetView view="pageBreakPreview" zoomScaleNormal="100" zoomScaleSheetLayoutView="100" zoomScalePageLayoutView="80" workbookViewId="0">
      <selection activeCell="J22" sqref="J22"/>
    </sheetView>
  </sheetViews>
  <sheetFormatPr defaultColWidth="8.5703125" defaultRowHeight="11.25"/>
  <cols>
    <col min="1" max="1" width="3.42578125" style="342" customWidth="1"/>
    <col min="2" max="6" width="8.5703125" style="342"/>
    <col min="7" max="7" width="8.42578125" style="342" customWidth="1"/>
    <col min="8" max="8" width="1.5703125" style="342" customWidth="1"/>
    <col min="9" max="11" width="8.5703125" style="342"/>
    <col min="12" max="12" width="8.42578125" style="342" customWidth="1"/>
    <col min="13" max="14" width="8.5703125" style="342"/>
    <col min="15" max="16384" width="8.5703125" style="343"/>
  </cols>
  <sheetData>
    <row r="2" spans="2:16" s="12" customFormat="1" ht="13.35" customHeight="1">
      <c r="B2" s="815" t="s">
        <v>462</v>
      </c>
      <c r="C2" s="815"/>
      <c r="D2" s="815"/>
      <c r="E2" s="815"/>
      <c r="F2" s="815"/>
      <c r="G2" s="815"/>
      <c r="H2" s="52"/>
      <c r="I2" s="815" t="s">
        <v>463</v>
      </c>
      <c r="J2" s="815"/>
      <c r="K2" s="815"/>
      <c r="L2" s="815"/>
      <c r="M2" s="815"/>
      <c r="N2" s="815"/>
      <c r="O2" s="52"/>
      <c r="P2" s="4"/>
    </row>
    <row r="3" spans="2:16" s="12" customFormat="1">
      <c r="B3" s="816"/>
      <c r="C3" s="816"/>
      <c r="D3" s="816"/>
      <c r="E3" s="816"/>
      <c r="F3" s="816"/>
      <c r="G3" s="816"/>
      <c r="H3" s="52"/>
      <c r="I3" s="816"/>
      <c r="J3" s="816"/>
      <c r="K3" s="816"/>
      <c r="L3" s="816"/>
      <c r="M3" s="816"/>
      <c r="N3" s="816"/>
      <c r="O3" s="52"/>
      <c r="P3" s="4"/>
    </row>
    <row r="4" spans="2:16" ht="12.75" customHeight="1">
      <c r="B4" s="143"/>
      <c r="C4" s="143"/>
      <c r="D4" s="143"/>
      <c r="E4" s="143"/>
      <c r="F4" s="143"/>
      <c r="G4" s="143"/>
      <c r="H4" s="143"/>
      <c r="I4" s="143"/>
      <c r="J4" s="143"/>
      <c r="K4" s="143"/>
      <c r="L4" s="143"/>
      <c r="M4" s="143"/>
      <c r="N4" s="344"/>
    </row>
    <row r="5" spans="2:16" ht="12.75" customHeight="1">
      <c r="B5" s="143"/>
      <c r="C5" s="143"/>
      <c r="D5" s="143"/>
      <c r="E5" s="143"/>
      <c r="F5" s="143"/>
      <c r="G5" s="143"/>
      <c r="H5" s="143"/>
      <c r="I5" s="143"/>
      <c r="J5" s="143"/>
      <c r="K5" s="143"/>
      <c r="L5" s="143"/>
      <c r="M5" s="143"/>
      <c r="N5" s="344"/>
    </row>
    <row r="6" spans="2:16" ht="12.75" customHeight="1">
      <c r="B6" s="143"/>
      <c r="C6" s="143"/>
      <c r="D6" s="143"/>
      <c r="E6" s="143"/>
      <c r="F6" s="143"/>
      <c r="G6" s="143"/>
      <c r="H6" s="143"/>
      <c r="I6" s="143"/>
      <c r="J6" s="143"/>
      <c r="K6" s="143"/>
      <c r="L6" s="143"/>
      <c r="M6" s="143"/>
      <c r="N6" s="344"/>
    </row>
    <row r="7" spans="2:16" ht="12.75" customHeight="1">
      <c r="B7" s="143"/>
      <c r="C7" s="143"/>
      <c r="D7" s="143"/>
      <c r="E7" s="143"/>
      <c r="F7" s="143"/>
      <c r="G7" s="143"/>
      <c r="H7" s="143"/>
      <c r="I7" s="143"/>
      <c r="J7" s="143"/>
      <c r="K7" s="143"/>
      <c r="L7" s="143"/>
      <c r="M7" s="143"/>
      <c r="N7" s="344"/>
    </row>
    <row r="8" spans="2:16" ht="12.75" customHeight="1">
      <c r="B8" s="143"/>
      <c r="C8" s="143"/>
      <c r="D8" s="143"/>
      <c r="E8" s="143"/>
      <c r="F8" s="143"/>
      <c r="G8" s="143"/>
      <c r="H8" s="143"/>
      <c r="I8" s="143"/>
      <c r="J8" s="143"/>
      <c r="K8" s="143"/>
      <c r="L8" s="143"/>
      <c r="M8" s="143"/>
      <c r="N8" s="344"/>
    </row>
    <row r="9" spans="2:16" ht="12.75" customHeight="1">
      <c r="B9" s="143"/>
      <c r="C9" s="143"/>
      <c r="D9" s="143"/>
      <c r="E9" s="143"/>
      <c r="F9" s="143"/>
      <c r="G9" s="143"/>
      <c r="H9" s="143"/>
      <c r="I9" s="143"/>
      <c r="J9" s="143"/>
      <c r="K9" s="143"/>
      <c r="L9" s="143"/>
      <c r="M9" s="143"/>
      <c r="N9" s="344"/>
    </row>
    <row r="10" spans="2:16" ht="12.75" customHeight="1">
      <c r="B10" s="143"/>
      <c r="C10" s="143"/>
      <c r="D10" s="143"/>
      <c r="E10" s="143"/>
      <c r="F10" s="143"/>
      <c r="G10" s="143"/>
      <c r="H10" s="143"/>
      <c r="I10" s="143"/>
      <c r="J10" s="143"/>
      <c r="K10" s="143"/>
      <c r="L10" s="143"/>
      <c r="M10" s="143"/>
      <c r="N10" s="344"/>
    </row>
    <row r="11" spans="2:16" ht="12.75" customHeight="1">
      <c r="B11" s="143"/>
      <c r="C11" s="143"/>
      <c r="D11" s="143"/>
      <c r="E11" s="143"/>
      <c r="F11" s="143"/>
      <c r="G11" s="143"/>
      <c r="H11" s="143"/>
      <c r="I11" s="143"/>
      <c r="J11" s="143"/>
      <c r="K11" s="143"/>
      <c r="L11" s="143"/>
      <c r="M11" s="143"/>
      <c r="N11" s="344"/>
    </row>
    <row r="12" spans="2:16" ht="12.75" customHeight="1">
      <c r="B12" s="143"/>
      <c r="C12" s="143"/>
      <c r="D12" s="143"/>
      <c r="E12" s="143"/>
      <c r="F12" s="143"/>
      <c r="G12" s="143"/>
      <c r="H12" s="143"/>
      <c r="I12" s="143"/>
      <c r="J12" s="143"/>
      <c r="K12" s="143"/>
      <c r="L12" s="143"/>
      <c r="M12" s="143"/>
      <c r="N12" s="344"/>
    </row>
    <row r="13" spans="2:16" ht="12.75" customHeight="1">
      <c r="B13" s="143"/>
      <c r="C13" s="143"/>
      <c r="D13" s="143"/>
      <c r="E13" s="143"/>
      <c r="F13" s="143"/>
      <c r="G13" s="143"/>
      <c r="H13" s="143"/>
      <c r="I13" s="143"/>
      <c r="J13" s="143"/>
      <c r="K13" s="143"/>
      <c r="L13" s="143"/>
      <c r="M13" s="143"/>
      <c r="N13" s="344"/>
    </row>
    <row r="14" spans="2:16" ht="12.75" customHeight="1">
      <c r="B14" s="143"/>
      <c r="C14" s="143"/>
      <c r="D14" s="143"/>
      <c r="E14" s="143"/>
      <c r="F14" s="143"/>
      <c r="G14" s="143"/>
      <c r="H14" s="143"/>
      <c r="I14" s="143"/>
      <c r="J14" s="143"/>
      <c r="K14" s="143"/>
      <c r="L14" s="143"/>
      <c r="M14" s="143"/>
      <c r="N14" s="344"/>
    </row>
    <row r="15" spans="2:16" ht="12.75" customHeight="1">
      <c r="B15" s="143"/>
      <c r="C15" s="143"/>
      <c r="D15" s="143"/>
      <c r="E15" s="143"/>
      <c r="F15" s="143"/>
      <c r="G15" s="143"/>
      <c r="H15" s="143"/>
      <c r="I15" s="143"/>
      <c r="J15" s="143"/>
      <c r="K15" s="143"/>
      <c r="L15" s="143"/>
      <c r="M15" s="143"/>
      <c r="N15" s="344"/>
    </row>
    <row r="16" spans="2:16" ht="12.75" customHeight="1">
      <c r="B16" s="143"/>
      <c r="C16" s="143"/>
      <c r="D16" s="143"/>
      <c r="E16" s="143"/>
      <c r="F16" s="143"/>
      <c r="G16" s="143"/>
      <c r="H16" s="143"/>
      <c r="I16" s="143"/>
      <c r="J16" s="143"/>
      <c r="K16" s="143"/>
      <c r="L16" s="143"/>
      <c r="M16" s="143"/>
      <c r="N16" s="344"/>
    </row>
    <row r="17" spans="2:14" ht="12.75" customHeight="1">
      <c r="B17" s="143"/>
      <c r="C17" s="143"/>
      <c r="D17" s="143"/>
      <c r="E17" s="143"/>
      <c r="F17" s="143"/>
      <c r="G17" s="143"/>
      <c r="H17" s="143"/>
      <c r="I17" s="143"/>
      <c r="J17" s="143"/>
      <c r="K17" s="143"/>
      <c r="L17" s="143"/>
      <c r="M17" s="143"/>
      <c r="N17" s="344"/>
    </row>
    <row r="18" spans="2:14" ht="12.75" customHeight="1">
      <c r="B18" s="143"/>
      <c r="C18" s="143"/>
      <c r="D18" s="143"/>
      <c r="E18" s="143"/>
      <c r="F18" s="143"/>
      <c r="G18" s="143"/>
      <c r="H18" s="143"/>
      <c r="I18" s="143"/>
      <c r="J18" s="143"/>
      <c r="K18" s="143"/>
      <c r="L18" s="143"/>
      <c r="M18" s="143"/>
      <c r="N18" s="344"/>
    </row>
    <row r="19" spans="2:14" ht="12.75" customHeight="1">
      <c r="B19" s="143"/>
      <c r="C19" s="143"/>
      <c r="D19" s="143"/>
      <c r="E19" s="143"/>
      <c r="F19" s="143"/>
      <c r="G19" s="143"/>
      <c r="H19" s="143"/>
      <c r="I19" s="143"/>
      <c r="J19" s="143"/>
      <c r="K19" s="143"/>
      <c r="L19" s="143"/>
      <c r="M19" s="143"/>
      <c r="N19" s="344"/>
    </row>
    <row r="20" spans="2:14" ht="12.75" customHeight="1">
      <c r="B20" s="334" t="s">
        <v>506</v>
      </c>
      <c r="C20" s="143"/>
      <c r="D20" s="143"/>
      <c r="E20" s="143"/>
      <c r="F20" s="143"/>
      <c r="G20" s="143"/>
      <c r="H20" s="143"/>
      <c r="I20" s="334" t="s">
        <v>466</v>
      </c>
      <c r="J20" s="143"/>
      <c r="K20" s="143"/>
      <c r="L20" s="143"/>
      <c r="M20" s="143"/>
      <c r="N20" s="344"/>
    </row>
    <row r="21" spans="2:14" ht="12.75" customHeight="1">
      <c r="C21" s="143"/>
      <c r="D21" s="143"/>
      <c r="E21" s="143"/>
      <c r="F21" s="143"/>
      <c r="G21" s="143"/>
      <c r="H21" s="143"/>
      <c r="J21" s="143"/>
      <c r="K21" s="143"/>
      <c r="L21" s="143"/>
      <c r="M21" s="143"/>
      <c r="N21" s="344"/>
    </row>
    <row r="22" spans="2:14" ht="13.5" customHeight="1">
      <c r="C22" s="143"/>
      <c r="D22" s="143"/>
      <c r="E22" s="143"/>
      <c r="F22" s="143"/>
      <c r="G22" s="143"/>
      <c r="H22" s="143"/>
      <c r="I22" s="143"/>
      <c r="J22" s="143"/>
      <c r="K22" s="143"/>
      <c r="L22" s="143"/>
      <c r="M22" s="143"/>
      <c r="N22" s="344"/>
    </row>
    <row r="23" spans="2:14" ht="12.75" customHeight="1">
      <c r="B23" s="143"/>
      <c r="C23" s="143"/>
      <c r="D23" s="143"/>
      <c r="E23" s="143"/>
      <c r="F23" s="143"/>
      <c r="G23" s="143"/>
      <c r="H23" s="143"/>
      <c r="I23" s="143"/>
      <c r="J23" s="143"/>
      <c r="K23" s="143"/>
      <c r="L23" s="143"/>
      <c r="M23" s="143"/>
      <c r="N23" s="344"/>
    </row>
    <row r="24" spans="2:14" ht="12.75" customHeight="1">
      <c r="B24" s="143"/>
      <c r="C24" s="143"/>
      <c r="D24" s="143"/>
      <c r="E24" s="143"/>
      <c r="F24" s="143"/>
      <c r="G24" s="143"/>
      <c r="H24" s="143"/>
      <c r="I24" s="143"/>
      <c r="J24" s="143"/>
      <c r="K24" s="143"/>
      <c r="L24" s="143"/>
      <c r="M24" s="143"/>
      <c r="N24" s="344"/>
    </row>
    <row r="25" spans="2:14" ht="12.75" customHeight="1">
      <c r="B25" s="143"/>
      <c r="C25" s="143"/>
      <c r="D25" s="143"/>
      <c r="E25" s="143"/>
      <c r="F25" s="143"/>
      <c r="G25" s="143"/>
      <c r="H25" s="143"/>
      <c r="I25" s="143"/>
      <c r="J25" s="143"/>
      <c r="K25" s="143"/>
      <c r="L25" s="143"/>
      <c r="M25" s="143"/>
      <c r="N25" s="344"/>
    </row>
    <row r="26" spans="2:14" ht="12.75" customHeight="1">
      <c r="B26" s="143"/>
      <c r="C26" s="143"/>
      <c r="D26" s="143"/>
      <c r="E26" s="143"/>
      <c r="F26" s="143"/>
      <c r="G26" s="143"/>
      <c r="H26" s="143"/>
      <c r="I26" s="143"/>
      <c r="J26" s="143"/>
      <c r="K26" s="143"/>
      <c r="L26" s="143"/>
      <c r="M26" s="143"/>
      <c r="N26" s="344"/>
    </row>
    <row r="27" spans="2:14" ht="12.75" customHeight="1">
      <c r="B27" s="143"/>
      <c r="C27" s="143"/>
      <c r="D27" s="143"/>
      <c r="E27" s="143"/>
      <c r="F27" s="143"/>
      <c r="G27" s="143"/>
      <c r="H27" s="143"/>
      <c r="I27" s="143"/>
      <c r="J27" s="143"/>
      <c r="K27" s="143"/>
      <c r="L27" s="143"/>
      <c r="M27" s="143"/>
      <c r="N27" s="344"/>
    </row>
    <row r="28" spans="2:14" ht="12.75" customHeight="1">
      <c r="B28" s="143"/>
      <c r="C28" s="143"/>
      <c r="D28" s="143"/>
      <c r="E28" s="143"/>
      <c r="F28" s="143"/>
      <c r="G28" s="143"/>
      <c r="H28" s="143"/>
      <c r="I28" s="143"/>
      <c r="J28" s="143"/>
      <c r="K28" s="143"/>
      <c r="L28" s="143"/>
      <c r="M28" s="143"/>
      <c r="N28" s="344"/>
    </row>
    <row r="29" spans="2:14" ht="12.75" customHeight="1">
      <c r="B29" s="143"/>
      <c r="C29" s="143"/>
      <c r="D29" s="143"/>
      <c r="E29" s="143"/>
      <c r="F29" s="143"/>
      <c r="G29" s="143"/>
      <c r="H29" s="143"/>
      <c r="I29" s="143"/>
      <c r="J29" s="143"/>
      <c r="K29" s="143"/>
      <c r="L29" s="143"/>
      <c r="M29" s="143"/>
      <c r="N29" s="344"/>
    </row>
    <row r="30" spans="2:14" ht="12.75" customHeight="1">
      <c r="B30" s="143"/>
      <c r="C30" s="143"/>
      <c r="D30" s="143"/>
      <c r="E30" s="143"/>
      <c r="F30" s="143"/>
      <c r="G30" s="143"/>
      <c r="H30" s="143"/>
      <c r="I30" s="143"/>
      <c r="J30" s="143"/>
      <c r="K30" s="143"/>
      <c r="L30" s="143"/>
      <c r="M30" s="143"/>
      <c r="N30" s="344"/>
    </row>
    <row r="31" spans="2:14" ht="12.75" customHeight="1">
      <c r="B31" s="143"/>
      <c r="C31" s="143"/>
      <c r="D31" s="143"/>
      <c r="E31" s="143"/>
      <c r="F31" s="143"/>
      <c r="G31" s="143"/>
      <c r="H31" s="143"/>
      <c r="I31" s="143"/>
      <c r="J31" s="143"/>
      <c r="K31" s="143"/>
      <c r="L31" s="143"/>
      <c r="M31" s="143"/>
      <c r="N31" s="344"/>
    </row>
    <row r="32" spans="2:14" ht="12.75" customHeight="1">
      <c r="B32" s="143"/>
      <c r="C32" s="143"/>
      <c r="D32" s="143"/>
      <c r="E32" s="143"/>
      <c r="F32" s="143"/>
      <c r="G32" s="143"/>
      <c r="H32" s="143"/>
      <c r="I32" s="143"/>
      <c r="J32" s="143"/>
      <c r="K32" s="143"/>
      <c r="L32" s="143"/>
      <c r="M32" s="143"/>
      <c r="N32" s="344"/>
    </row>
    <row r="33" spans="2:14" ht="12.75" customHeight="1">
      <c r="B33" s="143"/>
      <c r="C33" s="143"/>
      <c r="D33" s="143"/>
      <c r="E33" s="143"/>
      <c r="F33" s="143"/>
      <c r="G33" s="143"/>
      <c r="H33" s="143"/>
      <c r="I33" s="143"/>
      <c r="J33" s="143"/>
      <c r="K33" s="143"/>
      <c r="L33" s="143"/>
      <c r="M33" s="143"/>
      <c r="N33" s="344"/>
    </row>
    <row r="34" spans="2:14" ht="12.75" customHeight="1">
      <c r="B34" s="143"/>
      <c r="C34" s="143"/>
      <c r="D34" s="143"/>
      <c r="E34" s="143"/>
      <c r="F34" s="143"/>
      <c r="G34" s="143"/>
      <c r="H34" s="143"/>
      <c r="I34" s="143"/>
      <c r="J34" s="143"/>
      <c r="K34" s="143"/>
      <c r="L34" s="143"/>
      <c r="M34" s="143"/>
      <c r="N34" s="344"/>
    </row>
    <row r="35" spans="2:14" ht="12.75" customHeight="1">
      <c r="B35" s="143"/>
      <c r="C35" s="143"/>
      <c r="D35" s="143"/>
      <c r="E35" s="143"/>
      <c r="F35" s="143"/>
      <c r="G35" s="143"/>
      <c r="H35" s="143"/>
      <c r="I35" s="143"/>
      <c r="J35" s="143"/>
      <c r="K35" s="143"/>
      <c r="L35" s="143"/>
      <c r="M35" s="143"/>
      <c r="N35" s="344"/>
    </row>
    <row r="36" spans="2:14" ht="12.75" customHeight="1">
      <c r="B36" s="143"/>
      <c r="C36" s="143"/>
      <c r="D36" s="143"/>
      <c r="E36" s="143"/>
      <c r="F36" s="143"/>
      <c r="G36" s="143"/>
      <c r="H36" s="143"/>
      <c r="I36" s="143"/>
      <c r="J36" s="143"/>
      <c r="K36" s="143"/>
      <c r="L36" s="143"/>
      <c r="M36" s="143"/>
      <c r="N36" s="344"/>
    </row>
    <row r="37" spans="2:14" ht="12.75" customHeight="1">
      <c r="B37" s="143"/>
      <c r="C37" s="143"/>
      <c r="D37" s="143"/>
      <c r="E37" s="143"/>
      <c r="F37" s="143"/>
      <c r="G37" s="143"/>
      <c r="H37" s="143"/>
      <c r="I37" s="143"/>
      <c r="J37" s="143"/>
      <c r="K37" s="143"/>
      <c r="L37" s="143"/>
      <c r="M37" s="143"/>
      <c r="N37" s="344"/>
    </row>
    <row r="38" spans="2:14" ht="12.75" customHeight="1">
      <c r="B38" s="143"/>
      <c r="C38" s="143"/>
      <c r="D38" s="143"/>
      <c r="E38" s="143"/>
      <c r="F38" s="143"/>
      <c r="G38" s="143"/>
      <c r="H38" s="143"/>
      <c r="I38" s="143"/>
      <c r="J38" s="143"/>
      <c r="K38" s="143"/>
      <c r="L38" s="143"/>
      <c r="M38" s="143"/>
      <c r="N38" s="344"/>
    </row>
    <row r="39" spans="2:14" ht="12.75" customHeight="1">
      <c r="C39" s="143"/>
      <c r="D39" s="143"/>
      <c r="E39" s="143"/>
      <c r="F39" s="143"/>
      <c r="G39" s="143"/>
      <c r="H39" s="143"/>
      <c r="J39" s="143"/>
      <c r="K39" s="143"/>
      <c r="L39" s="143"/>
      <c r="M39" s="143"/>
      <c r="N39" s="344"/>
    </row>
    <row r="40" spans="2:14" ht="12.75" customHeight="1">
      <c r="B40" s="143"/>
      <c r="C40" s="143"/>
      <c r="D40" s="143"/>
      <c r="E40" s="143"/>
      <c r="F40" s="143"/>
      <c r="G40" s="143"/>
      <c r="H40" s="143"/>
      <c r="I40" s="143"/>
      <c r="J40" s="143"/>
      <c r="K40" s="143"/>
      <c r="L40" s="143"/>
      <c r="M40" s="143"/>
      <c r="N40" s="344"/>
    </row>
    <row r="41" spans="2:14" ht="12.75" customHeight="1">
      <c r="B41" s="143"/>
      <c r="C41" s="143"/>
      <c r="D41" s="143"/>
      <c r="E41" s="143"/>
      <c r="F41" s="143"/>
      <c r="G41" s="143"/>
      <c r="H41" s="143"/>
      <c r="I41" s="345"/>
      <c r="J41" s="143"/>
      <c r="K41" s="143"/>
      <c r="L41" s="143"/>
      <c r="M41" s="143"/>
      <c r="N41" s="344"/>
    </row>
    <row r="42" spans="2:14" ht="12.75" customHeight="1">
      <c r="B42" s="143"/>
      <c r="C42" s="143"/>
      <c r="D42" s="143"/>
      <c r="E42" s="143"/>
      <c r="F42" s="143"/>
      <c r="G42" s="143"/>
      <c r="H42" s="143"/>
      <c r="I42" s="143"/>
      <c r="J42" s="143"/>
      <c r="K42" s="143"/>
      <c r="L42" s="143"/>
      <c r="M42" s="143"/>
      <c r="N42" s="344"/>
    </row>
    <row r="43" spans="2:14" ht="12.75" customHeight="1">
      <c r="B43" s="143"/>
      <c r="C43" s="143"/>
      <c r="D43" s="143"/>
      <c r="E43" s="143"/>
      <c r="F43" s="143"/>
      <c r="G43" s="143"/>
      <c r="H43" s="143"/>
      <c r="I43" s="143"/>
      <c r="J43" s="143"/>
      <c r="K43" s="143"/>
      <c r="L43" s="143"/>
      <c r="M43" s="143"/>
      <c r="N43" s="344"/>
    </row>
    <row r="44" spans="2:14" ht="12.75" customHeight="1">
      <c r="B44" s="143"/>
      <c r="C44" s="143"/>
      <c r="D44" s="143"/>
      <c r="E44" s="143"/>
      <c r="F44" s="143"/>
      <c r="G44" s="143"/>
      <c r="H44" s="143"/>
      <c r="I44" s="143"/>
      <c r="J44" s="143"/>
      <c r="K44" s="143"/>
      <c r="L44" s="143"/>
      <c r="M44" s="143"/>
      <c r="N44" s="344"/>
    </row>
    <row r="45" spans="2:14" ht="12.75" customHeight="1">
      <c r="B45" s="143"/>
      <c r="C45" s="143"/>
      <c r="D45" s="143"/>
      <c r="E45" s="143"/>
      <c r="F45" s="143"/>
      <c r="G45" s="143"/>
      <c r="H45" s="143"/>
      <c r="I45" s="143"/>
      <c r="J45" s="143"/>
      <c r="K45" s="143"/>
      <c r="L45" s="143"/>
      <c r="M45" s="143"/>
      <c r="N45" s="344"/>
    </row>
    <row r="46" spans="2:14" ht="12.75" customHeight="1">
      <c r="B46" s="143"/>
      <c r="C46" s="143"/>
      <c r="D46" s="143"/>
      <c r="E46" s="143"/>
      <c r="F46" s="143"/>
      <c r="G46" s="143"/>
      <c r="H46" s="143"/>
      <c r="I46" s="143"/>
      <c r="J46" s="143"/>
      <c r="K46" s="143"/>
      <c r="L46" s="143"/>
      <c r="M46" s="143"/>
      <c r="N46" s="344"/>
    </row>
    <row r="47" spans="2:14" ht="12.75" customHeight="1">
      <c r="B47" s="143"/>
      <c r="C47" s="143"/>
      <c r="D47" s="143"/>
      <c r="E47" s="143"/>
      <c r="F47" s="143"/>
      <c r="G47" s="143"/>
      <c r="H47" s="143"/>
      <c r="I47" s="143"/>
      <c r="J47" s="143"/>
      <c r="K47" s="143"/>
      <c r="L47" s="143"/>
      <c r="M47" s="143"/>
      <c r="N47" s="344"/>
    </row>
    <row r="48" spans="2:14" ht="12.75" customHeight="1">
      <c r="B48" s="143"/>
      <c r="C48" s="143"/>
      <c r="D48" s="143"/>
      <c r="E48" s="143"/>
      <c r="F48" s="143"/>
      <c r="G48" s="143"/>
      <c r="H48" s="143"/>
      <c r="I48" s="143"/>
      <c r="J48" s="143"/>
      <c r="K48" s="143"/>
      <c r="L48" s="143"/>
      <c r="M48" s="143"/>
      <c r="N48" s="344"/>
    </row>
    <row r="49" spans="1:14" ht="12.75" customHeight="1">
      <c r="B49" s="143"/>
      <c r="C49" s="143"/>
      <c r="D49" s="143"/>
      <c r="E49" s="143"/>
      <c r="F49" s="143"/>
      <c r="G49" s="143"/>
      <c r="H49" s="143"/>
      <c r="I49" s="143"/>
      <c r="J49" s="143"/>
      <c r="K49" s="143"/>
      <c r="L49" s="143"/>
      <c r="M49" s="143"/>
      <c r="N49" s="344"/>
    </row>
    <row r="50" spans="1:14" ht="12.75" customHeight="1">
      <c r="B50" s="143"/>
      <c r="C50" s="143"/>
      <c r="D50" s="143"/>
      <c r="E50" s="143"/>
      <c r="F50" s="143"/>
      <c r="G50" s="143"/>
      <c r="H50" s="143"/>
      <c r="I50" s="143"/>
      <c r="J50" s="143"/>
      <c r="K50" s="143"/>
      <c r="L50" s="143"/>
      <c r="M50" s="143"/>
      <c r="N50" s="344"/>
    </row>
    <row r="51" spans="1:14" ht="12.75" customHeight="1">
      <c r="B51" s="143"/>
      <c r="C51" s="143"/>
      <c r="D51" s="143"/>
      <c r="E51" s="143"/>
      <c r="F51" s="143"/>
      <c r="G51" s="143"/>
      <c r="H51" s="143"/>
      <c r="I51" s="143"/>
      <c r="J51" s="143"/>
      <c r="K51" s="143"/>
      <c r="L51" s="143"/>
      <c r="M51" s="143"/>
      <c r="N51" s="344"/>
    </row>
    <row r="52" spans="1:14" ht="12.75" customHeight="1">
      <c r="B52" s="143"/>
      <c r="C52" s="143"/>
      <c r="D52" s="143"/>
      <c r="E52" s="143"/>
      <c r="F52" s="143"/>
      <c r="G52" s="143"/>
      <c r="H52" s="143"/>
      <c r="I52" s="143"/>
      <c r="J52" s="143"/>
      <c r="K52" s="143"/>
      <c r="L52" s="143"/>
      <c r="M52" s="143"/>
      <c r="N52" s="344"/>
    </row>
    <row r="53" spans="1:14" ht="12.75" customHeight="1">
      <c r="B53" s="143"/>
      <c r="C53" s="143"/>
      <c r="D53" s="143"/>
      <c r="E53" s="143"/>
      <c r="F53" s="143"/>
      <c r="G53" s="143"/>
      <c r="H53" s="143"/>
      <c r="I53" s="143"/>
      <c r="J53" s="143"/>
      <c r="K53" s="143"/>
      <c r="L53" s="143"/>
      <c r="M53" s="143"/>
      <c r="N53" s="344"/>
    </row>
    <row r="54" spans="1:14" ht="12.75" customHeight="1">
      <c r="B54" s="143"/>
      <c r="C54" s="143"/>
      <c r="D54" s="143"/>
      <c r="E54" s="143"/>
      <c r="F54" s="143"/>
      <c r="G54" s="143"/>
      <c r="H54" s="143"/>
      <c r="I54" s="143"/>
      <c r="J54" s="143"/>
      <c r="K54" s="143"/>
      <c r="L54" s="143"/>
      <c r="M54" s="143"/>
      <c r="N54" s="344"/>
    </row>
    <row r="55" spans="1:14" ht="12.75" customHeight="1">
      <c r="B55" s="143"/>
      <c r="C55" s="143"/>
      <c r="D55" s="143"/>
      <c r="E55" s="143"/>
      <c r="F55" s="143"/>
      <c r="G55" s="143"/>
      <c r="H55" s="143"/>
      <c r="I55" s="143"/>
      <c r="J55" s="143"/>
      <c r="K55" s="143"/>
      <c r="L55" s="143"/>
      <c r="M55" s="143"/>
      <c r="N55" s="344"/>
    </row>
    <row r="56" spans="1:14" ht="12.75" customHeight="1">
      <c r="B56" s="143"/>
      <c r="C56" s="346"/>
      <c r="D56" s="346"/>
      <c r="E56" s="346"/>
      <c r="F56" s="346"/>
      <c r="G56" s="346"/>
      <c r="H56" s="346"/>
      <c r="I56" s="143"/>
      <c r="J56" s="346"/>
      <c r="K56" s="346"/>
      <c r="L56" s="346"/>
      <c r="M56" s="346"/>
      <c r="N56" s="347"/>
    </row>
    <row r="57" spans="1:14" s="351" customFormat="1" ht="12.75" customHeight="1">
      <c r="A57" s="348"/>
      <c r="B57" s="348"/>
      <c r="C57" s="349"/>
      <c r="D57" s="349"/>
      <c r="E57" s="349"/>
      <c r="F57" s="349"/>
      <c r="G57" s="349"/>
      <c r="H57" s="348"/>
      <c r="I57" s="348"/>
      <c r="J57" s="349"/>
      <c r="K57" s="349"/>
      <c r="L57" s="349"/>
      <c r="M57" s="349"/>
      <c r="N57" s="350"/>
    </row>
    <row r="58" spans="1:14" ht="11.25" customHeight="1">
      <c r="B58" s="47"/>
      <c r="C58" s="352"/>
      <c r="D58" s="352"/>
      <c r="E58" s="352"/>
      <c r="F58" s="352"/>
      <c r="G58" s="352"/>
      <c r="H58" s="352"/>
      <c r="I58" s="48"/>
      <c r="J58" s="352"/>
      <c r="K58" s="352"/>
      <c r="L58" s="352"/>
      <c r="M58" s="352"/>
      <c r="N58" s="353"/>
    </row>
    <row r="59" spans="1:14" ht="12.75" customHeight="1">
      <c r="B59" s="49"/>
      <c r="C59" s="143"/>
      <c r="D59" s="143"/>
      <c r="E59" s="143"/>
      <c r="F59" s="143"/>
      <c r="G59" s="143"/>
      <c r="H59" s="143"/>
      <c r="I59" s="50"/>
      <c r="J59" s="143"/>
      <c r="K59" s="143"/>
      <c r="L59" s="143"/>
      <c r="M59" s="143"/>
      <c r="N59" s="344"/>
    </row>
    <row r="60" spans="1:14">
      <c r="B60" s="354"/>
      <c r="C60" s="143"/>
      <c r="D60" s="143"/>
      <c r="E60" s="143"/>
      <c r="F60" s="143"/>
      <c r="G60" s="143"/>
      <c r="H60" s="143"/>
      <c r="I60" s="143"/>
      <c r="J60" s="143"/>
      <c r="K60" s="143"/>
      <c r="L60" s="143"/>
      <c r="M60" s="143"/>
      <c r="N60" s="344"/>
    </row>
    <row r="61" spans="1:14">
      <c r="B61" s="354"/>
      <c r="C61" s="143"/>
      <c r="D61" s="143"/>
      <c r="E61" s="143"/>
      <c r="F61" s="143"/>
      <c r="G61" s="143"/>
      <c r="H61" s="143"/>
      <c r="I61" s="143"/>
      <c r="J61" s="143"/>
      <c r="K61" s="143"/>
      <c r="L61" s="143"/>
      <c r="M61" s="143"/>
      <c r="N61" s="344"/>
    </row>
    <row r="62" spans="1:14">
      <c r="B62" s="354"/>
      <c r="C62" s="143"/>
      <c r="D62" s="143"/>
      <c r="E62" s="143"/>
      <c r="F62" s="143"/>
      <c r="G62" s="143"/>
      <c r="H62" s="143"/>
      <c r="I62" s="143"/>
      <c r="J62" s="143"/>
      <c r="K62" s="143"/>
      <c r="L62" s="143"/>
      <c r="M62" s="143"/>
      <c r="N62" s="344"/>
    </row>
    <row r="63" spans="1:14">
      <c r="B63" s="354"/>
      <c r="C63" s="143"/>
      <c r="D63" s="143"/>
      <c r="E63" s="143"/>
      <c r="F63" s="143"/>
      <c r="G63" s="143"/>
      <c r="H63" s="143"/>
      <c r="I63" s="143"/>
      <c r="J63" s="143"/>
      <c r="K63" s="143"/>
      <c r="L63" s="143"/>
      <c r="M63" s="143"/>
      <c r="N63" s="344"/>
    </row>
    <row r="64" spans="1:14">
      <c r="B64" s="354"/>
      <c r="C64" s="143"/>
      <c r="D64" s="143"/>
      <c r="E64" s="143"/>
      <c r="F64" s="143"/>
      <c r="G64" s="143"/>
      <c r="H64" s="143"/>
      <c r="I64" s="143"/>
      <c r="J64" s="143"/>
      <c r="K64" s="143"/>
      <c r="L64" s="143"/>
      <c r="M64" s="143"/>
      <c r="N64" s="344"/>
    </row>
    <row r="65" spans="2:14">
      <c r="B65" s="354"/>
      <c r="C65" s="143"/>
      <c r="D65" s="143"/>
      <c r="E65" s="143"/>
      <c r="F65" s="143"/>
      <c r="G65" s="143"/>
      <c r="H65" s="143"/>
      <c r="I65" s="143"/>
      <c r="J65" s="143"/>
      <c r="K65" s="143"/>
      <c r="L65" s="143"/>
      <c r="M65" s="143"/>
      <c r="N65" s="344"/>
    </row>
    <row r="66" spans="2:14">
      <c r="B66" s="354"/>
      <c r="C66" s="143"/>
      <c r="D66" s="143"/>
      <c r="E66" s="143"/>
      <c r="F66" s="143"/>
      <c r="G66" s="143"/>
      <c r="H66" s="143"/>
      <c r="I66" s="143"/>
      <c r="J66" s="143"/>
      <c r="K66" s="143"/>
      <c r="L66" s="143"/>
      <c r="M66" s="143"/>
      <c r="N66" s="344"/>
    </row>
    <row r="67" spans="2:14">
      <c r="B67" s="354"/>
      <c r="C67" s="143"/>
      <c r="D67" s="143"/>
      <c r="E67" s="143"/>
      <c r="F67" s="143"/>
      <c r="G67" s="143"/>
      <c r="H67" s="143"/>
      <c r="I67" s="143"/>
      <c r="J67" s="143"/>
      <c r="K67" s="143"/>
      <c r="L67" s="143"/>
      <c r="M67" s="143"/>
      <c r="N67" s="344"/>
    </row>
    <row r="68" spans="2:14">
      <c r="B68" s="354"/>
      <c r="C68" s="143"/>
      <c r="D68" s="143"/>
      <c r="E68" s="143"/>
      <c r="F68" s="143"/>
      <c r="G68" s="143"/>
      <c r="H68" s="143"/>
      <c r="I68" s="143"/>
      <c r="J68" s="143"/>
      <c r="K68" s="143"/>
      <c r="L68" s="143"/>
      <c r="M68" s="143"/>
      <c r="N68" s="344"/>
    </row>
    <row r="69" spans="2:14">
      <c r="B69" s="354"/>
      <c r="C69" s="143"/>
      <c r="D69" s="143"/>
      <c r="E69" s="143"/>
      <c r="F69" s="143"/>
      <c r="G69" s="143"/>
      <c r="H69" s="143"/>
      <c r="I69" s="143"/>
      <c r="J69" s="143"/>
      <c r="K69" s="143"/>
      <c r="L69" s="143"/>
      <c r="M69" s="143"/>
      <c r="N69" s="344"/>
    </row>
    <row r="70" spans="2:14">
      <c r="B70" s="354"/>
      <c r="C70" s="143"/>
      <c r="D70" s="143"/>
      <c r="E70" s="143"/>
      <c r="F70" s="143"/>
      <c r="G70" s="143"/>
      <c r="H70" s="143"/>
      <c r="I70" s="143"/>
      <c r="J70" s="143"/>
      <c r="K70" s="143"/>
      <c r="L70" s="143"/>
      <c r="M70" s="143"/>
      <c r="N70" s="344"/>
    </row>
    <row r="71" spans="2:14">
      <c r="B71" s="354"/>
      <c r="C71" s="143"/>
      <c r="D71" s="143"/>
      <c r="E71" s="143"/>
      <c r="F71" s="143"/>
      <c r="G71" s="143"/>
      <c r="H71" s="143"/>
      <c r="I71" s="143"/>
      <c r="J71" s="143"/>
      <c r="K71" s="143"/>
      <c r="L71" s="143"/>
      <c r="M71" s="143"/>
      <c r="N71" s="344"/>
    </row>
    <row r="72" spans="2:14">
      <c r="B72" s="354"/>
      <c r="C72" s="143"/>
      <c r="D72" s="143"/>
      <c r="E72" s="143"/>
      <c r="F72" s="143"/>
      <c r="G72" s="143"/>
      <c r="H72" s="143"/>
      <c r="I72" s="143"/>
      <c r="J72" s="143"/>
      <c r="K72" s="143"/>
      <c r="L72" s="143"/>
      <c r="M72" s="143"/>
      <c r="N72" s="344"/>
    </row>
    <row r="73" spans="2:14">
      <c r="B73" s="354"/>
      <c r="C73" s="143"/>
      <c r="D73" s="143"/>
      <c r="E73" s="143"/>
      <c r="F73" s="143"/>
      <c r="G73" s="143"/>
      <c r="H73" s="143"/>
      <c r="I73" s="143"/>
      <c r="J73" s="143"/>
      <c r="K73" s="143"/>
      <c r="L73" s="143"/>
      <c r="M73" s="143"/>
      <c r="N73" s="344"/>
    </row>
    <row r="74" spans="2:14">
      <c r="B74" s="143"/>
      <c r="C74" s="143"/>
      <c r="D74" s="143"/>
      <c r="E74" s="143"/>
      <c r="F74" s="143"/>
      <c r="G74" s="143"/>
      <c r="H74" s="143"/>
      <c r="I74" s="143"/>
      <c r="J74" s="143"/>
      <c r="K74" s="143"/>
      <c r="L74" s="143"/>
      <c r="M74" s="143"/>
      <c r="N74" s="344"/>
    </row>
    <row r="75" spans="2:14" ht="4.5" customHeight="1">
      <c r="B75" s="354"/>
      <c r="C75" s="143"/>
      <c r="D75" s="143"/>
      <c r="E75" s="143"/>
      <c r="F75" s="143"/>
      <c r="G75" s="143"/>
      <c r="H75" s="143"/>
      <c r="I75" s="143"/>
      <c r="J75" s="143"/>
      <c r="K75" s="143"/>
      <c r="L75" s="143"/>
      <c r="M75" s="143"/>
      <c r="N75" s="344"/>
    </row>
    <row r="85" spans="1:1">
      <c r="A85" s="343"/>
    </row>
    <row r="86" spans="1:1">
      <c r="A86" s="343"/>
    </row>
    <row r="87" spans="1:1">
      <c r="A87" s="343"/>
    </row>
    <row r="88" spans="1:1">
      <c r="A88" s="343"/>
    </row>
    <row r="89" spans="1:1">
      <c r="A89" s="343"/>
    </row>
    <row r="90" spans="1:1">
      <c r="A90" s="343"/>
    </row>
    <row r="91" spans="1:1">
      <c r="A91" s="343"/>
    </row>
    <row r="92" spans="1:1">
      <c r="A92" s="343"/>
    </row>
    <row r="93" spans="1:1">
      <c r="A93" s="343"/>
    </row>
    <row r="94" spans="1:1">
      <c r="A94" s="343"/>
    </row>
    <row r="95" spans="1:1">
      <c r="A95" s="343"/>
    </row>
    <row r="96" spans="1:1">
      <c r="A96" s="343"/>
    </row>
    <row r="97" spans="1:1">
      <c r="A97" s="343"/>
    </row>
    <row r="98" spans="1:1">
      <c r="A98" s="343"/>
    </row>
    <row r="99" spans="1:1">
      <c r="A99" s="343"/>
    </row>
    <row r="100" spans="1:1">
      <c r="A100" s="343"/>
    </row>
    <row r="101" spans="1:1">
      <c r="A101" s="343"/>
    </row>
    <row r="102" spans="1:1">
      <c r="A102" s="343"/>
    </row>
    <row r="103" spans="1:1">
      <c r="A103" s="343"/>
    </row>
    <row r="104" spans="1:1">
      <c r="A104" s="343"/>
    </row>
    <row r="105" spans="1:1">
      <c r="A105" s="343"/>
    </row>
    <row r="106" spans="1:1">
      <c r="A106" s="343"/>
    </row>
    <row r="107" spans="1:1">
      <c r="A107" s="343"/>
    </row>
    <row r="108" spans="1:1">
      <c r="A108" s="343"/>
    </row>
    <row r="109" spans="1:1">
      <c r="A109" s="343"/>
    </row>
    <row r="110" spans="1:1">
      <c r="A110" s="343"/>
    </row>
    <row r="111" spans="1:1">
      <c r="A111" s="343"/>
    </row>
    <row r="112" spans="1:1">
      <c r="A112" s="343"/>
    </row>
    <row r="113" spans="1:1">
      <c r="A113" s="343"/>
    </row>
    <row r="114" spans="1:1">
      <c r="A114" s="343"/>
    </row>
    <row r="115" spans="1:1">
      <c r="A115" s="343"/>
    </row>
    <row r="116" spans="1:1">
      <c r="A116" s="343"/>
    </row>
    <row r="117" spans="1:1">
      <c r="A117" s="343"/>
    </row>
    <row r="118" spans="1:1">
      <c r="A118" s="343"/>
    </row>
    <row r="119" spans="1:1">
      <c r="A119" s="343"/>
    </row>
    <row r="120" spans="1:1">
      <c r="A120" s="343"/>
    </row>
    <row r="121" spans="1:1">
      <c r="A121" s="343"/>
    </row>
    <row r="122" spans="1:1">
      <c r="A122" s="343"/>
    </row>
    <row r="123" spans="1:1">
      <c r="A123" s="343"/>
    </row>
    <row r="124" spans="1:1">
      <c r="A124" s="343"/>
    </row>
    <row r="125" spans="1:1">
      <c r="A125" s="343"/>
    </row>
    <row r="126" spans="1:1">
      <c r="A126" s="343"/>
    </row>
    <row r="127" spans="1:1">
      <c r="A127" s="343"/>
    </row>
    <row r="128" spans="1:1">
      <c r="A128" s="343"/>
    </row>
    <row r="129" spans="1:1">
      <c r="A129" s="343"/>
    </row>
    <row r="130" spans="1:1">
      <c r="A130" s="343"/>
    </row>
    <row r="131" spans="1:1">
      <c r="A131" s="343"/>
    </row>
    <row r="132" spans="1:1">
      <c r="A132" s="343"/>
    </row>
    <row r="133" spans="1:1">
      <c r="A133" s="343"/>
    </row>
    <row r="134" spans="1:1">
      <c r="A134" s="343"/>
    </row>
    <row r="135" spans="1:1">
      <c r="A135" s="343"/>
    </row>
    <row r="136" spans="1:1">
      <c r="A136" s="343"/>
    </row>
    <row r="137" spans="1:1">
      <c r="A137" s="343"/>
    </row>
    <row r="138" spans="1:1">
      <c r="A138" s="343"/>
    </row>
    <row r="139" spans="1:1">
      <c r="A139" s="343"/>
    </row>
    <row r="140" spans="1:1">
      <c r="A140" s="343"/>
    </row>
    <row r="141" spans="1:1">
      <c r="A141" s="343"/>
    </row>
    <row r="142" spans="1:1">
      <c r="A142" s="343"/>
    </row>
    <row r="143" spans="1:1">
      <c r="A143" s="343"/>
    </row>
    <row r="144" spans="1:1">
      <c r="A144" s="343"/>
    </row>
    <row r="145" spans="1:1">
      <c r="A145" s="343"/>
    </row>
    <row r="146" spans="1:1">
      <c r="A146" s="343"/>
    </row>
    <row r="147" spans="1:1">
      <c r="A147" s="343"/>
    </row>
  </sheetData>
  <sheetProtection algorithmName="SHA-512" hashValue="Ab3ZQqQmpPSnNL8Uv9c2/MviNLdrrod5l109CUiM0r5gEADnWW+OUOEggE1LjD7wZ0qPpPXofKrUSo8CFal+HQ==" saltValue="jkkpwbgigtXJGlANBSLAkA==" spinCount="100000" sheet="1" objects="1" scenarios="1"/>
  <mergeCells count="2">
    <mergeCell ref="B2:G3"/>
    <mergeCell ref="I2:N3"/>
  </mergeCells>
  <printOptions horizontalCentered="1"/>
  <pageMargins left="0.70866141732283472" right="0.70866141732283472" top="0.74803149606299213" bottom="0.74803149606299213" header="0.31496062992125984" footer="0.31496062992125984"/>
  <pageSetup paperSize="9" scale="82" orientation="portrait" r:id="rId1"/>
  <headerFooter>
    <oddHeader>&amp;C&amp;"Calibri,Podebljano"&amp;14&amp;KFF0000HNB - TAJNO&amp;R&amp;"Arial,Kurziv"&amp;10Visokofrekventni indikatori 1</oddHeader>
    <oddFooter>&amp;R&amp;"Arial,Uobičajeno"&amp;10 2</oddFooter>
    <evenHeader>&amp;R&amp;"Arial,Kurziv"&amp;10Realni sektor</evenHeader>
    <evenFooter>&amp;R&amp;"Arial,Uobičajeno"&amp;10 2</evenFooter>
  </headerFooter>
  <rowBreaks count="1" manualBreakCount="1">
    <brk id="57" min="1" max="1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AD057-63E5-4065-A00B-4AC20064C774}">
  <sheetPr codeName="List31"/>
  <dimension ref="A1:DA146"/>
  <sheetViews>
    <sheetView showGridLines="0" zoomScaleNormal="100" workbookViewId="0">
      <pane xSplit="4" ySplit="3" topLeftCell="E118" activePane="bottomRight" state="frozen"/>
      <selection activeCell="W7" sqref="W7"/>
      <selection pane="topRight" activeCell="W7" sqref="W7"/>
      <selection pane="bottomLeft" activeCell="W7" sqref="W7"/>
      <selection pane="bottomRight" activeCell="C134" sqref="C134:H138"/>
    </sheetView>
  </sheetViews>
  <sheetFormatPr defaultColWidth="9.42578125" defaultRowHeight="11.25"/>
  <cols>
    <col min="1" max="1" width="7.85546875" style="12" hidden="1" customWidth="1"/>
    <col min="2" max="2" width="6.7109375" style="12" hidden="1" customWidth="1"/>
    <col min="3" max="3" width="9.42578125" style="12"/>
    <col min="4" max="4" width="9.42578125" style="12" customWidth="1"/>
    <col min="5" max="102" width="6.5703125" style="12" customWidth="1"/>
    <col min="103" max="16384" width="9.42578125" style="12"/>
  </cols>
  <sheetData>
    <row r="1" spans="1:105" s="20" customFormat="1">
      <c r="A1" s="39"/>
      <c r="B1" s="39"/>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Z1" s="40"/>
      <c r="DA1" s="40"/>
    </row>
    <row r="2" spans="1:105">
      <c r="C2" s="295"/>
      <c r="D2" s="298"/>
      <c r="E2" s="603" t="s">
        <v>326</v>
      </c>
      <c r="F2" s="603" t="s">
        <v>328</v>
      </c>
      <c r="G2" s="603" t="s">
        <v>330</v>
      </c>
      <c r="H2" s="603" t="s">
        <v>332</v>
      </c>
    </row>
    <row r="3" spans="1:105">
      <c r="C3" s="135" t="s">
        <v>473</v>
      </c>
      <c r="D3" s="134" t="s">
        <v>474</v>
      </c>
      <c r="E3" s="300" t="s">
        <v>327</v>
      </c>
      <c r="F3" s="300" t="s">
        <v>329</v>
      </c>
      <c r="G3" s="300" t="s">
        <v>331</v>
      </c>
      <c r="H3" s="300" t="s">
        <v>333</v>
      </c>
    </row>
    <row r="4" spans="1:105">
      <c r="C4" s="293"/>
      <c r="D4" s="291"/>
    </row>
    <row r="5" spans="1:105">
      <c r="C5" s="294">
        <v>41973</v>
      </c>
      <c r="D5" s="292">
        <v>41973</v>
      </c>
    </row>
    <row r="6" spans="1:105">
      <c r="C6" s="294">
        <v>42004</v>
      </c>
      <c r="D6" s="292">
        <v>42004</v>
      </c>
    </row>
    <row r="7" spans="1:105">
      <c r="C7" s="294">
        <v>42035</v>
      </c>
      <c r="D7" s="292">
        <v>42035</v>
      </c>
      <c r="E7" s="40">
        <v>6.5834635148243166</v>
      </c>
      <c r="F7" s="40">
        <v>5.9375768011143064</v>
      </c>
      <c r="G7" s="40">
        <v>4.9319666265543942</v>
      </c>
      <c r="H7" s="40">
        <v>5.0053271141951772</v>
      </c>
    </row>
    <row r="8" spans="1:105">
      <c r="C8" s="294">
        <v>42063</v>
      </c>
      <c r="D8" s="292">
        <v>42063</v>
      </c>
      <c r="E8" s="40">
        <v>6.5730856640715203</v>
      </c>
      <c r="F8" s="40">
        <v>6.2866113296683501</v>
      </c>
      <c r="G8" s="40">
        <v>4.8259492599463067</v>
      </c>
      <c r="H8" s="40">
        <v>4.65056259950053</v>
      </c>
    </row>
    <row r="9" spans="1:105">
      <c r="C9" s="294">
        <v>42094</v>
      </c>
      <c r="D9" s="292">
        <v>42094</v>
      </c>
      <c r="E9" s="40">
        <v>6.3941467552368811</v>
      </c>
      <c r="F9" s="40">
        <v>6.3870804218937254</v>
      </c>
      <c r="G9" s="40">
        <v>4.8697563377937882</v>
      </c>
      <c r="H9" s="40">
        <v>4.3591235405750632</v>
      </c>
      <c r="BL9" s="41"/>
    </row>
    <row r="10" spans="1:105">
      <c r="C10" s="294">
        <v>42124</v>
      </c>
      <c r="D10" s="292">
        <v>42124</v>
      </c>
      <c r="E10" s="40">
        <v>6.3554297527498331</v>
      </c>
      <c r="F10" s="40">
        <v>6.1683846258516679</v>
      </c>
      <c r="G10" s="40">
        <v>5.401105121886526</v>
      </c>
      <c r="H10" s="40">
        <v>4.1021289409550628</v>
      </c>
    </row>
    <row r="11" spans="1:105">
      <c r="C11" s="294">
        <v>42155</v>
      </c>
      <c r="D11" s="292">
        <v>42155</v>
      </c>
      <c r="E11" s="40">
        <v>6.2015452193665199</v>
      </c>
      <c r="F11" s="40">
        <v>5.9624781995757283</v>
      </c>
      <c r="G11" s="40">
        <v>5.2589904026769947</v>
      </c>
      <c r="H11" s="40">
        <v>4.6500004822948036</v>
      </c>
    </row>
    <row r="12" spans="1:105">
      <c r="A12" s="12">
        <v>2015</v>
      </c>
      <c r="B12" s="12" t="s">
        <v>135</v>
      </c>
      <c r="C12" s="294">
        <v>42185</v>
      </c>
      <c r="D12" s="292">
        <v>42185</v>
      </c>
      <c r="E12" s="40">
        <v>6.2866468132296465</v>
      </c>
      <c r="F12" s="40">
        <v>5.764313253037912</v>
      </c>
      <c r="G12" s="40">
        <v>5.0675597128590768</v>
      </c>
      <c r="H12" s="40">
        <v>4.3228665436497762</v>
      </c>
    </row>
    <row r="13" spans="1:105">
      <c r="C13" s="294">
        <v>42216</v>
      </c>
      <c r="D13" s="292">
        <v>42216</v>
      </c>
      <c r="E13" s="40">
        <v>5.9786496212160385</v>
      </c>
      <c r="F13" s="40">
        <v>5.625057241767748</v>
      </c>
      <c r="G13" s="40">
        <v>4.92753304599362</v>
      </c>
      <c r="H13" s="40">
        <v>4.0721232874075675</v>
      </c>
    </row>
    <row r="14" spans="1:105">
      <c r="C14" s="294">
        <v>42247</v>
      </c>
      <c r="D14" s="292">
        <v>42247</v>
      </c>
      <c r="E14" s="40">
        <v>6.0810295341280547</v>
      </c>
      <c r="F14" s="40">
        <v>5.5847202208136801</v>
      </c>
      <c r="G14" s="40">
        <v>4.9189716284695884</v>
      </c>
      <c r="H14" s="40">
        <v>4.0184967217948815</v>
      </c>
    </row>
    <row r="15" spans="1:105">
      <c r="C15" s="294">
        <v>42277</v>
      </c>
      <c r="D15" s="292">
        <v>42277</v>
      </c>
      <c r="E15" s="40">
        <v>5.5816861717311834</v>
      </c>
      <c r="F15" s="40">
        <v>5.4340141047895001</v>
      </c>
      <c r="G15" s="40">
        <v>4.965447489640284</v>
      </c>
      <c r="H15" s="40">
        <v>4.3481737571117538</v>
      </c>
    </row>
    <row r="16" spans="1:105">
      <c r="C16" s="294">
        <v>42308</v>
      </c>
      <c r="D16" s="292">
        <v>42308</v>
      </c>
      <c r="E16" s="40">
        <v>5.7914981662343212</v>
      </c>
      <c r="F16" s="40">
        <v>5.4580044046992962</v>
      </c>
      <c r="G16" s="40">
        <v>4.8963684558296752</v>
      </c>
      <c r="H16" s="40">
        <v>4.7769281310247615</v>
      </c>
    </row>
    <row r="17" spans="1:102">
      <c r="C17" s="294">
        <v>42338</v>
      </c>
      <c r="D17" s="292">
        <v>42338</v>
      </c>
      <c r="E17" s="40">
        <v>5.6581267858048809</v>
      </c>
      <c r="F17" s="40">
        <v>5.2824733186195401</v>
      </c>
      <c r="G17" s="40">
        <v>4.8823505654708672</v>
      </c>
      <c r="H17" s="40">
        <v>4.6547607450841122</v>
      </c>
    </row>
    <row r="18" spans="1:102">
      <c r="C18" s="294">
        <v>42369</v>
      </c>
      <c r="D18" s="292">
        <v>42369</v>
      </c>
      <c r="E18" s="40">
        <v>6.0616457616758144</v>
      </c>
      <c r="F18" s="40">
        <v>5.3871245544881416</v>
      </c>
      <c r="G18" s="40">
        <v>4.964986456575879</v>
      </c>
      <c r="H18" s="40">
        <v>4.4469446596693958</v>
      </c>
    </row>
    <row r="19" spans="1:102">
      <c r="C19" s="294">
        <v>42400</v>
      </c>
      <c r="D19" s="292">
        <v>42400</v>
      </c>
      <c r="E19" s="40">
        <v>6.1803922509536324</v>
      </c>
      <c r="F19" s="40">
        <v>5.4162219719218081</v>
      </c>
      <c r="G19" s="40">
        <v>5.1529098978158503</v>
      </c>
      <c r="H19" s="40">
        <v>4.1797663756458183</v>
      </c>
    </row>
    <row r="20" spans="1:102">
      <c r="C20" s="294">
        <v>42429</v>
      </c>
      <c r="D20" s="292">
        <v>42429</v>
      </c>
      <c r="E20" s="40">
        <v>6.2649367284955311</v>
      </c>
      <c r="F20" s="40">
        <v>5.6757239809547437</v>
      </c>
      <c r="G20" s="40">
        <v>5.183101447951052</v>
      </c>
      <c r="H20" s="40">
        <v>3.8501448736568111</v>
      </c>
    </row>
    <row r="21" spans="1:102" ht="11.25" customHeight="1">
      <c r="C21" s="294">
        <v>42460</v>
      </c>
      <c r="D21" s="292">
        <v>42460</v>
      </c>
      <c r="E21" s="40">
        <v>6.1673156698845801</v>
      </c>
      <c r="F21" s="40">
        <v>5.5788400723196059</v>
      </c>
      <c r="G21" s="40">
        <v>4.9797124395920758</v>
      </c>
      <c r="H21" s="40">
        <v>3.2645025541647406</v>
      </c>
      <c r="CH21" s="42"/>
      <c r="CI21" s="42"/>
      <c r="CJ21" s="42"/>
      <c r="CK21" s="42"/>
      <c r="CL21" s="42"/>
      <c r="CM21" s="42"/>
      <c r="CN21" s="42"/>
      <c r="CO21" s="42"/>
      <c r="CP21" s="42"/>
      <c r="CR21" s="42"/>
      <c r="CS21" s="42"/>
      <c r="CT21" s="42"/>
      <c r="CU21" s="42"/>
      <c r="CV21" s="42"/>
      <c r="CW21" s="42"/>
      <c r="CX21" s="42"/>
    </row>
    <row r="22" spans="1:102">
      <c r="C22" s="294">
        <v>42490</v>
      </c>
      <c r="D22" s="292">
        <v>42490</v>
      </c>
      <c r="E22" s="40">
        <v>6.0616884828053923</v>
      </c>
      <c r="F22" s="40">
        <v>5.4471601902597957</v>
      </c>
      <c r="G22" s="40">
        <v>4.7853986510294071</v>
      </c>
      <c r="H22" s="40">
        <v>3.5189286982045149</v>
      </c>
      <c r="CH22" s="42"/>
      <c r="CI22" s="42"/>
      <c r="CJ22" s="42"/>
      <c r="CK22" s="42"/>
      <c r="CL22" s="42"/>
      <c r="CM22" s="42"/>
      <c r="CN22" s="42"/>
      <c r="CO22" s="42"/>
      <c r="CP22" s="42"/>
      <c r="CR22" s="42"/>
      <c r="CS22" s="42"/>
      <c r="CT22" s="42"/>
      <c r="CU22" s="42"/>
      <c r="CV22" s="42"/>
      <c r="CW22" s="42"/>
      <c r="CX22" s="42"/>
    </row>
    <row r="23" spans="1:102">
      <c r="C23" s="294">
        <v>42521</v>
      </c>
      <c r="D23" s="292">
        <v>42521</v>
      </c>
      <c r="E23" s="40">
        <v>5.5897298759961949</v>
      </c>
      <c r="F23" s="40">
        <v>5.2700574210890307</v>
      </c>
      <c r="G23" s="40">
        <v>4.5741265229781014</v>
      </c>
      <c r="H23" s="40">
        <v>3.5817940735310105</v>
      </c>
    </row>
    <row r="24" spans="1:102">
      <c r="A24" s="12">
        <v>2016</v>
      </c>
      <c r="B24" s="12" t="s">
        <v>136</v>
      </c>
      <c r="C24" s="294">
        <v>42551</v>
      </c>
      <c r="D24" s="292">
        <v>42551</v>
      </c>
      <c r="E24" s="40">
        <v>5.4652306895899114</v>
      </c>
      <c r="F24" s="40">
        <v>5.0329378885840184</v>
      </c>
      <c r="G24" s="40">
        <v>4.4480284310027223</v>
      </c>
      <c r="H24" s="40">
        <v>3.7479564102938419</v>
      </c>
    </row>
    <row r="25" spans="1:102">
      <c r="C25" s="294">
        <v>42582</v>
      </c>
      <c r="D25" s="292">
        <v>42582</v>
      </c>
      <c r="E25" s="40">
        <v>5.3055231369233491</v>
      </c>
      <c r="F25" s="40">
        <v>4.9662918039221715</v>
      </c>
      <c r="G25" s="40">
        <v>4.4463912870479803</v>
      </c>
      <c r="H25" s="40">
        <v>3.7226292444637785</v>
      </c>
      <c r="CQ25" s="20"/>
    </row>
    <row r="26" spans="1:102">
      <c r="C26" s="294">
        <v>42613</v>
      </c>
      <c r="D26" s="292">
        <v>42613</v>
      </c>
      <c r="E26" s="40">
        <v>5.3941855384336188</v>
      </c>
      <c r="F26" s="40">
        <v>4.9500054571198691</v>
      </c>
      <c r="G26" s="40">
        <v>4.3786392235608877</v>
      </c>
      <c r="H26" s="40">
        <v>3.7655843150455199</v>
      </c>
    </row>
    <row r="27" spans="1:102">
      <c r="C27" s="294">
        <v>42643</v>
      </c>
      <c r="D27" s="292">
        <v>42643</v>
      </c>
      <c r="E27" s="40">
        <v>5.1888429709362134</v>
      </c>
      <c r="F27" s="40">
        <v>5.102705811008712</v>
      </c>
      <c r="G27" s="40">
        <v>4.2481291644479242</v>
      </c>
      <c r="H27" s="40">
        <v>3.5283616695556446</v>
      </c>
    </row>
    <row r="28" spans="1:102">
      <c r="C28" s="294">
        <v>42674</v>
      </c>
      <c r="D28" s="292">
        <v>42674</v>
      </c>
      <c r="E28" s="40">
        <v>5.0352331076904076</v>
      </c>
      <c r="F28" s="40">
        <v>5.1529055506025676</v>
      </c>
      <c r="G28" s="40">
        <v>4.2189360516678596</v>
      </c>
      <c r="H28" s="40">
        <v>3.338202166900897</v>
      </c>
    </row>
    <row r="29" spans="1:102">
      <c r="C29" s="294">
        <v>42704</v>
      </c>
      <c r="D29" s="292">
        <v>42704</v>
      </c>
      <c r="E29" s="40">
        <v>5.1462018609657898</v>
      </c>
      <c r="F29" s="40">
        <v>4.8928938359318854</v>
      </c>
      <c r="G29" s="40">
        <v>4.2038706699943234</v>
      </c>
      <c r="H29" s="40">
        <v>3.2973328947236009</v>
      </c>
    </row>
    <row r="30" spans="1:102">
      <c r="C30" s="294">
        <v>42735</v>
      </c>
      <c r="D30" s="292">
        <v>42735</v>
      </c>
      <c r="E30" s="40">
        <v>5.3036492202587251</v>
      </c>
      <c r="F30" s="40">
        <v>4.6365675310544452</v>
      </c>
      <c r="G30" s="40">
        <v>3.95941004265931</v>
      </c>
      <c r="H30" s="40">
        <v>3.5375556556210923</v>
      </c>
    </row>
    <row r="31" spans="1:102">
      <c r="C31" s="294">
        <v>42766</v>
      </c>
      <c r="D31" s="292">
        <v>42766</v>
      </c>
      <c r="E31" s="40">
        <v>5.1449138943523618</v>
      </c>
      <c r="F31" s="40">
        <v>4.5433811896227789</v>
      </c>
      <c r="G31" s="40">
        <v>3.8716468696305171</v>
      </c>
      <c r="H31" s="40">
        <v>3.5628922740427376</v>
      </c>
    </row>
    <row r="32" spans="1:102">
      <c r="C32" s="294">
        <v>42794</v>
      </c>
      <c r="D32" s="292">
        <v>42794</v>
      </c>
      <c r="E32" s="40">
        <v>5.0283905588512487</v>
      </c>
      <c r="F32" s="40">
        <v>4.5883315706029633</v>
      </c>
      <c r="G32" s="40">
        <v>3.7326353011393136</v>
      </c>
      <c r="H32" s="40">
        <v>3.5275504598181691</v>
      </c>
    </row>
    <row r="33" spans="1:102">
      <c r="C33" s="294">
        <v>42825</v>
      </c>
      <c r="D33" s="292">
        <v>42825</v>
      </c>
      <c r="E33" s="40">
        <v>4.8875405013780755</v>
      </c>
      <c r="F33" s="40">
        <v>4.5445365431615761</v>
      </c>
      <c r="G33" s="40">
        <v>3.8442960477991659</v>
      </c>
      <c r="H33" s="40">
        <v>3.0552147043137245</v>
      </c>
    </row>
    <row r="34" spans="1:102">
      <c r="C34" s="294">
        <v>42855</v>
      </c>
      <c r="D34" s="292">
        <v>42855</v>
      </c>
      <c r="E34" s="40">
        <v>4.9243847556124969</v>
      </c>
      <c r="F34" s="40">
        <v>4.5042614145767752</v>
      </c>
      <c r="G34" s="40">
        <v>3.7400395593910072</v>
      </c>
      <c r="H34" s="40">
        <v>3.3664595849208836</v>
      </c>
    </row>
    <row r="35" spans="1:102">
      <c r="C35" s="294">
        <v>42886</v>
      </c>
      <c r="D35" s="292">
        <v>42886</v>
      </c>
      <c r="E35" s="40">
        <v>4.749874614769249</v>
      </c>
      <c r="F35" s="40">
        <v>4.4841943451829511</v>
      </c>
      <c r="G35" s="40">
        <v>3.8027231970202631</v>
      </c>
      <c r="H35" s="40">
        <v>3.4507958682162632</v>
      </c>
    </row>
    <row r="36" spans="1:102">
      <c r="A36" s="12">
        <v>2017</v>
      </c>
      <c r="B36" s="12" t="s">
        <v>43</v>
      </c>
      <c r="C36" s="294">
        <v>42916</v>
      </c>
      <c r="D36" s="292">
        <v>42916</v>
      </c>
      <c r="E36" s="40">
        <v>4.5278123477389709</v>
      </c>
      <c r="F36" s="40">
        <v>4.354319417129946</v>
      </c>
      <c r="G36" s="40">
        <v>3.688197868704592</v>
      </c>
      <c r="H36" s="40">
        <v>3.6317554436561048</v>
      </c>
    </row>
    <row r="37" spans="1:102">
      <c r="C37" s="294">
        <v>42947</v>
      </c>
      <c r="D37" s="292">
        <v>42947</v>
      </c>
      <c r="E37" s="40">
        <v>4.5776383066852162</v>
      </c>
      <c r="F37" s="40">
        <v>4.1960814564239888</v>
      </c>
      <c r="G37" s="40">
        <v>3.5828928406965574</v>
      </c>
      <c r="H37" s="40">
        <v>3.1637125107723056</v>
      </c>
    </row>
    <row r="38" spans="1:102">
      <c r="C38" s="294">
        <v>42978</v>
      </c>
      <c r="D38" s="292">
        <v>42978</v>
      </c>
      <c r="E38" s="40">
        <v>4.5152474259070052</v>
      </c>
      <c r="F38" s="40">
        <v>3.996016387808941</v>
      </c>
      <c r="G38" s="40">
        <v>3.3979144048956291</v>
      </c>
      <c r="H38" s="40">
        <v>2.8972347528245694</v>
      </c>
    </row>
    <row r="39" spans="1:102">
      <c r="C39" s="294">
        <v>43008</v>
      </c>
      <c r="D39" s="292">
        <v>43008</v>
      </c>
      <c r="E39" s="40">
        <v>4.4995008572935147</v>
      </c>
      <c r="F39" s="40">
        <v>4.0608118538026856</v>
      </c>
      <c r="G39" s="40">
        <v>3.3883843598211247</v>
      </c>
      <c r="H39" s="40">
        <v>2.8868070080488013</v>
      </c>
    </row>
    <row r="40" spans="1:102">
      <c r="C40" s="294">
        <v>43039</v>
      </c>
      <c r="D40" s="292">
        <v>43039</v>
      </c>
      <c r="E40" s="40">
        <v>4.5458029552564314</v>
      </c>
      <c r="F40" s="40">
        <v>4.0122001914143715</v>
      </c>
      <c r="G40" s="40">
        <v>3.3151406886858017</v>
      </c>
      <c r="H40" s="40">
        <v>2.9926840478179075</v>
      </c>
    </row>
    <row r="41" spans="1:102">
      <c r="C41" s="294">
        <v>43069</v>
      </c>
      <c r="D41" s="292">
        <v>43069</v>
      </c>
      <c r="E41" s="40">
        <v>4.5665879948033234</v>
      </c>
      <c r="F41" s="40">
        <v>3.9069458791898741</v>
      </c>
      <c r="G41" s="40">
        <v>3.2896096161716395</v>
      </c>
      <c r="H41" s="40">
        <v>2.5833557766193982</v>
      </c>
    </row>
    <row r="42" spans="1:102">
      <c r="C42" s="294">
        <v>43100</v>
      </c>
      <c r="D42" s="292">
        <v>43100</v>
      </c>
      <c r="E42" s="40">
        <v>4.8121794070101016</v>
      </c>
      <c r="F42" s="40">
        <v>3.9424117436820185</v>
      </c>
      <c r="G42" s="40">
        <v>2.9815215062048677</v>
      </c>
      <c r="H42" s="40">
        <v>2.7239155809399116</v>
      </c>
    </row>
    <row r="43" spans="1:102">
      <c r="C43" s="294">
        <v>43131</v>
      </c>
      <c r="D43" s="292">
        <v>43131</v>
      </c>
      <c r="E43" s="40">
        <v>4.7026374416434171</v>
      </c>
      <c r="F43" s="40">
        <v>3.9264792966222153</v>
      </c>
      <c r="G43" s="40">
        <v>2.9579102022074086</v>
      </c>
      <c r="H43" s="40">
        <v>2.6728556776751908</v>
      </c>
    </row>
    <row r="44" spans="1:102">
      <c r="C44" s="294">
        <v>43159</v>
      </c>
      <c r="D44" s="292">
        <v>43159</v>
      </c>
      <c r="E44" s="40">
        <v>4.7988800195510981</v>
      </c>
      <c r="F44" s="40">
        <v>4.021982641144036</v>
      </c>
      <c r="G44" s="40">
        <v>2.4755847650762441</v>
      </c>
      <c r="H44" s="40">
        <v>2.8846384568431991</v>
      </c>
      <c r="CR44" s="42"/>
      <c r="CS44" s="42"/>
      <c r="CT44" s="42"/>
      <c r="CU44" s="42"/>
      <c r="CV44" s="42"/>
      <c r="CW44" s="42"/>
      <c r="CX44" s="42"/>
    </row>
    <row r="45" spans="1:102">
      <c r="C45" s="294">
        <v>43190</v>
      </c>
      <c r="D45" s="292">
        <v>43190</v>
      </c>
      <c r="E45" s="40">
        <v>4.4623121280368947</v>
      </c>
      <c r="F45" s="40">
        <v>3.8255319425468048</v>
      </c>
      <c r="G45" s="40">
        <v>2.7545841615901296</v>
      </c>
      <c r="H45" s="40">
        <v>2.7371664191025653</v>
      </c>
      <c r="CR45" s="42"/>
      <c r="CS45" s="42"/>
      <c r="CT45" s="42"/>
      <c r="CU45" s="42"/>
      <c r="CV45" s="42"/>
      <c r="CW45" s="42"/>
      <c r="CX45" s="42"/>
    </row>
    <row r="46" spans="1:102">
      <c r="C46" s="294">
        <v>43220</v>
      </c>
      <c r="D46" s="292">
        <v>43220</v>
      </c>
      <c r="E46" s="40">
        <v>4.3348961285965322</v>
      </c>
      <c r="F46" s="40">
        <v>3.7556602048622101</v>
      </c>
      <c r="G46" s="40">
        <v>2.835721812556586</v>
      </c>
      <c r="H46" s="40">
        <v>2.3392484755748875</v>
      </c>
    </row>
    <row r="47" spans="1:102">
      <c r="C47" s="294">
        <v>43251</v>
      </c>
      <c r="D47" s="292">
        <v>43251</v>
      </c>
      <c r="E47" s="40">
        <v>4.2493844968396548</v>
      </c>
      <c r="F47" s="40">
        <v>3.6461561502832684</v>
      </c>
      <c r="G47" s="40">
        <v>3.2553875123089986</v>
      </c>
      <c r="H47" s="40">
        <v>2.2784524630575111</v>
      </c>
    </row>
    <row r="48" spans="1:102">
      <c r="A48" s="12">
        <v>2018</v>
      </c>
      <c r="B48" s="12" t="s">
        <v>44</v>
      </c>
      <c r="C48" s="294">
        <v>43281</v>
      </c>
      <c r="D48" s="292">
        <v>43281</v>
      </c>
      <c r="E48" s="40">
        <v>4.1725145740626557</v>
      </c>
      <c r="F48" s="40">
        <v>3.6036540076391028</v>
      </c>
      <c r="G48" s="40">
        <v>3.0336845763546454</v>
      </c>
      <c r="H48" s="40">
        <v>2.1125311024382318</v>
      </c>
    </row>
    <row r="49" spans="1:11">
      <c r="C49" s="294">
        <v>43312</v>
      </c>
      <c r="D49" s="292">
        <v>43312</v>
      </c>
      <c r="E49" s="40">
        <v>4.1005383488682545</v>
      </c>
      <c r="F49" s="40">
        <v>3.573529285542111</v>
      </c>
      <c r="G49" s="40">
        <v>2.8241487932685638</v>
      </c>
      <c r="H49" s="40">
        <v>2.1173164785518743</v>
      </c>
    </row>
    <row r="50" spans="1:11">
      <c r="C50" s="294">
        <v>43343</v>
      </c>
      <c r="D50" s="292">
        <v>43343</v>
      </c>
      <c r="E50" s="40">
        <v>4.0832301292996744</v>
      </c>
      <c r="F50" s="40">
        <v>3.4708720394043318</v>
      </c>
      <c r="G50" s="40">
        <v>2.7014070403784327</v>
      </c>
      <c r="H50" s="40">
        <v>2.0561243009691879</v>
      </c>
    </row>
    <row r="51" spans="1:11">
      <c r="C51" s="294">
        <v>43373</v>
      </c>
      <c r="D51" s="292">
        <v>43373</v>
      </c>
      <c r="E51" s="40">
        <v>4.0884127763417411</v>
      </c>
      <c r="F51" s="40">
        <v>3.401664074615212</v>
      </c>
      <c r="G51" s="40">
        <v>2.6498033554504783</v>
      </c>
      <c r="H51" s="40">
        <v>1.8503989328652954</v>
      </c>
    </row>
    <row r="52" spans="1:11">
      <c r="C52" s="294">
        <v>43404</v>
      </c>
      <c r="D52" s="292">
        <v>43404</v>
      </c>
      <c r="E52" s="40">
        <v>4.0681916280570958</v>
      </c>
      <c r="F52" s="40">
        <v>3.4317365337100805</v>
      </c>
      <c r="G52" s="40">
        <v>2.7898470971698179</v>
      </c>
      <c r="H52" s="40">
        <v>1.9601292348493584</v>
      </c>
    </row>
    <row r="53" spans="1:11">
      <c r="C53" s="294">
        <v>43434</v>
      </c>
      <c r="D53" s="292">
        <v>43434</v>
      </c>
      <c r="E53" s="40">
        <v>4.1545640472317276</v>
      </c>
      <c r="F53" s="40">
        <v>3.5981535293592195</v>
      </c>
      <c r="G53" s="40">
        <v>2.9108040726581019</v>
      </c>
      <c r="H53" s="40">
        <v>1.8790102500672994</v>
      </c>
    </row>
    <row r="54" spans="1:11">
      <c r="C54" s="294">
        <v>43465</v>
      </c>
      <c r="D54" s="292">
        <v>43465</v>
      </c>
      <c r="E54" s="40">
        <v>4.0145033289490506</v>
      </c>
      <c r="F54" s="40">
        <v>3.6380896208047178</v>
      </c>
      <c r="G54" s="40">
        <v>2.9274681067278747</v>
      </c>
      <c r="H54" s="40">
        <v>2.0034968209156374</v>
      </c>
    </row>
    <row r="55" spans="1:11">
      <c r="C55" s="294">
        <v>43496</v>
      </c>
      <c r="D55" s="292">
        <v>43496</v>
      </c>
      <c r="E55" s="40">
        <v>4.0597499042014062</v>
      </c>
      <c r="F55" s="40">
        <v>3.5021536813501859</v>
      </c>
      <c r="G55" s="40">
        <v>2.8540376647280494</v>
      </c>
      <c r="H55" s="40">
        <v>1.9072859716811199</v>
      </c>
    </row>
    <row r="56" spans="1:11">
      <c r="C56" s="294">
        <v>43524</v>
      </c>
      <c r="D56" s="292">
        <v>43524</v>
      </c>
      <c r="E56" s="40">
        <v>4.024408535316593</v>
      </c>
      <c r="F56" s="40">
        <v>3.5239894031558423</v>
      </c>
      <c r="G56" s="40">
        <v>2.9013977206983572</v>
      </c>
      <c r="H56" s="40">
        <v>1.8589472557487403</v>
      </c>
    </row>
    <row r="57" spans="1:11">
      <c r="C57" s="294">
        <v>43555</v>
      </c>
      <c r="D57" s="292">
        <v>43555</v>
      </c>
      <c r="E57" s="40">
        <v>4.1535682280364075</v>
      </c>
      <c r="F57" s="40">
        <v>3.4458788644573404</v>
      </c>
      <c r="G57" s="40">
        <v>2.8607427829640275</v>
      </c>
      <c r="H57" s="40">
        <v>1.7927307485763808</v>
      </c>
    </row>
    <row r="58" spans="1:11">
      <c r="C58" s="294">
        <v>43585</v>
      </c>
      <c r="D58" s="292">
        <v>43585</v>
      </c>
      <c r="E58" s="40">
        <v>3.9646181274027268</v>
      </c>
      <c r="F58" s="40">
        <v>3.4053027046417719</v>
      </c>
      <c r="G58" s="40">
        <v>2.6635345037810723</v>
      </c>
      <c r="H58" s="40">
        <v>1.7669462745177187</v>
      </c>
    </row>
    <row r="59" spans="1:11">
      <c r="C59" s="294">
        <v>43616</v>
      </c>
      <c r="D59" s="292">
        <v>43616</v>
      </c>
      <c r="E59" s="40">
        <v>3.9570589959407374</v>
      </c>
      <c r="F59" s="40">
        <v>3.2406372806213048</v>
      </c>
      <c r="G59" s="40">
        <v>2.6155918408331074</v>
      </c>
      <c r="H59" s="40">
        <v>1.6880439654604598</v>
      </c>
    </row>
    <row r="60" spans="1:11">
      <c r="A60" s="12">
        <v>2019</v>
      </c>
      <c r="B60" s="12" t="s">
        <v>45</v>
      </c>
      <c r="C60" s="294">
        <v>43646</v>
      </c>
      <c r="D60" s="292">
        <v>43646</v>
      </c>
      <c r="E60" s="40">
        <v>3.885644154417486</v>
      </c>
      <c r="F60" s="40">
        <v>3.1419374460380576</v>
      </c>
      <c r="G60" s="40">
        <v>2.5446666431975693</v>
      </c>
      <c r="H60" s="40">
        <v>1.6289990548484321</v>
      </c>
      <c r="K60" s="20" t="s">
        <v>435</v>
      </c>
    </row>
    <row r="61" spans="1:11">
      <c r="C61" s="294">
        <v>43677</v>
      </c>
      <c r="D61" s="292">
        <v>43677</v>
      </c>
      <c r="E61" s="40">
        <v>3.7392300558827913</v>
      </c>
      <c r="F61" s="40">
        <v>3.0214879159474206</v>
      </c>
      <c r="G61" s="40">
        <v>2.613063456174427</v>
      </c>
      <c r="H61" s="40">
        <v>1.409923928924953</v>
      </c>
    </row>
    <row r="62" spans="1:11">
      <c r="C62" s="294">
        <v>43708</v>
      </c>
      <c r="D62" s="292">
        <v>43708</v>
      </c>
      <c r="E62" s="40">
        <v>3.3945335030175592</v>
      </c>
      <c r="F62" s="40">
        <v>2.9971575120109271</v>
      </c>
      <c r="G62" s="40">
        <v>2.4940272346039336</v>
      </c>
      <c r="H62" s="40">
        <v>1.3136831498480928</v>
      </c>
    </row>
    <row r="63" spans="1:11">
      <c r="C63" s="294">
        <v>43738</v>
      </c>
      <c r="D63" s="292">
        <v>43738</v>
      </c>
      <c r="E63" s="40">
        <v>3.3361179002512924</v>
      </c>
      <c r="F63" s="40">
        <v>2.9774603555424184</v>
      </c>
      <c r="G63" s="40">
        <v>2.4968475637618779</v>
      </c>
      <c r="H63" s="40">
        <v>1.3434270047958088</v>
      </c>
    </row>
    <row r="64" spans="1:11">
      <c r="C64" s="294">
        <v>43769</v>
      </c>
      <c r="D64" s="292">
        <v>43769</v>
      </c>
      <c r="E64" s="40">
        <v>3.5010140183235134</v>
      </c>
      <c r="F64" s="40">
        <v>3.1143402621270511</v>
      </c>
      <c r="G64" s="40">
        <v>2.4072267068424704</v>
      </c>
      <c r="H64" s="40">
        <v>1.4995581717777686</v>
      </c>
    </row>
    <row r="65" spans="1:31">
      <c r="C65" s="294">
        <v>43799</v>
      </c>
      <c r="D65" s="292">
        <v>43799</v>
      </c>
      <c r="E65" s="40">
        <v>3.6169185572676739</v>
      </c>
      <c r="F65" s="40">
        <v>3.1276077134152231</v>
      </c>
      <c r="G65" s="40">
        <v>2.3506892079524153</v>
      </c>
      <c r="H65" s="40">
        <v>1.62433226349596</v>
      </c>
    </row>
    <row r="66" spans="1:31">
      <c r="C66" s="294">
        <v>43830</v>
      </c>
      <c r="D66" s="292">
        <v>43830</v>
      </c>
      <c r="E66" s="40">
        <v>3.2142724174936945</v>
      </c>
      <c r="F66" s="40">
        <v>3.0420207298400661</v>
      </c>
      <c r="G66" s="40">
        <v>2.3312283132719225</v>
      </c>
      <c r="H66" s="40">
        <v>1.7532116478584858</v>
      </c>
    </row>
    <row r="67" spans="1:31">
      <c r="C67" s="294">
        <v>43861</v>
      </c>
      <c r="D67" s="292">
        <v>43861</v>
      </c>
      <c r="E67" s="40">
        <v>3.2120811290922688</v>
      </c>
      <c r="F67" s="40">
        <v>2.9767541197282372</v>
      </c>
      <c r="G67" s="40">
        <v>2.2591926965602021</v>
      </c>
      <c r="H67" s="40">
        <v>1.7178234547101383</v>
      </c>
    </row>
    <row r="68" spans="1:31">
      <c r="C68" s="294">
        <v>43890</v>
      </c>
      <c r="D68" s="292">
        <v>43890</v>
      </c>
      <c r="E68" s="40">
        <v>3.2946065051347158</v>
      </c>
      <c r="F68" s="40">
        <v>2.8836577543795463</v>
      </c>
      <c r="G68" s="40">
        <v>2.3355256923562093</v>
      </c>
      <c r="H68" s="40">
        <v>1.6463575323967103</v>
      </c>
    </row>
    <row r="69" spans="1:31">
      <c r="C69" s="294">
        <v>43921</v>
      </c>
      <c r="D69" s="292">
        <v>43921</v>
      </c>
      <c r="E69" s="40">
        <v>3.8039398007055705</v>
      </c>
      <c r="F69" s="40">
        <v>2.9429952984686918</v>
      </c>
      <c r="G69" s="40">
        <v>2.359774827281901</v>
      </c>
      <c r="H69" s="40">
        <v>1.2720013728803479</v>
      </c>
    </row>
    <row r="70" spans="1:31">
      <c r="C70" s="294">
        <v>43951</v>
      </c>
      <c r="D70" s="292">
        <v>43951</v>
      </c>
      <c r="E70" s="40">
        <v>3.6030122794516499</v>
      </c>
      <c r="F70" s="40">
        <v>2.8805532453181684</v>
      </c>
      <c r="G70" s="40">
        <v>2.4222997076309487</v>
      </c>
      <c r="H70" s="40">
        <v>1.251084160354734</v>
      </c>
    </row>
    <row r="71" spans="1:31">
      <c r="C71" s="294">
        <v>43982</v>
      </c>
      <c r="D71" s="292">
        <v>43982</v>
      </c>
      <c r="E71" s="40">
        <v>3.3821092630550145</v>
      </c>
      <c r="F71" s="40">
        <v>2.8680656064846626</v>
      </c>
      <c r="G71" s="40">
        <v>2.5783141276953176</v>
      </c>
      <c r="H71" s="40">
        <v>1.2882399766871782</v>
      </c>
    </row>
    <row r="72" spans="1:31">
      <c r="A72" s="12">
        <v>2020</v>
      </c>
      <c r="B72" s="12" t="s">
        <v>46</v>
      </c>
      <c r="C72" s="294">
        <v>44012</v>
      </c>
      <c r="D72" s="292">
        <v>44012</v>
      </c>
      <c r="E72" s="40">
        <v>3.3235962964835717</v>
      </c>
      <c r="F72" s="40">
        <v>2.6856229583618765</v>
      </c>
      <c r="G72" s="40">
        <v>2.4022868384165075</v>
      </c>
      <c r="H72" s="40">
        <v>1.4400194432789322</v>
      </c>
    </row>
    <row r="73" spans="1:31">
      <c r="C73" s="294">
        <v>44043</v>
      </c>
      <c r="D73" s="292">
        <v>44043</v>
      </c>
      <c r="E73" s="40">
        <v>3.4061571657831098</v>
      </c>
      <c r="F73" s="40">
        <v>2.689929329808368</v>
      </c>
      <c r="G73" s="40">
        <v>2.3395153276851923</v>
      </c>
      <c r="H73" s="40">
        <v>1.467825254964702</v>
      </c>
    </row>
    <row r="74" spans="1:31">
      <c r="C74" s="294">
        <v>44074</v>
      </c>
      <c r="D74" s="292">
        <v>44074</v>
      </c>
      <c r="E74" s="40">
        <v>3.5139346361785413</v>
      </c>
      <c r="F74" s="40">
        <v>2.6653392705941661</v>
      </c>
      <c r="G74" s="40">
        <v>2.1480795335955691</v>
      </c>
      <c r="H74" s="40">
        <v>1.5301974752900334</v>
      </c>
    </row>
    <row r="75" spans="1:31">
      <c r="C75" s="294">
        <v>44104</v>
      </c>
      <c r="D75" s="292">
        <v>44104</v>
      </c>
      <c r="E75" s="40">
        <v>3.4885067710780397</v>
      </c>
      <c r="F75" s="40">
        <v>2.817365032239691</v>
      </c>
      <c r="G75" s="40">
        <v>2.1877307680947582</v>
      </c>
      <c r="H75" s="40">
        <v>1.4896677258427882</v>
      </c>
    </row>
    <row r="76" spans="1:31">
      <c r="C76" s="294">
        <v>44135</v>
      </c>
      <c r="D76" s="292">
        <v>44135</v>
      </c>
      <c r="E76" s="40">
        <v>3.6802558083170429</v>
      </c>
      <c r="F76" s="40">
        <v>2.9645387931092562</v>
      </c>
      <c r="G76" s="40">
        <v>2.3467445193423941</v>
      </c>
      <c r="H76" s="40">
        <v>1.5148829308687308</v>
      </c>
    </row>
    <row r="77" spans="1:31">
      <c r="C77" s="294">
        <v>44165</v>
      </c>
      <c r="D77" s="292">
        <v>44165</v>
      </c>
      <c r="E77" s="40">
        <v>3.7388749570455722</v>
      </c>
      <c r="F77" s="40">
        <v>3.0508369130051438</v>
      </c>
      <c r="G77" s="40">
        <v>2.4031661510941973</v>
      </c>
      <c r="H77" s="40">
        <v>1.5456962959662726</v>
      </c>
    </row>
    <row r="78" spans="1:31">
      <c r="C78" s="294">
        <v>44196</v>
      </c>
      <c r="D78" s="292">
        <v>44196</v>
      </c>
      <c r="E78" s="40">
        <v>3.6148405380154895</v>
      </c>
      <c r="F78" s="40">
        <v>2.8983436090945376</v>
      </c>
      <c r="G78" s="40">
        <v>2.4179629582709672</v>
      </c>
      <c r="H78" s="40">
        <v>1.6355079391516298</v>
      </c>
    </row>
    <row r="79" spans="1:31">
      <c r="C79" s="294">
        <v>44227</v>
      </c>
      <c r="D79" s="292">
        <v>44227</v>
      </c>
      <c r="E79" s="40">
        <v>3.459917175492484</v>
      </c>
      <c r="F79" s="40">
        <v>2.8575014466356867</v>
      </c>
      <c r="G79" s="40">
        <v>2.4265776210319023</v>
      </c>
      <c r="H79" s="40">
        <v>1.5725168382317634</v>
      </c>
      <c r="AB79" s="40"/>
      <c r="AC79" s="40"/>
      <c r="AD79" s="40"/>
      <c r="AE79" s="40"/>
    </row>
    <row r="80" spans="1:31">
      <c r="C80" s="294">
        <v>44255</v>
      </c>
      <c r="D80" s="292">
        <v>44255</v>
      </c>
      <c r="E80" s="40">
        <v>3.2499332896328466</v>
      </c>
      <c r="F80" s="40">
        <v>2.8825253759923166</v>
      </c>
      <c r="G80" s="40">
        <v>2.2584994547894595</v>
      </c>
      <c r="H80" s="40">
        <v>1.5239156704958468</v>
      </c>
      <c r="AB80" s="40"/>
      <c r="AC80" s="40"/>
      <c r="AD80" s="40"/>
      <c r="AE80" s="40"/>
    </row>
    <row r="81" spans="1:31">
      <c r="C81" s="294">
        <v>44286</v>
      </c>
      <c r="D81" s="292">
        <v>44286</v>
      </c>
      <c r="E81" s="40">
        <v>3.210850813359365</v>
      </c>
      <c r="F81" s="40">
        <v>2.9359735008042596</v>
      </c>
      <c r="G81" s="40">
        <v>2.0982157479613228</v>
      </c>
      <c r="H81" s="40">
        <v>1.3190810372471622</v>
      </c>
      <c r="AB81" s="40"/>
      <c r="AC81" s="40"/>
      <c r="AD81" s="40"/>
      <c r="AE81" s="40"/>
    </row>
    <row r="82" spans="1:31">
      <c r="C82" s="294">
        <v>44316</v>
      </c>
      <c r="D82" s="292">
        <v>44316</v>
      </c>
      <c r="E82" s="40">
        <v>3.2955098744076086</v>
      </c>
      <c r="F82" s="40">
        <v>2.8996353306834495</v>
      </c>
      <c r="G82" s="40">
        <v>2.1208832789039551</v>
      </c>
      <c r="H82" s="40">
        <v>1.4249230965079414</v>
      </c>
      <c r="AB82" s="40"/>
      <c r="AC82" s="40"/>
      <c r="AD82" s="40"/>
      <c r="AE82" s="40"/>
    </row>
    <row r="83" spans="1:31">
      <c r="C83" s="294">
        <v>44347</v>
      </c>
      <c r="D83" s="292">
        <v>44347</v>
      </c>
      <c r="E83" s="40">
        <v>3.3615335394596615</v>
      </c>
      <c r="F83" s="40">
        <v>2.7956713861678204</v>
      </c>
      <c r="G83" s="40">
        <v>2.1659803363774546</v>
      </c>
      <c r="H83" s="40">
        <v>1.370213553435716</v>
      </c>
      <c r="K83" s="290" t="s">
        <v>265</v>
      </c>
      <c r="L83" s="290"/>
      <c r="M83" s="290"/>
      <c r="N83" s="290"/>
      <c r="O83" s="290"/>
      <c r="P83" s="290"/>
      <c r="AB83" s="40"/>
      <c r="AC83" s="40"/>
      <c r="AD83" s="40"/>
      <c r="AE83" s="40"/>
    </row>
    <row r="84" spans="1:31">
      <c r="A84" s="12">
        <v>2021</v>
      </c>
      <c r="B84" s="12" t="s">
        <v>47</v>
      </c>
      <c r="C84" s="294">
        <v>44377</v>
      </c>
      <c r="D84" s="292">
        <v>44377</v>
      </c>
      <c r="E84" s="40">
        <v>3.3345490689071626</v>
      </c>
      <c r="F84" s="40">
        <v>2.7172953766741115</v>
      </c>
      <c r="G84" s="40">
        <v>2.1893831631894987</v>
      </c>
      <c r="H84" s="40">
        <v>1.4403954708142703</v>
      </c>
      <c r="K84" s="290" t="s">
        <v>154</v>
      </c>
      <c r="L84" s="290"/>
      <c r="M84" s="290"/>
      <c r="N84" s="290"/>
      <c r="O84" s="290"/>
      <c r="P84" s="290"/>
      <c r="AB84" s="40"/>
      <c r="AC84" s="40"/>
      <c r="AD84" s="40"/>
      <c r="AE84" s="40"/>
    </row>
    <row r="85" spans="1:31">
      <c r="C85" s="294">
        <v>44408</v>
      </c>
      <c r="D85" s="292">
        <v>44408</v>
      </c>
      <c r="E85" s="40">
        <v>3.0028812461697969</v>
      </c>
      <c r="F85" s="40">
        <v>2.6948068253403035</v>
      </c>
      <c r="G85" s="40">
        <v>1.909711236766054</v>
      </c>
      <c r="H85" s="40">
        <v>1.4647179912677295</v>
      </c>
      <c r="AB85" s="40"/>
      <c r="AC85" s="40"/>
      <c r="AD85" s="40"/>
      <c r="AE85" s="40"/>
    </row>
    <row r="86" spans="1:31">
      <c r="C86" s="294">
        <v>44439</v>
      </c>
      <c r="D86" s="292">
        <v>44439</v>
      </c>
      <c r="E86" s="40">
        <v>3.0262336813211523</v>
      </c>
      <c r="F86" s="40">
        <v>2.6830117189438267</v>
      </c>
      <c r="G86" s="40">
        <v>1.9148746639202332</v>
      </c>
      <c r="H86" s="40">
        <v>1.4725742690880523</v>
      </c>
      <c r="K86" s="20" t="s">
        <v>436</v>
      </c>
      <c r="AB86" s="40"/>
      <c r="AC86" s="40"/>
      <c r="AD86" s="40"/>
      <c r="AE86" s="40"/>
    </row>
    <row r="87" spans="1:31">
      <c r="C87" s="294">
        <v>44469</v>
      </c>
      <c r="D87" s="292">
        <v>44469</v>
      </c>
      <c r="E87" s="40">
        <v>3.1452683294950581</v>
      </c>
      <c r="F87" s="40">
        <v>2.6625889553491908</v>
      </c>
      <c r="G87" s="40">
        <v>1.9479075142945312</v>
      </c>
      <c r="H87" s="40">
        <v>1.457373921749793</v>
      </c>
      <c r="AB87" s="40"/>
      <c r="AC87" s="40"/>
      <c r="AD87" s="40"/>
      <c r="AE87" s="40"/>
    </row>
    <row r="88" spans="1:31">
      <c r="C88" s="294">
        <v>44500</v>
      </c>
      <c r="D88" s="292">
        <v>44500</v>
      </c>
      <c r="E88" s="40">
        <v>3.3331585854694525</v>
      </c>
      <c r="F88" s="40">
        <v>2.6671450257993587</v>
      </c>
      <c r="G88" s="40">
        <v>2.0679649331232857</v>
      </c>
      <c r="H88" s="40">
        <v>1.2186370874716883</v>
      </c>
      <c r="AB88" s="40"/>
      <c r="AC88" s="40"/>
      <c r="AD88" s="40"/>
      <c r="AE88" s="40"/>
    </row>
    <row r="89" spans="1:31">
      <c r="C89" s="294">
        <v>44530</v>
      </c>
      <c r="D89" s="292">
        <v>44530</v>
      </c>
      <c r="E89" s="40">
        <v>3.2070509864821823</v>
      </c>
      <c r="F89" s="40">
        <v>2.6891062780222401</v>
      </c>
      <c r="G89" s="40">
        <v>2.0417875714538423</v>
      </c>
      <c r="H89" s="40">
        <v>1.2020074038979147</v>
      </c>
      <c r="AB89" s="40"/>
      <c r="AC89" s="40"/>
      <c r="AD89" s="40"/>
      <c r="AE89" s="40"/>
    </row>
    <row r="90" spans="1:31">
      <c r="C90" s="294">
        <v>44561</v>
      </c>
      <c r="D90" s="292">
        <v>44561</v>
      </c>
      <c r="E90" s="40">
        <v>3.0858534156636264</v>
      </c>
      <c r="F90" s="40">
        <v>2.5479385836898563</v>
      </c>
      <c r="G90" s="40">
        <v>1.9672566039776849</v>
      </c>
      <c r="H90" s="40">
        <v>0.93692025322191652</v>
      </c>
      <c r="AB90" s="40"/>
      <c r="AC90" s="40"/>
      <c r="AD90" s="40"/>
      <c r="AE90" s="40"/>
    </row>
    <row r="91" spans="1:31">
      <c r="C91" s="294">
        <v>44592</v>
      </c>
      <c r="D91" s="292">
        <v>44592</v>
      </c>
      <c r="E91" s="40">
        <v>3.0953079924940519</v>
      </c>
      <c r="F91" s="40">
        <v>2.4202257978560371</v>
      </c>
      <c r="G91" s="40">
        <v>1.9493188351902007</v>
      </c>
      <c r="H91" s="40">
        <v>0.95936923790354767</v>
      </c>
      <c r="AB91" s="40"/>
      <c r="AC91" s="40"/>
      <c r="AD91" s="40"/>
      <c r="AE91" s="40"/>
    </row>
    <row r="92" spans="1:31">
      <c r="C92" s="294">
        <v>44620</v>
      </c>
      <c r="D92" s="292">
        <v>44620</v>
      </c>
      <c r="E92" s="40">
        <v>3.1542028198110774</v>
      </c>
      <c r="F92" s="40">
        <v>2.3986406816995989</v>
      </c>
      <c r="G92" s="40">
        <v>2.0785102626095431</v>
      </c>
      <c r="H92" s="40">
        <v>0.92964390762880833</v>
      </c>
      <c r="AB92" s="40"/>
      <c r="AC92" s="40"/>
      <c r="AD92" s="40"/>
      <c r="AE92" s="40"/>
    </row>
    <row r="93" spans="1:31">
      <c r="C93" s="294">
        <v>44651</v>
      </c>
      <c r="D93" s="292">
        <v>44651</v>
      </c>
      <c r="E93" s="40">
        <v>3.0979502213068728</v>
      </c>
      <c r="F93" s="40">
        <v>2.3313994139578811</v>
      </c>
      <c r="G93" s="40">
        <v>2.3125418205612482</v>
      </c>
      <c r="H93" s="40">
        <v>1.1267004456989671</v>
      </c>
      <c r="AB93" s="40"/>
      <c r="AC93" s="40"/>
      <c r="AD93" s="40"/>
      <c r="AE93" s="40"/>
    </row>
    <row r="94" spans="1:31" ht="11.1" customHeight="1">
      <c r="C94" s="294">
        <v>44681</v>
      </c>
      <c r="D94" s="292">
        <v>44681</v>
      </c>
      <c r="E94" s="40">
        <v>3.2650343563394144</v>
      </c>
      <c r="F94" s="40">
        <v>2.4145260595361018</v>
      </c>
      <c r="G94" s="40">
        <v>2.2502936995733256</v>
      </c>
      <c r="H94" s="40">
        <v>1.1624399101359608</v>
      </c>
      <c r="AB94" s="40"/>
      <c r="AC94" s="40"/>
      <c r="AD94" s="40"/>
      <c r="AE94" s="40"/>
    </row>
    <row r="95" spans="1:31">
      <c r="C95" s="294">
        <v>44712</v>
      </c>
      <c r="D95" s="292">
        <v>44712</v>
      </c>
      <c r="E95" s="40">
        <v>3.1806779891428443</v>
      </c>
      <c r="F95" s="40">
        <v>2.4199807613033708</v>
      </c>
      <c r="G95" s="40">
        <v>2.1197191727969265</v>
      </c>
      <c r="H95" s="40">
        <v>1.0868670578327573</v>
      </c>
      <c r="AB95" s="40"/>
      <c r="AC95" s="40"/>
      <c r="AD95" s="40"/>
      <c r="AE95" s="40"/>
    </row>
    <row r="96" spans="1:31">
      <c r="A96" s="12">
        <v>2022</v>
      </c>
      <c r="B96" s="12" t="s">
        <v>48</v>
      </c>
      <c r="C96" s="294">
        <v>44742</v>
      </c>
      <c r="D96" s="292">
        <v>44742</v>
      </c>
      <c r="E96" s="40">
        <v>3.197106710723391</v>
      </c>
      <c r="F96" s="40">
        <v>2.6216068820768035</v>
      </c>
      <c r="G96" s="40">
        <v>1.9534532384613734</v>
      </c>
      <c r="H96" s="40">
        <v>1.0327355994370586</v>
      </c>
      <c r="AB96" s="40"/>
      <c r="AC96" s="40"/>
      <c r="AD96" s="40"/>
      <c r="AE96" s="40"/>
    </row>
    <row r="97" spans="1:31">
      <c r="C97" s="294">
        <v>44773</v>
      </c>
      <c r="D97" s="292">
        <v>44773</v>
      </c>
      <c r="E97" s="40">
        <v>3.03380844683493</v>
      </c>
      <c r="F97" s="40">
        <v>2.6287531432643352</v>
      </c>
      <c r="G97" s="40">
        <v>2.0443917486915084</v>
      </c>
      <c r="H97" s="40">
        <v>1.165235814599987</v>
      </c>
      <c r="AB97" s="40"/>
      <c r="AC97" s="40"/>
      <c r="AD97" s="40"/>
      <c r="AE97" s="40"/>
    </row>
    <row r="98" spans="1:31">
      <c r="C98" s="294">
        <v>44804</v>
      </c>
      <c r="D98" s="292">
        <v>44804</v>
      </c>
      <c r="E98" s="40">
        <v>3.1536282987267374</v>
      </c>
      <c r="F98" s="40">
        <v>2.6232553358114767</v>
      </c>
      <c r="G98" s="40">
        <v>2.1239232078625121</v>
      </c>
      <c r="H98" s="40">
        <v>1.3753819564532528</v>
      </c>
      <c r="AB98" s="40"/>
      <c r="AC98" s="40"/>
      <c r="AD98" s="40"/>
      <c r="AE98" s="40"/>
    </row>
    <row r="99" spans="1:31">
      <c r="C99" s="294">
        <v>44834</v>
      </c>
      <c r="D99" s="292">
        <v>44834</v>
      </c>
      <c r="E99" s="40">
        <v>3.3112997137543001</v>
      </c>
      <c r="F99" s="40">
        <v>2.6453845931609226</v>
      </c>
      <c r="G99" s="40">
        <v>2.0960469419718719</v>
      </c>
      <c r="H99" s="40">
        <v>1.5971449946834788</v>
      </c>
      <c r="AB99" s="40"/>
      <c r="AC99" s="40"/>
      <c r="AD99" s="40"/>
      <c r="AE99" s="40"/>
    </row>
    <row r="100" spans="1:31">
      <c r="C100" s="294">
        <v>44865</v>
      </c>
      <c r="D100" s="292">
        <v>44865</v>
      </c>
      <c r="E100" s="40">
        <v>3.6742846402534863</v>
      </c>
      <c r="F100" s="40">
        <v>2.7876704599712738</v>
      </c>
      <c r="G100" s="40">
        <v>2.2023714209386087</v>
      </c>
      <c r="H100" s="40">
        <v>1.9424146411689953</v>
      </c>
      <c r="AB100" s="40"/>
      <c r="AC100" s="40"/>
      <c r="AD100" s="40"/>
      <c r="AE100" s="40"/>
    </row>
    <row r="101" spans="1:31">
      <c r="C101" s="294">
        <v>44895</v>
      </c>
      <c r="D101" s="292">
        <v>44895</v>
      </c>
      <c r="E101" s="40">
        <v>3.9609244402435393</v>
      </c>
      <c r="F101" s="40">
        <v>2.9344404781238311</v>
      </c>
      <c r="G101" s="40">
        <v>2.2637480546201445</v>
      </c>
      <c r="H101" s="40">
        <v>2.1089370172312143</v>
      </c>
      <c r="AB101" s="40"/>
      <c r="AC101" s="40"/>
      <c r="AD101" s="40"/>
      <c r="AE101" s="40"/>
    </row>
    <row r="102" spans="1:31">
      <c r="C102" s="294">
        <v>44926</v>
      </c>
      <c r="D102" s="292">
        <v>44926</v>
      </c>
      <c r="E102" s="40">
        <v>4.4112477956681015</v>
      </c>
      <c r="F102" s="40">
        <v>3.2104170968479644</v>
      </c>
      <c r="G102" s="40">
        <v>2.8111672568988646</v>
      </c>
      <c r="H102" s="40">
        <v>2.3598268042507753</v>
      </c>
      <c r="AB102" s="40"/>
      <c r="AC102" s="40"/>
      <c r="AD102" s="40"/>
      <c r="AE102" s="40"/>
    </row>
    <row r="103" spans="1:31" s="787" customFormat="1">
      <c r="C103" s="788">
        <v>44957</v>
      </c>
      <c r="D103" s="789">
        <v>44957</v>
      </c>
      <c r="E103" s="790">
        <v>4.5336216657859056</v>
      </c>
      <c r="F103" s="790">
        <v>3.3568912135854019</v>
      </c>
      <c r="G103" s="790">
        <v>2.9348802414246982</v>
      </c>
      <c r="H103" s="790">
        <v>2.3279780581690832</v>
      </c>
    </row>
    <row r="104" spans="1:31">
      <c r="A104" s="4"/>
      <c r="B104" s="4"/>
      <c r="C104" s="294">
        <v>44985</v>
      </c>
      <c r="D104" s="292">
        <v>44985</v>
      </c>
      <c r="E104" s="40">
        <v>4.6787611548100063</v>
      </c>
      <c r="F104" s="40">
        <v>3.7150618014546328</v>
      </c>
      <c r="G104" s="40">
        <v>3.3532692168320422</v>
      </c>
      <c r="H104" s="40">
        <v>2.6870923289306434</v>
      </c>
    </row>
    <row r="105" spans="1:31">
      <c r="C105" s="294">
        <v>45016</v>
      </c>
      <c r="D105" s="292">
        <v>45016</v>
      </c>
      <c r="E105" s="40">
        <v>4.7488532990237537</v>
      </c>
      <c r="F105" s="40">
        <v>3.9943427016239159</v>
      </c>
      <c r="G105" s="40">
        <v>3.590991301585011</v>
      </c>
      <c r="H105" s="40">
        <v>2.9901438103364888</v>
      </c>
    </row>
    <row r="106" spans="1:31">
      <c r="C106" s="294">
        <v>45046</v>
      </c>
      <c r="D106" s="292">
        <v>45046</v>
      </c>
      <c r="E106" s="40">
        <v>4.9102860998419118</v>
      </c>
      <c r="F106" s="40">
        <v>4.4635066931347138</v>
      </c>
      <c r="G106" s="40">
        <v>4.0281879258818858</v>
      </c>
      <c r="H106" s="40">
        <v>3.6904955117672045</v>
      </c>
    </row>
    <row r="107" spans="1:31">
      <c r="C107" s="558">
        <v>45077</v>
      </c>
      <c r="D107" s="582">
        <v>45077</v>
      </c>
      <c r="E107" s="40">
        <v>5.2340985717689241</v>
      </c>
      <c r="F107" s="40">
        <v>4.6791556187015182</v>
      </c>
      <c r="G107" s="40">
        <v>4.2615418035716814</v>
      </c>
      <c r="H107" s="40">
        <v>4.0355714964224561</v>
      </c>
    </row>
    <row r="108" spans="1:31">
      <c r="A108" s="12">
        <v>2023</v>
      </c>
      <c r="B108" s="12" t="s">
        <v>49</v>
      </c>
      <c r="C108" s="294">
        <v>45107</v>
      </c>
      <c r="D108" s="292">
        <v>45107</v>
      </c>
      <c r="E108" s="40">
        <v>5.7339626033274405</v>
      </c>
      <c r="F108" s="40">
        <v>5.0412745247656616</v>
      </c>
      <c r="G108" s="40">
        <v>4.2059873995160579</v>
      </c>
      <c r="H108" s="40">
        <v>4.6040445918583419</v>
      </c>
    </row>
    <row r="109" spans="1:31">
      <c r="C109" s="294">
        <v>45138</v>
      </c>
      <c r="D109" s="292">
        <v>45138</v>
      </c>
      <c r="E109" s="40">
        <v>5.9837447396795467</v>
      </c>
      <c r="F109" s="40">
        <v>5.1436451574401758</v>
      </c>
      <c r="G109" s="40">
        <v>4.4232077830258447</v>
      </c>
      <c r="H109" s="40">
        <v>4.5522496809446675</v>
      </c>
      <c r="K109" s="290" t="s">
        <v>334</v>
      </c>
      <c r="L109" s="290"/>
      <c r="M109" s="290"/>
      <c r="N109" s="290"/>
      <c r="O109" s="290"/>
    </row>
    <row r="110" spans="1:31">
      <c r="C110" s="294">
        <v>45169</v>
      </c>
      <c r="D110" s="292">
        <v>45169</v>
      </c>
      <c r="E110" s="40">
        <v>5.7940005346736436</v>
      </c>
      <c r="F110" s="40">
        <v>5.3550280587513015</v>
      </c>
      <c r="G110" s="40">
        <v>4.5553122880849539</v>
      </c>
      <c r="H110" s="40">
        <v>4.8089727745350679</v>
      </c>
      <c r="K110" s="290" t="s">
        <v>165</v>
      </c>
      <c r="L110" s="290"/>
      <c r="M110" s="290"/>
      <c r="N110" s="290"/>
      <c r="O110" s="290"/>
    </row>
    <row r="111" spans="1:31">
      <c r="C111" s="294">
        <v>45199</v>
      </c>
      <c r="D111" s="292">
        <v>45199</v>
      </c>
      <c r="E111" s="40">
        <v>5.7367784322761928</v>
      </c>
      <c r="F111" s="40">
        <v>5.3864431759863418</v>
      </c>
      <c r="G111" s="40">
        <v>4.833733636646758</v>
      </c>
      <c r="H111" s="40">
        <v>4.7348092995750353</v>
      </c>
    </row>
    <row r="112" spans="1:31">
      <c r="C112" s="294">
        <v>45230</v>
      </c>
      <c r="D112" s="292">
        <v>45230</v>
      </c>
      <c r="E112" s="40">
        <v>5.6186025164223441</v>
      </c>
      <c r="F112" s="40">
        <v>5.5778630916869236</v>
      </c>
      <c r="G112" s="40">
        <v>5.0222290801178682</v>
      </c>
      <c r="H112" s="40">
        <v>4.9458283792730011</v>
      </c>
    </row>
    <row r="113" spans="1:12">
      <c r="C113" s="294">
        <v>45260</v>
      </c>
      <c r="D113" s="292">
        <v>45260</v>
      </c>
      <c r="E113" s="40">
        <v>6.1022848927549749</v>
      </c>
      <c r="F113" s="40">
        <v>5.6686130766309946</v>
      </c>
      <c r="G113" s="40">
        <v>5.0437410866738386</v>
      </c>
      <c r="H113" s="40">
        <v>4.6894774827537065</v>
      </c>
    </row>
    <row r="114" spans="1:12">
      <c r="C114" s="294">
        <v>45291</v>
      </c>
      <c r="D114" s="292">
        <v>45291</v>
      </c>
      <c r="E114" s="40">
        <v>6.4500527329393016</v>
      </c>
      <c r="F114" s="40">
        <v>5.6763277923187569</v>
      </c>
      <c r="G114" s="40">
        <v>5.2373501530101576</v>
      </c>
      <c r="H114" s="40">
        <v>4.7469562516564645</v>
      </c>
    </row>
    <row r="115" spans="1:12">
      <c r="C115" s="680">
        <v>45322</v>
      </c>
      <c r="D115" s="681">
        <v>45322</v>
      </c>
      <c r="E115" s="682">
        <v>6.5911370429847143</v>
      </c>
      <c r="F115" s="682">
        <v>5.6676320027684168</v>
      </c>
      <c r="G115" s="682">
        <v>5.11209012714205</v>
      </c>
      <c r="H115" s="682">
        <v>4.6752621660446687</v>
      </c>
    </row>
    <row r="116" spans="1:12">
      <c r="C116" s="680">
        <v>45351</v>
      </c>
      <c r="D116" s="681">
        <f t="shared" ref="D116:D121" si="0">C116</f>
        <v>45351</v>
      </c>
      <c r="E116" s="682">
        <v>6.4308089353922346</v>
      </c>
      <c r="F116" s="682">
        <v>5.4685396263479236</v>
      </c>
      <c r="G116" s="682">
        <v>5.1922626116686903</v>
      </c>
      <c r="H116" s="682">
        <v>4.9471981585171143</v>
      </c>
      <c r="L116" s="785"/>
    </row>
    <row r="117" spans="1:12">
      <c r="C117" s="680">
        <v>45382</v>
      </c>
      <c r="D117" s="681">
        <f t="shared" si="0"/>
        <v>45382</v>
      </c>
      <c r="E117" s="682">
        <v>5.8784760596174639</v>
      </c>
      <c r="F117" s="682">
        <v>5.4763891224483103</v>
      </c>
      <c r="G117" s="682">
        <v>5.1409564637172869</v>
      </c>
      <c r="H117" s="682">
        <v>4.9751559183756457</v>
      </c>
      <c r="L117" s="785"/>
    </row>
    <row r="118" spans="1:12">
      <c r="C118" s="294">
        <v>45412</v>
      </c>
      <c r="D118" s="292">
        <f t="shared" si="0"/>
        <v>45412</v>
      </c>
      <c r="E118" s="40">
        <v>5.7580476448793982</v>
      </c>
      <c r="F118" s="40">
        <v>5.4885645478025635</v>
      </c>
      <c r="G118" s="40">
        <v>5.1078418026372407</v>
      </c>
      <c r="H118" s="40">
        <v>4.9528454954269563</v>
      </c>
      <c r="L118" s="785"/>
    </row>
    <row r="119" spans="1:12">
      <c r="C119" s="680">
        <v>45443</v>
      </c>
      <c r="D119" s="681">
        <f t="shared" si="0"/>
        <v>45443</v>
      </c>
      <c r="E119" s="682">
        <v>5.9358339558831448</v>
      </c>
      <c r="F119" s="682">
        <v>5.5535737456511836</v>
      </c>
      <c r="G119" s="682">
        <v>5.0239549172245006</v>
      </c>
      <c r="H119" s="682">
        <v>4.9360727357327541</v>
      </c>
      <c r="L119" s="785"/>
    </row>
    <row r="120" spans="1:12">
      <c r="C120" s="294">
        <v>45473</v>
      </c>
      <c r="D120" s="292">
        <f t="shared" si="0"/>
        <v>45473</v>
      </c>
      <c r="E120" s="40">
        <v>6.052357075276114</v>
      </c>
      <c r="F120" s="40">
        <v>5.4550238502695292</v>
      </c>
      <c r="G120" s="40">
        <v>5.0280793018993064</v>
      </c>
      <c r="H120" s="40">
        <v>4.8683995919281102</v>
      </c>
    </row>
    <row r="121" spans="1:12">
      <c r="A121" s="12">
        <v>2024</v>
      </c>
      <c r="B121" s="12" t="s">
        <v>512</v>
      </c>
      <c r="C121" s="680">
        <v>45504</v>
      </c>
      <c r="D121" s="681">
        <f t="shared" si="0"/>
        <v>45504</v>
      </c>
      <c r="E121" s="682">
        <v>6.0717306235933401</v>
      </c>
      <c r="F121" s="682">
        <v>5.4063858833514056</v>
      </c>
      <c r="G121" s="682">
        <v>4.9869100956898276</v>
      </c>
      <c r="H121" s="682">
        <v>4.7297071163326461</v>
      </c>
    </row>
    <row r="122" spans="1:12">
      <c r="C122" s="680">
        <v>45535</v>
      </c>
      <c r="D122" s="681">
        <f t="shared" ref="D122:D127" si="1">C122</f>
        <v>45535</v>
      </c>
      <c r="E122" s="682">
        <v>5.9896794584170454</v>
      </c>
      <c r="F122" s="682">
        <v>5.3909114163299927</v>
      </c>
      <c r="G122" s="682">
        <v>5.0140105801053405</v>
      </c>
      <c r="H122" s="682">
        <v>4.6196009234827784</v>
      </c>
    </row>
    <row r="123" spans="1:12">
      <c r="C123" s="680">
        <v>45565</v>
      </c>
      <c r="D123" s="681">
        <f t="shared" si="1"/>
        <v>45565</v>
      </c>
      <c r="E123" s="682">
        <v>5.86369886906781</v>
      </c>
      <c r="F123" s="682">
        <v>5.3733191517985643</v>
      </c>
      <c r="G123" s="682">
        <v>5.070285022110542</v>
      </c>
      <c r="H123" s="682">
        <v>4.407188826140553</v>
      </c>
    </row>
    <row r="124" spans="1:12">
      <c r="C124" s="294">
        <v>45596</v>
      </c>
      <c r="D124" s="292">
        <f t="shared" si="1"/>
        <v>45596</v>
      </c>
      <c r="E124" s="40">
        <v>5.8189689156559377</v>
      </c>
      <c r="F124" s="40">
        <v>5.1860662285890369</v>
      </c>
      <c r="G124" s="40">
        <v>5.0551318433014414</v>
      </c>
      <c r="H124" s="40">
        <v>4.2449241131116509</v>
      </c>
    </row>
    <row r="125" spans="1:12">
      <c r="C125" s="294">
        <v>45626</v>
      </c>
      <c r="D125" s="292">
        <f t="shared" si="1"/>
        <v>45626</v>
      </c>
      <c r="E125" s="40">
        <v>5.56523071698936</v>
      </c>
      <c r="F125" s="40">
        <v>5.0472599923630899</v>
      </c>
      <c r="G125" s="40">
        <v>4.8162822634419653</v>
      </c>
      <c r="H125" s="40">
        <v>4.0750822522931083</v>
      </c>
    </row>
    <row r="126" spans="1:12">
      <c r="C126" s="680">
        <v>45657</v>
      </c>
      <c r="D126" s="681">
        <f t="shared" si="1"/>
        <v>45657</v>
      </c>
      <c r="E126" s="682">
        <v>5.2731351390571124</v>
      </c>
      <c r="F126" s="682">
        <v>4.8264019420523843</v>
      </c>
      <c r="G126" s="682">
        <v>4.4928257188152765</v>
      </c>
      <c r="H126" s="682">
        <v>3.78178081289265</v>
      </c>
    </row>
    <row r="127" spans="1:12">
      <c r="C127" s="680">
        <v>45688</v>
      </c>
      <c r="D127" s="681">
        <f t="shared" si="1"/>
        <v>45688</v>
      </c>
      <c r="E127" s="682">
        <v>5.2395501694216104</v>
      </c>
      <c r="F127" s="682">
        <v>4.9247191507782562</v>
      </c>
      <c r="G127" s="682">
        <v>4.3902978256639553</v>
      </c>
      <c r="H127" s="682">
        <v>3.6162337875094193</v>
      </c>
    </row>
    <row r="128" spans="1:12">
      <c r="C128" s="680">
        <v>45716</v>
      </c>
      <c r="D128" s="681">
        <f t="shared" ref="D128:D133" si="2">C128</f>
        <v>45716</v>
      </c>
      <c r="E128" s="682">
        <v>5.1920417218902273</v>
      </c>
      <c r="F128" s="682">
        <v>4.7698632885029992</v>
      </c>
      <c r="G128" s="682">
        <v>4.2713076503844887</v>
      </c>
      <c r="H128" s="682">
        <v>3.5171309727071032</v>
      </c>
    </row>
    <row r="129" spans="1:8">
      <c r="C129" s="680">
        <v>45747</v>
      </c>
      <c r="D129" s="681">
        <f t="shared" si="2"/>
        <v>45747</v>
      </c>
      <c r="E129" s="682">
        <v>5.1077920334175255</v>
      </c>
      <c r="F129" s="682">
        <v>4.7036977573087269</v>
      </c>
      <c r="G129" s="682">
        <v>3.995926851961332</v>
      </c>
      <c r="H129" s="682">
        <v>3.3478175315194534</v>
      </c>
    </row>
    <row r="130" spans="1:8">
      <c r="C130" s="294">
        <v>45777</v>
      </c>
      <c r="D130" s="292">
        <f t="shared" si="2"/>
        <v>45777</v>
      </c>
      <c r="E130" s="40">
        <v>4.975533314144335</v>
      </c>
      <c r="F130" s="40">
        <v>4.52069561920404</v>
      </c>
      <c r="G130" s="40">
        <v>3.8465848003599756</v>
      </c>
      <c r="H130" s="40">
        <v>3.2602824859856931</v>
      </c>
    </row>
    <row r="131" spans="1:8">
      <c r="C131" s="680">
        <v>45808</v>
      </c>
      <c r="D131" s="681">
        <f t="shared" si="2"/>
        <v>45808</v>
      </c>
      <c r="E131" s="682">
        <v>4.8330301129696878</v>
      </c>
      <c r="F131" s="682">
        <v>4.3930100847174787</v>
      </c>
      <c r="G131" s="682">
        <v>3.7379710773341439</v>
      </c>
      <c r="H131" s="682">
        <v>3.1907690807681677</v>
      </c>
    </row>
    <row r="132" spans="1:8">
      <c r="C132" s="294">
        <v>45838</v>
      </c>
      <c r="D132" s="292">
        <f t="shared" si="2"/>
        <v>45838</v>
      </c>
      <c r="E132" s="40">
        <v>4.6738295696664034</v>
      </c>
      <c r="F132" s="40">
        <v>4.3359709161449027</v>
      </c>
      <c r="G132" s="40">
        <v>3.6884153214996647</v>
      </c>
      <c r="H132" s="40">
        <v>3.3264248204104705</v>
      </c>
    </row>
    <row r="133" spans="1:8">
      <c r="A133" s="12">
        <v>2025</v>
      </c>
      <c r="B133" s="12" t="s">
        <v>533</v>
      </c>
      <c r="C133" s="680">
        <v>45869</v>
      </c>
      <c r="D133" s="681">
        <f t="shared" si="2"/>
        <v>45869</v>
      </c>
      <c r="E133" s="682">
        <v>4.4586233413895116</v>
      </c>
      <c r="F133" s="682">
        <v>4.2469980080367753</v>
      </c>
      <c r="G133" s="682">
        <v>3.5046385155168722</v>
      </c>
      <c r="H133" s="682">
        <v>3.1769100903044762</v>
      </c>
    </row>
    <row r="134" spans="1:8">
      <c r="C134" s="680">
        <v>45900</v>
      </c>
      <c r="D134" s="681">
        <f>C134</f>
        <v>45900</v>
      </c>
      <c r="E134" s="682">
        <v>4.3187254605032255</v>
      </c>
      <c r="F134" s="682">
        <v>4.2523819972835568</v>
      </c>
      <c r="G134" s="682">
        <v>3.5284051959366902</v>
      </c>
      <c r="H134" s="682">
        <v>3.2122664008004076</v>
      </c>
    </row>
    <row r="135" spans="1:8">
      <c r="C135" s="680">
        <v>45930</v>
      </c>
      <c r="D135" s="681">
        <f>C135</f>
        <v>45930</v>
      </c>
      <c r="E135" s="682">
        <v>4.3574262497767045</v>
      </c>
      <c r="F135" s="682">
        <v>4.1923617790156955</v>
      </c>
      <c r="G135" s="682">
        <v>3.5084162685020299</v>
      </c>
      <c r="H135" s="682">
        <v>2.9960346739857084</v>
      </c>
    </row>
    <row r="136" spans="1:8">
      <c r="C136" s="782">
        <v>45961</v>
      </c>
      <c r="D136" s="783">
        <f>C136</f>
        <v>45961</v>
      </c>
      <c r="E136" s="682">
        <v>4.4397253915433836</v>
      </c>
      <c r="F136" s="682">
        <v>4.1284629302377294</v>
      </c>
      <c r="G136" s="682">
        <v>3.5933142159538929</v>
      </c>
      <c r="H136" s="682">
        <v>2.945879681054548</v>
      </c>
    </row>
    <row r="137" spans="1:8">
      <c r="C137" s="780">
        <v>45991</v>
      </c>
      <c r="D137" s="783">
        <f>C137</f>
        <v>45991</v>
      </c>
      <c r="E137" s="786">
        <v>4.5480540825514675</v>
      </c>
      <c r="F137" s="786">
        <v>3.9733955567583683</v>
      </c>
      <c r="G137" s="786">
        <v>3.4873549037247984</v>
      </c>
      <c r="H137" s="786">
        <v>2.9683547298929933</v>
      </c>
    </row>
    <row r="138" spans="1:8">
      <c r="C138" s="781">
        <v>46022</v>
      </c>
      <c r="D138" s="501">
        <f>C138</f>
        <v>46022</v>
      </c>
      <c r="E138" s="784">
        <v>4.5722457931425611</v>
      </c>
      <c r="F138" s="784">
        <v>3.9533700465059463</v>
      </c>
      <c r="G138" s="784">
        <v>3.5619633992207187</v>
      </c>
      <c r="H138" s="784">
        <v>2.9742814973151788</v>
      </c>
    </row>
    <row r="139" spans="1:8">
      <c r="C139" s="294"/>
      <c r="D139" s="292"/>
      <c r="E139" s="40"/>
      <c r="F139" s="40"/>
      <c r="G139" s="40"/>
      <c r="H139" s="40"/>
    </row>
    <row r="140" spans="1:8">
      <c r="C140" s="294"/>
      <c r="D140" s="292"/>
      <c r="E140" s="40"/>
      <c r="F140" s="40"/>
      <c r="G140" s="40"/>
      <c r="H140" s="40"/>
    </row>
    <row r="141" spans="1:8">
      <c r="C141" s="294"/>
      <c r="D141" s="292"/>
      <c r="E141" s="40"/>
      <c r="F141" s="40"/>
      <c r="G141" s="40"/>
      <c r="H141" s="40"/>
    </row>
    <row r="142" spans="1:8">
      <c r="C142" s="294"/>
      <c r="D142" s="292"/>
      <c r="E142" s="40"/>
      <c r="F142" s="40"/>
      <c r="G142" s="40"/>
      <c r="H142" s="40"/>
    </row>
    <row r="143" spans="1:8">
      <c r="C143" s="294"/>
      <c r="D143" s="292"/>
      <c r="E143" s="40"/>
      <c r="F143" s="40"/>
      <c r="G143" s="40"/>
      <c r="H143" s="40"/>
    </row>
    <row r="144" spans="1:8">
      <c r="C144" s="294"/>
      <c r="D144" s="292"/>
      <c r="E144" s="40"/>
      <c r="F144" s="40"/>
      <c r="G144" s="40"/>
      <c r="H144" s="40"/>
    </row>
    <row r="145" spans="3:8">
      <c r="C145" s="294"/>
      <c r="D145" s="292"/>
      <c r="E145" s="40"/>
      <c r="F145" s="40"/>
      <c r="G145" s="40"/>
      <c r="H145" s="40"/>
    </row>
    <row r="146" spans="3:8">
      <c r="C146" s="294"/>
      <c r="D146" s="292"/>
      <c r="E146" s="40"/>
      <c r="F146" s="40"/>
      <c r="G146" s="40"/>
      <c r="H146" s="40"/>
    </row>
  </sheetData>
  <sheetProtection algorithmName="SHA-512" hashValue="1JkgJ4MYy0P37ucOJ2eyzOcVyPlmfIXfwZq4PA6Y4AYWutapOeoRloK+uJObdOhWT4tpaV9QkNVuiqvUgTp1Hg==" saltValue="ESOFXOQx6+nHAK9z5nyBJQ==" spinCount="100000" sheet="1" objects="1" scenarios="1"/>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658E-4626-4888-83E5-6C285B4146E5}">
  <sheetPr codeName="List32"/>
  <dimension ref="A1:CP164"/>
  <sheetViews>
    <sheetView showGridLines="0" zoomScaleNormal="100" workbookViewId="0">
      <pane xSplit="4" ySplit="3" topLeftCell="E106" activePane="bottomRight" state="frozen"/>
      <selection activeCell="W7" sqref="W7"/>
      <selection pane="topRight" activeCell="W7" sqref="W7"/>
      <selection pane="bottomLeft" activeCell="W7" sqref="W7"/>
      <selection pane="bottomRight" activeCell="C122" sqref="C122:I126"/>
    </sheetView>
  </sheetViews>
  <sheetFormatPr defaultColWidth="9.42578125" defaultRowHeight="11.25"/>
  <cols>
    <col min="1" max="1" width="7.28515625" style="12" hidden="1" customWidth="1"/>
    <col min="2" max="2" width="7.7109375" style="12" hidden="1" customWidth="1"/>
    <col min="3" max="4" width="7.5703125" style="12"/>
    <col min="5" max="5" width="8.28515625" style="12" customWidth="1"/>
    <col min="6" max="6" width="8" style="12" customWidth="1"/>
    <col min="7" max="8" width="9.28515625" style="12" customWidth="1"/>
    <col min="9" max="9" width="8" style="12" customWidth="1"/>
    <col min="10" max="100" width="7.5703125" style="12"/>
    <col min="101" max="16384" width="9.42578125" style="12"/>
  </cols>
  <sheetData>
    <row r="1" spans="1:94">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row>
    <row r="2" spans="1:94" ht="43.35" customHeight="1">
      <c r="C2" s="295"/>
      <c r="D2" s="298"/>
      <c r="E2" s="604" t="s">
        <v>335</v>
      </c>
      <c r="F2" s="604" t="s">
        <v>337</v>
      </c>
      <c r="G2" s="604" t="s">
        <v>310</v>
      </c>
      <c r="H2" s="605" t="s">
        <v>312</v>
      </c>
      <c r="I2" s="605" t="s">
        <v>340</v>
      </c>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P2" s="20"/>
    </row>
    <row r="3" spans="1:94" ht="30.6" customHeight="1">
      <c r="C3" s="140" t="s">
        <v>473</v>
      </c>
      <c r="D3" s="141" t="s">
        <v>474</v>
      </c>
      <c r="E3" s="393" t="s">
        <v>336</v>
      </c>
      <c r="F3" s="393" t="s">
        <v>338</v>
      </c>
      <c r="G3" s="393" t="s">
        <v>311</v>
      </c>
      <c r="H3" s="371" t="s">
        <v>339</v>
      </c>
      <c r="I3" s="371" t="s">
        <v>341</v>
      </c>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row>
    <row r="4" spans="1:94">
      <c r="C4" s="294"/>
      <c r="D4" s="309"/>
    </row>
    <row r="5" spans="1:94">
      <c r="C5" s="294">
        <v>42338</v>
      </c>
      <c r="D5" s="309">
        <v>42338</v>
      </c>
      <c r="E5" s="38">
        <v>-4.6713275827431877</v>
      </c>
      <c r="F5" s="38">
        <v>-21.577246655567087</v>
      </c>
      <c r="G5" s="38">
        <v>1.0500512022060526</v>
      </c>
      <c r="H5" s="372">
        <v>2.4154800930129197</v>
      </c>
      <c r="I5" s="372">
        <v>-22.783042943091296</v>
      </c>
    </row>
    <row r="6" spans="1:94">
      <c r="C6" s="294">
        <v>42369</v>
      </c>
      <c r="D6" s="309">
        <v>42369</v>
      </c>
      <c r="E6" s="38">
        <v>-6.2834318658879509</v>
      </c>
      <c r="F6" s="38">
        <v>-19.47170614577054</v>
      </c>
      <c r="G6" s="38">
        <v>-6.0235113393989685</v>
      </c>
      <c r="H6" s="372">
        <v>4.3917106795006156</v>
      </c>
      <c r="I6" s="372">
        <v>-27.386938671556841</v>
      </c>
      <c r="L6" s="20"/>
    </row>
    <row r="7" spans="1:94">
      <c r="C7" s="294">
        <v>42400</v>
      </c>
      <c r="D7" s="309">
        <v>42400</v>
      </c>
      <c r="E7" s="38">
        <v>-7.7284178960395753</v>
      </c>
      <c r="F7" s="38">
        <v>-21.536999191446114</v>
      </c>
      <c r="G7" s="38">
        <v>-22.941332149928868</v>
      </c>
      <c r="H7" s="372">
        <v>2.2331363037108689</v>
      </c>
      <c r="I7" s="372">
        <v>-49.973612933703677</v>
      </c>
    </row>
    <row r="8" spans="1:94">
      <c r="C8" s="294">
        <v>42429</v>
      </c>
      <c r="D8" s="309">
        <v>42429</v>
      </c>
      <c r="E8" s="38">
        <v>-2.9608605673658772</v>
      </c>
      <c r="F8" s="38">
        <v>-15.908378601784392</v>
      </c>
      <c r="G8" s="38">
        <v>-12.436598542268017</v>
      </c>
      <c r="H8" s="372">
        <v>-17.564030898479089</v>
      </c>
      <c r="I8" s="372">
        <v>-48.869868609897374</v>
      </c>
    </row>
    <row r="9" spans="1:94">
      <c r="C9" s="294">
        <v>42460</v>
      </c>
      <c r="D9" s="309">
        <v>42460</v>
      </c>
      <c r="E9" s="38">
        <v>-9.3925430828192571</v>
      </c>
      <c r="F9" s="38">
        <v>-27.624514799408246</v>
      </c>
      <c r="G9" s="38">
        <v>-9.3040666365357705</v>
      </c>
      <c r="H9" s="372">
        <v>-33.430262065408776</v>
      </c>
      <c r="I9" s="372">
        <v>-79.751386584172053</v>
      </c>
    </row>
    <row r="10" spans="1:94">
      <c r="C10" s="294">
        <v>42490</v>
      </c>
      <c r="D10" s="309">
        <v>42490</v>
      </c>
      <c r="E10" s="38">
        <v>-9.8238851949635109</v>
      </c>
      <c r="F10" s="38">
        <v>-30.320763586018067</v>
      </c>
      <c r="G10" s="38">
        <v>-11.916329034152929</v>
      </c>
      <c r="H10" s="372">
        <v>-44.350530918194337</v>
      </c>
      <c r="I10" s="372">
        <v>-96.411508733328844</v>
      </c>
    </row>
    <row r="11" spans="1:94">
      <c r="C11" s="294">
        <v>42521</v>
      </c>
      <c r="D11" s="309">
        <v>42521</v>
      </c>
      <c r="E11" s="38">
        <v>-11.452136497016939</v>
      </c>
      <c r="F11" s="38">
        <v>-34.342144788395579</v>
      </c>
      <c r="G11" s="38">
        <v>-14.103685846159479</v>
      </c>
      <c r="H11" s="372">
        <v>-53.840129783444027</v>
      </c>
      <c r="I11" s="372">
        <v>-113.73809691501603</v>
      </c>
    </row>
    <row r="12" spans="1:94">
      <c r="A12" s="12">
        <v>2016</v>
      </c>
      <c r="B12" s="12" t="s">
        <v>136</v>
      </c>
      <c r="C12" s="294">
        <v>42551</v>
      </c>
      <c r="D12" s="309">
        <v>42551</v>
      </c>
      <c r="E12" s="38">
        <v>-12.522015399118244</v>
      </c>
      <c r="F12" s="38">
        <v>-27.452727986626403</v>
      </c>
      <c r="G12" s="38">
        <v>-11.285916465216721</v>
      </c>
      <c r="H12" s="372">
        <v>-36.775911278081672</v>
      </c>
      <c r="I12" s="372">
        <v>-88.03657112904304</v>
      </c>
    </row>
    <row r="13" spans="1:94">
      <c r="C13" s="294">
        <v>42582</v>
      </c>
      <c r="D13" s="309">
        <v>42582</v>
      </c>
      <c r="E13" s="38">
        <v>-14.46438312908079</v>
      </c>
      <c r="F13" s="38">
        <v>-22.526872440938096</v>
      </c>
      <c r="G13" s="38">
        <v>3.0502998916772728</v>
      </c>
      <c r="H13" s="372">
        <v>-31.806169730630771</v>
      </c>
      <c r="I13" s="372">
        <v>-65.747125408972394</v>
      </c>
    </row>
    <row r="14" spans="1:94">
      <c r="C14" s="294">
        <v>42613</v>
      </c>
      <c r="D14" s="309">
        <v>42613</v>
      </c>
      <c r="E14" s="38">
        <v>-15.848182713485961</v>
      </c>
      <c r="F14" s="38">
        <v>-21.487895946473998</v>
      </c>
      <c r="G14" s="38">
        <v>-14.471046718808445</v>
      </c>
      <c r="H14" s="372">
        <v>-37.614035520656756</v>
      </c>
      <c r="I14" s="372">
        <v>-89.421160899425161</v>
      </c>
      <c r="CP14" s="20"/>
    </row>
    <row r="15" spans="1:94">
      <c r="C15" s="294">
        <v>42643</v>
      </c>
      <c r="D15" s="309">
        <v>42643</v>
      </c>
      <c r="E15" s="38">
        <v>-17.073423504837752</v>
      </c>
      <c r="F15" s="38">
        <v>-26.474758933240377</v>
      </c>
      <c r="G15" s="38">
        <v>0.29302253905925557</v>
      </c>
      <c r="H15" s="372">
        <v>-33.032611610748269</v>
      </c>
      <c r="I15" s="372">
        <v>-76.28777150976714</v>
      </c>
    </row>
    <row r="16" spans="1:94">
      <c r="C16" s="294">
        <v>42674</v>
      </c>
      <c r="D16" s="309">
        <v>42674</v>
      </c>
      <c r="E16" s="38">
        <v>-19.410959801724555</v>
      </c>
      <c r="F16" s="38">
        <v>-22.159021489014933</v>
      </c>
      <c r="G16" s="38">
        <v>-15.716353654491163</v>
      </c>
      <c r="H16" s="372">
        <v>-34.117031796445708</v>
      </c>
      <c r="I16" s="372">
        <v>-91.403366741676351</v>
      </c>
    </row>
    <row r="17" spans="1:12">
      <c r="C17" s="294">
        <v>42704</v>
      </c>
      <c r="D17" s="309">
        <v>42704</v>
      </c>
      <c r="E17" s="38">
        <v>-20.674834703058821</v>
      </c>
      <c r="F17" s="38">
        <v>-21.563923300614672</v>
      </c>
      <c r="G17" s="38">
        <v>-11.538277645429044</v>
      </c>
      <c r="H17" s="372">
        <v>-20.74174299556239</v>
      </c>
      <c r="I17" s="372">
        <v>-74.51877864466492</v>
      </c>
    </row>
    <row r="18" spans="1:12">
      <c r="C18" s="294">
        <v>42735</v>
      </c>
      <c r="D18" s="309">
        <v>42735</v>
      </c>
      <c r="E18" s="38">
        <v>-19.121440092791246</v>
      </c>
      <c r="F18" s="38">
        <v>-31.029417995567215</v>
      </c>
      <c r="G18" s="38">
        <v>-6.258536357176979</v>
      </c>
      <c r="H18" s="372">
        <v>-14.631030833007969</v>
      </c>
      <c r="I18" s="372">
        <v>-71.040425278543395</v>
      </c>
    </row>
    <row r="19" spans="1:12">
      <c r="C19" s="294">
        <v>42766</v>
      </c>
      <c r="D19" s="309">
        <v>42766</v>
      </c>
      <c r="E19" s="38">
        <v>-16.946509404264162</v>
      </c>
      <c r="F19" s="38">
        <v>-29.885916878071949</v>
      </c>
      <c r="G19" s="38">
        <v>0.82578354532547227</v>
      </c>
      <c r="H19" s="372">
        <v>-20.228974806868898</v>
      </c>
      <c r="I19" s="372">
        <v>-66.235617543879528</v>
      </c>
    </row>
    <row r="20" spans="1:12">
      <c r="C20" s="294">
        <v>42794</v>
      </c>
      <c r="D20" s="309">
        <v>42794</v>
      </c>
      <c r="E20" s="38">
        <v>-20.960480344048779</v>
      </c>
      <c r="F20" s="38">
        <v>-23.037798647678937</v>
      </c>
      <c r="G20" s="38">
        <v>-3.20772462256422</v>
      </c>
      <c r="H20" s="372">
        <v>16.493127420942855</v>
      </c>
      <c r="I20" s="372">
        <v>-30.712876193349075</v>
      </c>
    </row>
    <row r="21" spans="1:12">
      <c r="C21" s="294">
        <v>42825</v>
      </c>
      <c r="D21" s="309">
        <v>42825</v>
      </c>
      <c r="E21" s="38">
        <v>-17.202413661651178</v>
      </c>
      <c r="F21" s="38">
        <v>-25.693258416861052</v>
      </c>
      <c r="G21" s="38">
        <v>-10.946769452404606</v>
      </c>
      <c r="H21" s="372">
        <v>14.458541770078885</v>
      </c>
      <c r="I21" s="372">
        <v>-39.383899760837963</v>
      </c>
    </row>
    <row r="22" spans="1:12">
      <c r="C22" s="294">
        <v>42855</v>
      </c>
      <c r="D22" s="309">
        <v>42855</v>
      </c>
      <c r="E22" s="38">
        <v>-18.295922198328203</v>
      </c>
      <c r="F22" s="38">
        <v>-34.73068816356804</v>
      </c>
      <c r="G22" s="38">
        <v>-7.1531447943587967</v>
      </c>
      <c r="H22" s="372">
        <v>23.704657131343179</v>
      </c>
      <c r="I22" s="372">
        <v>-36.475098024911858</v>
      </c>
    </row>
    <row r="23" spans="1:12">
      <c r="C23" s="294">
        <v>42886</v>
      </c>
      <c r="D23" s="309">
        <v>42886</v>
      </c>
      <c r="E23" s="38">
        <v>-18.041786739205133</v>
      </c>
      <c r="F23" s="38">
        <v>-35.080735964769161</v>
      </c>
      <c r="G23" s="38">
        <v>-24.458057521958214</v>
      </c>
      <c r="H23" s="372">
        <v>18.160687151826327</v>
      </c>
      <c r="I23" s="372">
        <v>-59.41989307410617</v>
      </c>
    </row>
    <row r="24" spans="1:12">
      <c r="A24" s="12">
        <v>2017</v>
      </c>
      <c r="B24" s="12" t="s">
        <v>43</v>
      </c>
      <c r="C24" s="294">
        <v>42916</v>
      </c>
      <c r="D24" s="309">
        <v>42916</v>
      </c>
      <c r="E24" s="38">
        <v>-18.8633574239573</v>
      </c>
      <c r="F24" s="38">
        <v>-33.096601372543411</v>
      </c>
      <c r="G24" s="38">
        <v>-15.339627290450487</v>
      </c>
      <c r="H24" s="372">
        <v>13.398261876029746</v>
      </c>
      <c r="I24" s="372">
        <v>-53.901324210921445</v>
      </c>
    </row>
    <row r="25" spans="1:12">
      <c r="C25" s="294">
        <v>42947</v>
      </c>
      <c r="D25" s="309">
        <v>42947</v>
      </c>
      <c r="E25" s="38">
        <v>-17.692647738102611</v>
      </c>
      <c r="F25" s="38">
        <v>-33.275728687137317</v>
      </c>
      <c r="G25" s="38">
        <v>-15.706523042344099</v>
      </c>
      <c r="H25" s="372">
        <v>12.389811324349866</v>
      </c>
      <c r="I25" s="372">
        <v>-54.285088143234155</v>
      </c>
    </row>
    <row r="26" spans="1:12">
      <c r="C26" s="294">
        <v>42978</v>
      </c>
      <c r="D26" s="309">
        <v>42978</v>
      </c>
      <c r="E26" s="38">
        <v>-20.903876310913567</v>
      </c>
      <c r="F26" s="38">
        <v>-34.970689367746537</v>
      </c>
      <c r="G26" s="38">
        <v>-19.377735573707341</v>
      </c>
      <c r="H26" s="372">
        <v>-3.309322663768937</v>
      </c>
      <c r="I26" s="372">
        <v>-78.561623916136384</v>
      </c>
    </row>
    <row r="27" spans="1:12">
      <c r="C27" s="294">
        <v>43008</v>
      </c>
      <c r="D27" s="309">
        <v>43008</v>
      </c>
      <c r="E27" s="38">
        <v>-24.399626933438878</v>
      </c>
      <c r="F27" s="38">
        <v>-37.66252475379099</v>
      </c>
      <c r="G27" s="38">
        <v>-20.388506512809819</v>
      </c>
      <c r="H27" s="372">
        <v>-5.6736970309611481</v>
      </c>
      <c r="I27" s="372">
        <v>-88.124355231000834</v>
      </c>
    </row>
    <row r="28" spans="1:12">
      <c r="C28" s="294">
        <v>43039</v>
      </c>
      <c r="D28" s="309">
        <v>43039</v>
      </c>
      <c r="E28" s="38">
        <v>-23.209699660646795</v>
      </c>
      <c r="F28" s="38">
        <v>-41.220522741398639</v>
      </c>
      <c r="G28" s="38">
        <v>-13.818391191898725</v>
      </c>
      <c r="H28" s="372">
        <v>-12.722336845322719</v>
      </c>
      <c r="I28" s="372">
        <v>-90.970950439266872</v>
      </c>
      <c r="L28" s="290"/>
    </row>
    <row r="29" spans="1:12">
      <c r="C29" s="294">
        <v>43069</v>
      </c>
      <c r="D29" s="309">
        <v>43069</v>
      </c>
      <c r="E29" s="38">
        <v>-18.847476465013759</v>
      </c>
      <c r="F29" s="38">
        <v>-44.635999260539037</v>
      </c>
      <c r="G29" s="38">
        <v>-15.014501636456004</v>
      </c>
      <c r="H29" s="372">
        <v>-23.048117412464009</v>
      </c>
      <c r="I29" s="372">
        <v>-101.54609477447281</v>
      </c>
      <c r="L29" s="290"/>
    </row>
    <row r="30" spans="1:12">
      <c r="C30" s="294">
        <v>43100</v>
      </c>
      <c r="D30" s="309">
        <v>43100</v>
      </c>
      <c r="E30" s="38">
        <v>-19.507594503556902</v>
      </c>
      <c r="F30" s="38">
        <v>-37.420476465225576</v>
      </c>
      <c r="G30" s="38">
        <v>-11.933121658181124</v>
      </c>
      <c r="H30" s="372">
        <v>-14.157585507668658</v>
      </c>
      <c r="I30" s="372">
        <v>-83.018778134632271</v>
      </c>
    </row>
    <row r="31" spans="1:12">
      <c r="C31" s="294">
        <v>43131</v>
      </c>
      <c r="D31" s="309">
        <v>43131</v>
      </c>
      <c r="E31" s="38">
        <v>-17.209033716983097</v>
      </c>
      <c r="F31" s="38">
        <v>-41.215509109590698</v>
      </c>
      <c r="G31" s="38">
        <v>-20.068485571612591</v>
      </c>
      <c r="H31" s="372">
        <v>12.619193069211731</v>
      </c>
      <c r="I31" s="372">
        <v>-65.87383532897465</v>
      </c>
      <c r="L31" s="20"/>
    </row>
    <row r="32" spans="1:12">
      <c r="C32" s="294">
        <v>43159</v>
      </c>
      <c r="D32" s="309">
        <v>43159</v>
      </c>
      <c r="E32" s="38">
        <v>-17.468898665898408</v>
      </c>
      <c r="F32" s="38">
        <v>-53.812552554671306</v>
      </c>
      <c r="G32" s="38">
        <v>-25.340870178236212</v>
      </c>
      <c r="H32" s="372">
        <v>-6.1034716211013551</v>
      </c>
      <c r="I32" s="372">
        <v>-102.72579301990729</v>
      </c>
    </row>
    <row r="33" spans="1:9">
      <c r="C33" s="294">
        <v>43190</v>
      </c>
      <c r="D33" s="309">
        <v>43190</v>
      </c>
      <c r="E33" s="38">
        <v>-16.998226993832283</v>
      </c>
      <c r="F33" s="38">
        <v>-40.277258193838684</v>
      </c>
      <c r="G33" s="38">
        <v>-11.23095659014888</v>
      </c>
      <c r="H33" s="372">
        <v>9.5995492583689277</v>
      </c>
      <c r="I33" s="372">
        <v>-58.906892519450921</v>
      </c>
    </row>
    <row r="34" spans="1:9">
      <c r="C34" s="294">
        <v>43220</v>
      </c>
      <c r="D34" s="309">
        <v>43220</v>
      </c>
      <c r="E34" s="38">
        <v>-16.579883139606313</v>
      </c>
      <c r="F34" s="38">
        <v>-32.64163176734116</v>
      </c>
      <c r="G34" s="38">
        <v>-19.235659529229345</v>
      </c>
      <c r="H34" s="372">
        <v>16.941891925379778</v>
      </c>
      <c r="I34" s="372">
        <v>-51.515282510797043</v>
      </c>
    </row>
    <row r="35" spans="1:9">
      <c r="C35" s="294">
        <v>43251</v>
      </c>
      <c r="D35" s="309">
        <v>43251</v>
      </c>
      <c r="E35" s="38">
        <v>-14.146231883816704</v>
      </c>
      <c r="F35" s="38">
        <v>-31.630432035348445</v>
      </c>
      <c r="G35" s="38">
        <v>-3.7443638143468982</v>
      </c>
      <c r="H35" s="372">
        <v>27.328760135072116</v>
      </c>
      <c r="I35" s="372">
        <v>-22.192267598439933</v>
      </c>
    </row>
    <row r="36" spans="1:9">
      <c r="A36" s="12">
        <v>2018</v>
      </c>
      <c r="B36" s="12" t="s">
        <v>44</v>
      </c>
      <c r="C36" s="294">
        <v>43281</v>
      </c>
      <c r="D36" s="309">
        <v>43281</v>
      </c>
      <c r="E36" s="38">
        <v>-13.493386501419609</v>
      </c>
      <c r="F36" s="38">
        <v>-47.152678095103546</v>
      </c>
      <c r="G36" s="38">
        <v>-9.8140919008421541</v>
      </c>
      <c r="H36" s="372">
        <v>21.236416512800382</v>
      </c>
      <c r="I36" s="372">
        <v>-49.223739984564943</v>
      </c>
    </row>
    <row r="37" spans="1:9">
      <c r="C37" s="294">
        <v>43312</v>
      </c>
      <c r="D37" s="309">
        <v>43312</v>
      </c>
      <c r="E37" s="38">
        <v>-12.910098562783348</v>
      </c>
      <c r="F37" s="38">
        <v>-48.291912751029699</v>
      </c>
      <c r="G37" s="38">
        <v>-10.224265829658577</v>
      </c>
      <c r="H37" s="372">
        <v>26.421874397414694</v>
      </c>
      <c r="I37" s="372">
        <v>-45.004402746056932</v>
      </c>
    </row>
    <row r="38" spans="1:9">
      <c r="C38" s="294">
        <v>43343</v>
      </c>
      <c r="D38" s="309">
        <v>43343</v>
      </c>
      <c r="E38" s="38">
        <v>-9.6785305131785595</v>
      </c>
      <c r="F38" s="38">
        <v>-43.534331151029271</v>
      </c>
      <c r="G38" s="38">
        <v>-6.5646953038247009</v>
      </c>
      <c r="H38" s="372">
        <v>39.293901046712534</v>
      </c>
      <c r="I38" s="372">
        <v>-20.483655921319997</v>
      </c>
    </row>
    <row r="39" spans="1:9">
      <c r="C39" s="294">
        <v>43373</v>
      </c>
      <c r="D39" s="309">
        <v>43373</v>
      </c>
      <c r="E39" s="38">
        <v>-7.3822162000362894</v>
      </c>
      <c r="F39" s="38">
        <v>-47.110164100011147</v>
      </c>
      <c r="G39" s="38">
        <v>-10.452774554139705</v>
      </c>
      <c r="H39" s="372">
        <v>25.809501296422994</v>
      </c>
      <c r="I39" s="372">
        <v>-39.135653557764151</v>
      </c>
    </row>
    <row r="40" spans="1:9">
      <c r="C40" s="294">
        <v>43404</v>
      </c>
      <c r="D40" s="309">
        <v>43404</v>
      </c>
      <c r="E40" s="38">
        <v>-9.0903978940129875</v>
      </c>
      <c r="F40" s="38">
        <v>-34.951973896856572</v>
      </c>
      <c r="G40" s="38">
        <v>-9.7105669123928084</v>
      </c>
      <c r="H40" s="372">
        <v>-13.067699964540267</v>
      </c>
      <c r="I40" s="372">
        <v>-66.82063866780264</v>
      </c>
    </row>
    <row r="41" spans="1:9">
      <c r="C41" s="294">
        <v>43434</v>
      </c>
      <c r="D41" s="309">
        <v>43434</v>
      </c>
      <c r="E41" s="38">
        <v>-9.9180318334636048</v>
      </c>
      <c r="F41" s="38">
        <v>-28.88197666157771</v>
      </c>
      <c r="G41" s="38">
        <v>-11.41997899975302</v>
      </c>
      <c r="H41" s="372">
        <v>17.482457952534901</v>
      </c>
      <c r="I41" s="372">
        <v>-32.737529542259445</v>
      </c>
    </row>
    <row r="42" spans="1:9">
      <c r="C42" s="294">
        <v>43465</v>
      </c>
      <c r="D42" s="309">
        <v>43465</v>
      </c>
      <c r="E42" s="38">
        <v>-5.7793119046664074</v>
      </c>
      <c r="F42" s="38">
        <v>-26.098846628053249</v>
      </c>
      <c r="G42" s="38">
        <v>-7.896543778853049</v>
      </c>
      <c r="H42" s="372">
        <v>29.551513024142618</v>
      </c>
      <c r="I42" s="372">
        <v>-10.223189287430088</v>
      </c>
    </row>
    <row r="43" spans="1:9">
      <c r="C43" s="294">
        <v>43496</v>
      </c>
      <c r="D43" s="309">
        <v>43496</v>
      </c>
      <c r="E43" s="38">
        <v>-8.9960277139387959</v>
      </c>
      <c r="F43" s="38">
        <v>-32.750578080028419</v>
      </c>
      <c r="G43" s="38">
        <v>-4.814978102349631</v>
      </c>
      <c r="H43" s="372">
        <v>3.367659667100309</v>
      </c>
      <c r="I43" s="372">
        <v>-43.193924229216528</v>
      </c>
    </row>
    <row r="44" spans="1:9">
      <c r="C44" s="294">
        <v>43524</v>
      </c>
      <c r="D44" s="309">
        <v>43524</v>
      </c>
      <c r="E44" s="38">
        <v>-10.494676241765683</v>
      </c>
      <c r="F44" s="38">
        <v>-33.313024553010912</v>
      </c>
      <c r="G44" s="38">
        <v>-4.4492635512629928</v>
      </c>
      <c r="H44" s="372">
        <v>7.2001806241079827</v>
      </c>
      <c r="I44" s="372">
        <v>-41.056783721931609</v>
      </c>
    </row>
    <row r="45" spans="1:9">
      <c r="C45" s="294">
        <v>43555</v>
      </c>
      <c r="D45" s="309">
        <v>43555</v>
      </c>
      <c r="E45" s="38">
        <v>-11.526160518115741</v>
      </c>
      <c r="F45" s="38">
        <v>-43.95181814720037</v>
      </c>
      <c r="G45" s="38">
        <v>-10.184789603041482</v>
      </c>
      <c r="H45" s="372">
        <v>-0.76895496176836686</v>
      </c>
      <c r="I45" s="372">
        <v>-66.431723230125968</v>
      </c>
    </row>
    <row r="46" spans="1:9">
      <c r="C46" s="294">
        <v>43585</v>
      </c>
      <c r="D46" s="309">
        <v>43585</v>
      </c>
      <c r="E46" s="38">
        <v>-11.30626266418739</v>
      </c>
      <c r="F46" s="38">
        <v>-38.432481834974553</v>
      </c>
      <c r="G46" s="38">
        <v>-3.8972398658999645</v>
      </c>
      <c r="H46" s="372">
        <v>-16.911657882607123</v>
      </c>
      <c r="I46" s="372">
        <v>-70.54764224766906</v>
      </c>
    </row>
    <row r="47" spans="1:9">
      <c r="C47" s="294">
        <v>43616</v>
      </c>
      <c r="D47" s="309">
        <v>43616</v>
      </c>
      <c r="E47" s="38">
        <v>-13.11733603761418</v>
      </c>
      <c r="F47" s="38">
        <v>-36.235622419928852</v>
      </c>
      <c r="G47" s="38">
        <v>-5.2964005580218334</v>
      </c>
      <c r="H47" s="372">
        <v>-17.282099199234104</v>
      </c>
      <c r="I47" s="372">
        <v>-71.93145821479898</v>
      </c>
    </row>
    <row r="48" spans="1:9">
      <c r="A48" s="12">
        <v>2019</v>
      </c>
      <c r="B48" s="12" t="s">
        <v>45</v>
      </c>
      <c r="C48" s="294">
        <v>43646</v>
      </c>
      <c r="D48" s="309">
        <v>43646</v>
      </c>
      <c r="E48" s="38">
        <v>-12.647748391585482</v>
      </c>
      <c r="F48" s="38">
        <v>-22.235455570490316</v>
      </c>
      <c r="G48" s="38">
        <v>-5.9747806241690888</v>
      </c>
      <c r="H48" s="372">
        <v>-14.186909461578651</v>
      </c>
      <c r="I48" s="372">
        <v>-55.044894047823547</v>
      </c>
    </row>
    <row r="49" spans="1:12">
      <c r="C49" s="294">
        <v>43677</v>
      </c>
      <c r="D49" s="309">
        <v>43677</v>
      </c>
      <c r="E49" s="38">
        <v>-12.927093864198852</v>
      </c>
      <c r="F49" s="38">
        <v>-25.001586556112485</v>
      </c>
      <c r="G49" s="38">
        <v>-3.7820342993139873</v>
      </c>
      <c r="H49" s="372">
        <v>-12.958415527336076</v>
      </c>
      <c r="I49" s="372">
        <v>-54.669130246961402</v>
      </c>
    </row>
    <row r="50" spans="1:12">
      <c r="C50" s="294">
        <v>43708</v>
      </c>
      <c r="D50" s="309">
        <v>43708</v>
      </c>
      <c r="E50" s="38">
        <v>-11.475723041075584</v>
      </c>
      <c r="F50" s="38">
        <v>-21.630656672029104</v>
      </c>
      <c r="G50" s="38">
        <v>0.11447712281924338</v>
      </c>
      <c r="H50" s="372">
        <v>-5.825990774677301</v>
      </c>
      <c r="I50" s="372">
        <v>-38.817893364962757</v>
      </c>
    </row>
    <row r="51" spans="1:12">
      <c r="C51" s="294">
        <v>43738</v>
      </c>
      <c r="D51" s="309">
        <v>43738</v>
      </c>
      <c r="E51" s="38">
        <v>-15.433988112559827</v>
      </c>
      <c r="F51" s="38">
        <v>-20.405618260359603</v>
      </c>
      <c r="G51" s="38">
        <v>-2.3594715020129229</v>
      </c>
      <c r="H51" s="372">
        <v>-9.9296750730911878</v>
      </c>
      <c r="I51" s="372">
        <v>-48.128752948023546</v>
      </c>
    </row>
    <row r="52" spans="1:12">
      <c r="C52" s="294">
        <v>43769</v>
      </c>
      <c r="D52" s="309">
        <v>43769</v>
      </c>
      <c r="E52" s="38">
        <v>-19.879930304425862</v>
      </c>
      <c r="F52" s="38">
        <v>-22.730079965845913</v>
      </c>
      <c r="G52" s="38">
        <v>-4.0913277561478765</v>
      </c>
      <c r="H52" s="372">
        <v>-23.230214107022924</v>
      </c>
      <c r="I52" s="372">
        <v>-69.93155213344258</v>
      </c>
    </row>
    <row r="53" spans="1:12">
      <c r="C53" s="294">
        <v>43799</v>
      </c>
      <c r="D53" s="309">
        <v>43799</v>
      </c>
      <c r="E53" s="38">
        <v>-18.478640446891216</v>
      </c>
      <c r="F53" s="38">
        <v>-31.391616487358657</v>
      </c>
      <c r="G53" s="38">
        <v>3.6697998619631584</v>
      </c>
      <c r="H53" s="372">
        <v>-36.788076572999806</v>
      </c>
      <c r="I53" s="372">
        <v>-82.988533645286523</v>
      </c>
    </row>
    <row r="54" spans="1:12">
      <c r="C54" s="294">
        <v>43830</v>
      </c>
      <c r="D54" s="309">
        <v>43830</v>
      </c>
      <c r="E54" s="38">
        <v>-15.175898794876959</v>
      </c>
      <c r="F54" s="38">
        <v>-26.785624200613292</v>
      </c>
      <c r="G54" s="38">
        <v>-5.5488303458107797</v>
      </c>
      <c r="H54" s="372">
        <v>-24.895468414023323</v>
      </c>
      <c r="I54" s="372">
        <v>-72.405821755324382</v>
      </c>
      <c r="L54" s="290"/>
    </row>
    <row r="55" spans="1:12">
      <c r="C55" s="294">
        <v>43861</v>
      </c>
      <c r="D55" s="309">
        <v>43861</v>
      </c>
      <c r="E55" s="38">
        <v>-9.2881028988195258</v>
      </c>
      <c r="F55" s="38">
        <v>-21.598683281658566</v>
      </c>
      <c r="G55" s="38">
        <v>-4.2431185394788429</v>
      </c>
      <c r="H55" s="372">
        <v>-4.7116161326827211</v>
      </c>
      <c r="I55" s="372">
        <v>-39.841520852639668</v>
      </c>
      <c r="L55" s="290"/>
    </row>
    <row r="56" spans="1:12">
      <c r="C56" s="294">
        <v>43890</v>
      </c>
      <c r="D56" s="309">
        <v>43890</v>
      </c>
      <c r="E56" s="38">
        <v>-9.6620918569854251</v>
      </c>
      <c r="F56" s="38">
        <v>-21.13391648765883</v>
      </c>
      <c r="G56" s="38">
        <v>-3.0965019760750714</v>
      </c>
      <c r="H56" s="372">
        <v>-1.699452950462649</v>
      </c>
      <c r="I56" s="372">
        <v>-35.591963271181982</v>
      </c>
      <c r="L56" s="20" t="s">
        <v>437</v>
      </c>
    </row>
    <row r="57" spans="1:12">
      <c r="C57" s="294">
        <v>43921</v>
      </c>
      <c r="D57" s="309">
        <v>43921</v>
      </c>
      <c r="E57" s="38">
        <v>-6.5271792588575881</v>
      </c>
      <c r="F57" s="38">
        <v>-18.016314709542005</v>
      </c>
      <c r="G57" s="38">
        <v>-1.9454934827744415</v>
      </c>
      <c r="H57" s="372">
        <v>-21.952625474279245</v>
      </c>
      <c r="I57" s="372">
        <v>-48.441612925453299</v>
      </c>
    </row>
    <row r="58" spans="1:12">
      <c r="C58" s="294">
        <v>43951</v>
      </c>
      <c r="D58" s="309">
        <v>43951</v>
      </c>
      <c r="E58" s="38">
        <v>-18.278248560684936</v>
      </c>
      <c r="F58" s="38">
        <v>-22.294910672280466</v>
      </c>
      <c r="G58" s="38">
        <v>-6.4406612402276728</v>
      </c>
      <c r="H58" s="372">
        <v>-102.28762263314427</v>
      </c>
      <c r="I58" s="372">
        <v>-149.30144310633733</v>
      </c>
    </row>
    <row r="59" spans="1:12">
      <c r="C59" s="294">
        <v>43982</v>
      </c>
      <c r="D59" s="309">
        <v>43982</v>
      </c>
      <c r="E59" s="38">
        <v>-18.408704829298252</v>
      </c>
      <c r="F59" s="38">
        <v>-16.600200650645533</v>
      </c>
      <c r="G59" s="38">
        <v>-2.1771668400432755</v>
      </c>
      <c r="H59" s="372">
        <v>-77.539529042106807</v>
      </c>
      <c r="I59" s="372">
        <v>-114.72560136209387</v>
      </c>
    </row>
    <row r="60" spans="1:12">
      <c r="A60" s="12">
        <v>2020</v>
      </c>
      <c r="B60" s="12" t="s">
        <v>46</v>
      </c>
      <c r="C60" s="294">
        <v>44012</v>
      </c>
      <c r="D60" s="309">
        <v>44012</v>
      </c>
      <c r="E60" s="38">
        <v>-16.125462101617781</v>
      </c>
      <c r="F60" s="38">
        <v>-24.065520156381158</v>
      </c>
      <c r="G60" s="38">
        <v>-3.5708079596080462</v>
      </c>
      <c r="H60" s="372">
        <v>-38.302409326621856</v>
      </c>
      <c r="I60" s="372">
        <v>-82.064199544228856</v>
      </c>
    </row>
    <row r="61" spans="1:12">
      <c r="C61" s="294">
        <v>44043</v>
      </c>
      <c r="D61" s="309">
        <v>44043</v>
      </c>
      <c r="E61" s="38">
        <v>-8.4412421347914588</v>
      </c>
      <c r="F61" s="38">
        <v>-17.399457361067498</v>
      </c>
      <c r="G61" s="38">
        <v>-7.7639563099385391</v>
      </c>
      <c r="H61" s="372">
        <v>-51.665620691082637</v>
      </c>
      <c r="I61" s="372">
        <v>-85.270276496880129</v>
      </c>
    </row>
    <row r="62" spans="1:12">
      <c r="C62" s="294">
        <v>44074</v>
      </c>
      <c r="D62" s="309">
        <v>44074</v>
      </c>
      <c r="E62" s="38">
        <v>-2.4653212165376743</v>
      </c>
      <c r="F62" s="38">
        <v>-20.21803987226285</v>
      </c>
      <c r="G62" s="38">
        <v>-6.1884980290195557</v>
      </c>
      <c r="H62" s="372">
        <v>-35.513538913182117</v>
      </c>
      <c r="I62" s="372">
        <v>-64.385398031002183</v>
      </c>
    </row>
    <row r="63" spans="1:12">
      <c r="C63" s="294">
        <v>44104</v>
      </c>
      <c r="D63" s="309">
        <v>44104</v>
      </c>
      <c r="E63" s="38">
        <v>3.7967355334932305</v>
      </c>
      <c r="F63" s="38">
        <v>-17.915986662014138</v>
      </c>
      <c r="G63" s="38">
        <v>-3.1362394399073814</v>
      </c>
      <c r="H63" s="372">
        <v>3.6131969110443656</v>
      </c>
      <c r="I63" s="372">
        <v>-13.64229365738391</v>
      </c>
    </row>
    <row r="64" spans="1:12">
      <c r="C64" s="294">
        <v>44135</v>
      </c>
      <c r="D64" s="309">
        <v>44135</v>
      </c>
      <c r="E64" s="38">
        <v>-7.3036973735960675</v>
      </c>
      <c r="F64" s="38">
        <v>-23.139957742539579</v>
      </c>
      <c r="G64" s="38">
        <v>2.0816074099171988</v>
      </c>
      <c r="H64" s="372">
        <v>3.5085489231952991</v>
      </c>
      <c r="I64" s="372">
        <v>-24.853498783023127</v>
      </c>
    </row>
    <row r="65" spans="1:12">
      <c r="C65" s="294">
        <v>44165</v>
      </c>
      <c r="D65" s="309">
        <v>44165</v>
      </c>
      <c r="E65" s="38">
        <v>-11.916161881526399</v>
      </c>
      <c r="F65" s="38">
        <v>-17.276661504168185</v>
      </c>
      <c r="G65" s="38">
        <v>-5.1630237582448242</v>
      </c>
      <c r="H65" s="372">
        <v>-41.386056706704295</v>
      </c>
      <c r="I65" s="372">
        <v>-75.741903850643695</v>
      </c>
    </row>
    <row r="66" spans="1:12">
      <c r="C66" s="294">
        <v>44196</v>
      </c>
      <c r="D66" s="309">
        <v>44196</v>
      </c>
      <c r="E66" s="38">
        <v>-17.322152172601871</v>
      </c>
      <c r="F66" s="38">
        <v>-26.573539944066429</v>
      </c>
      <c r="G66" s="38">
        <v>0.2508999415419757</v>
      </c>
      <c r="H66" s="372">
        <v>-74.133946894392054</v>
      </c>
      <c r="I66" s="372">
        <v>-117.77873906951837</v>
      </c>
    </row>
    <row r="67" spans="1:12">
      <c r="C67" s="294">
        <v>44227</v>
      </c>
      <c r="D67" s="309">
        <v>44227</v>
      </c>
      <c r="E67" s="38">
        <v>-11.018071464858258</v>
      </c>
      <c r="F67" s="38">
        <v>-19.815790748277269</v>
      </c>
      <c r="G67" s="38">
        <v>-0.71681334683772513</v>
      </c>
      <c r="H67" s="372">
        <v>-45.451803304582697</v>
      </c>
      <c r="I67" s="372">
        <v>-77.002478864555897</v>
      </c>
    </row>
    <row r="68" spans="1:12">
      <c r="C68" s="294">
        <v>44255</v>
      </c>
      <c r="D68" s="309">
        <v>44255</v>
      </c>
      <c r="E68" s="38">
        <v>-2.2701082140740265</v>
      </c>
      <c r="F68" s="38">
        <v>-17.021312100370867</v>
      </c>
      <c r="G68" s="38">
        <v>0.2153678065471426</v>
      </c>
      <c r="H68" s="372">
        <v>-28.512445630936796</v>
      </c>
      <c r="I68" s="372">
        <v>-47.58849813883451</v>
      </c>
    </row>
    <row r="69" spans="1:12">
      <c r="C69" s="294">
        <v>44286</v>
      </c>
      <c r="D69" s="309">
        <v>44286</v>
      </c>
      <c r="E69" s="38">
        <v>-2.8181694011780634</v>
      </c>
      <c r="F69" s="38">
        <v>-13.018174821502596</v>
      </c>
      <c r="G69" s="38">
        <v>-0.8728560806872605</v>
      </c>
      <c r="H69" s="372">
        <v>3.4538961382227402</v>
      </c>
      <c r="I69" s="372">
        <v>-13.25530416514515</v>
      </c>
    </row>
    <row r="70" spans="1:12">
      <c r="C70" s="294">
        <v>44316</v>
      </c>
      <c r="D70" s="309">
        <v>44316</v>
      </c>
      <c r="E70" s="38">
        <v>-2.9168667306584943</v>
      </c>
      <c r="F70" s="38">
        <v>-14.693896377256758</v>
      </c>
      <c r="G70" s="38">
        <v>1.7717550834789944</v>
      </c>
      <c r="H70" s="372">
        <v>54.121994321247875</v>
      </c>
      <c r="I70" s="372">
        <v>38.282986296811615</v>
      </c>
    </row>
    <row r="71" spans="1:12">
      <c r="C71" s="294">
        <v>44347</v>
      </c>
      <c r="D71" s="309">
        <v>44347</v>
      </c>
      <c r="E71" s="38">
        <v>-5.33801658564464</v>
      </c>
      <c r="F71" s="38">
        <v>-22.116298731626863</v>
      </c>
      <c r="G71" s="38">
        <v>-0.58019096188408659</v>
      </c>
      <c r="H71" s="372">
        <v>15.527827190190868</v>
      </c>
      <c r="I71" s="372">
        <v>-12.506679088964713</v>
      </c>
    </row>
    <row r="72" spans="1:12">
      <c r="A72" s="12">
        <v>2021</v>
      </c>
      <c r="B72" s="12" t="s">
        <v>47</v>
      </c>
      <c r="C72" s="294">
        <v>44377</v>
      </c>
      <c r="D72" s="309">
        <v>44377</v>
      </c>
      <c r="E72" s="38">
        <v>-8.7954495547404488</v>
      </c>
      <c r="F72" s="38">
        <v>-19.049366228585008</v>
      </c>
      <c r="G72" s="38">
        <v>-2.6167982546377777</v>
      </c>
      <c r="H72" s="372">
        <v>-26.723135642034542</v>
      </c>
      <c r="I72" s="372">
        <v>-57.184749679997765</v>
      </c>
    </row>
    <row r="73" spans="1:12">
      <c r="C73" s="294">
        <v>44408</v>
      </c>
      <c r="D73" s="309">
        <v>44408</v>
      </c>
      <c r="E73" s="38">
        <v>-5.7854336539475408</v>
      </c>
      <c r="F73" s="38">
        <v>-24.636006310149476</v>
      </c>
      <c r="G73" s="38">
        <v>1.914323392404554</v>
      </c>
      <c r="H73" s="372">
        <v>13.510105614362764</v>
      </c>
      <c r="I73" s="372">
        <v>-14.997010957329685</v>
      </c>
    </row>
    <row r="74" spans="1:12">
      <c r="C74" s="294">
        <v>44439</v>
      </c>
      <c r="D74" s="309">
        <v>44439</v>
      </c>
      <c r="E74" s="38">
        <v>-6.591499085776209</v>
      </c>
      <c r="F74" s="38">
        <v>-21.173926701548087</v>
      </c>
      <c r="G74" s="38">
        <v>-0.60646726694605402</v>
      </c>
      <c r="H74" s="372">
        <v>2.0868908544989324</v>
      </c>
      <c r="I74" s="372">
        <v>-26.285002199771409</v>
      </c>
    </row>
    <row r="75" spans="1:12">
      <c r="C75" s="294">
        <v>44469</v>
      </c>
      <c r="D75" s="309">
        <v>44469</v>
      </c>
      <c r="E75" s="38">
        <v>-6.6289313061641186</v>
      </c>
      <c r="F75" s="38">
        <v>-26.019382736782028</v>
      </c>
      <c r="G75" s="38">
        <v>-1.3549135091267397</v>
      </c>
      <c r="H75" s="372">
        <v>-16.825072619130331</v>
      </c>
      <c r="I75" s="372">
        <v>-50.828300171203189</v>
      </c>
    </row>
    <row r="76" spans="1:12">
      <c r="C76" s="294">
        <v>44500</v>
      </c>
      <c r="D76" s="309">
        <v>44500</v>
      </c>
      <c r="E76" s="38">
        <v>11.226277512619902</v>
      </c>
      <c r="F76" s="38">
        <v>-27.741538660621668</v>
      </c>
      <c r="G76" s="38">
        <v>-1.8429470766791507</v>
      </c>
      <c r="H76" s="372">
        <v>34.022625398124738</v>
      </c>
      <c r="I76" s="372">
        <v>15.664417173443837</v>
      </c>
    </row>
    <row r="77" spans="1:12">
      <c r="C77" s="294">
        <v>44530</v>
      </c>
      <c r="D77" s="309">
        <v>44530</v>
      </c>
      <c r="E77" s="38">
        <v>11.226122840276673</v>
      </c>
      <c r="F77" s="38">
        <v>-20.726503314194574</v>
      </c>
      <c r="G77" s="38">
        <v>-4.2299033134018629</v>
      </c>
      <c r="H77" s="372">
        <v>57.33247420714946</v>
      </c>
      <c r="I77" s="372">
        <v>43.602190419829725</v>
      </c>
    </row>
    <row r="78" spans="1:12">
      <c r="C78" s="294">
        <v>44561</v>
      </c>
      <c r="D78" s="309">
        <v>44561</v>
      </c>
      <c r="E78" s="38">
        <v>8.3471992076254864</v>
      </c>
      <c r="F78" s="38">
        <v>-21.919900828884348</v>
      </c>
      <c r="G78" s="38">
        <v>-4.0075945679141025</v>
      </c>
      <c r="H78" s="372">
        <v>47.911988560586217</v>
      </c>
      <c r="I78" s="372">
        <v>30.331692371413268</v>
      </c>
      <c r="L78" s="290" t="s">
        <v>264</v>
      </c>
    </row>
    <row r="79" spans="1:12">
      <c r="C79" s="294">
        <v>44592</v>
      </c>
      <c r="D79" s="309">
        <v>44592</v>
      </c>
      <c r="E79" s="38">
        <v>-2.6383192812092098</v>
      </c>
      <c r="F79" s="38">
        <v>-16.895730102594225</v>
      </c>
      <c r="G79" s="38">
        <v>-3.0259819153738277</v>
      </c>
      <c r="H79" s="372">
        <v>12.230461512635971</v>
      </c>
      <c r="I79" s="372">
        <v>-10.329569786541278</v>
      </c>
      <c r="L79" s="290" t="s">
        <v>154</v>
      </c>
    </row>
    <row r="80" spans="1:12">
      <c r="C80" s="294">
        <v>44620</v>
      </c>
      <c r="D80" s="309">
        <v>44620</v>
      </c>
      <c r="E80" s="38">
        <v>-9.5374818715754639</v>
      </c>
      <c r="F80" s="38">
        <v>-19.901173655552487</v>
      </c>
      <c r="G80" s="38">
        <v>-2.9162916314411724</v>
      </c>
      <c r="H80" s="372">
        <v>-7.2235458031864059</v>
      </c>
      <c r="I80" s="372">
        <v>-39.578492961755522</v>
      </c>
    </row>
    <row r="81" spans="1:12">
      <c r="C81" s="294">
        <v>44651</v>
      </c>
      <c r="D81" s="309">
        <v>44651</v>
      </c>
      <c r="E81" s="38">
        <v>-11.883202560981381</v>
      </c>
      <c r="F81" s="38">
        <v>-17.539142508490048</v>
      </c>
      <c r="G81" s="38">
        <v>-1.8205285849044104</v>
      </c>
      <c r="H81" s="372">
        <v>-23.093597647052789</v>
      </c>
      <c r="I81" s="372">
        <v>-54.336471301428617</v>
      </c>
      <c r="L81" s="20" t="s">
        <v>438</v>
      </c>
    </row>
    <row r="82" spans="1:12">
      <c r="C82" s="294">
        <v>44681</v>
      </c>
      <c r="D82" s="309">
        <v>44681</v>
      </c>
      <c r="E82" s="38">
        <v>-13.108307292975336</v>
      </c>
      <c r="F82" s="38">
        <v>-14.937610771457349</v>
      </c>
      <c r="G82" s="38">
        <v>1.1899912619528501</v>
      </c>
      <c r="H82" s="372">
        <v>-34.88372525507404</v>
      </c>
      <c r="I82" s="372">
        <v>-61.739652057553855</v>
      </c>
    </row>
    <row r="83" spans="1:12">
      <c r="C83" s="294">
        <v>44712</v>
      </c>
      <c r="D83" s="309">
        <v>44712</v>
      </c>
      <c r="E83" s="38">
        <v>-5.0105982993563583</v>
      </c>
      <c r="F83" s="38">
        <v>-16.782848778354271</v>
      </c>
      <c r="G83" s="38">
        <v>1.6260017766885579</v>
      </c>
      <c r="H83" s="372">
        <v>-8.010789867416749</v>
      </c>
      <c r="I83" s="372">
        <v>-28.178235168438803</v>
      </c>
    </row>
    <row r="84" spans="1:12">
      <c r="A84" s="12">
        <v>2022</v>
      </c>
      <c r="B84" s="12" t="s">
        <v>48</v>
      </c>
      <c r="C84" s="294">
        <v>44742</v>
      </c>
      <c r="D84" s="309">
        <v>44742</v>
      </c>
      <c r="E84" s="38">
        <v>-2.7885625085777836</v>
      </c>
      <c r="F84" s="38">
        <v>-14.195563503306348</v>
      </c>
      <c r="G84" s="38">
        <v>2.4721054391051522</v>
      </c>
      <c r="H84" s="372">
        <v>-1.8994753448137836E-2</v>
      </c>
      <c r="I84" s="372">
        <v>-14.531015326227115</v>
      </c>
    </row>
    <row r="85" spans="1:12">
      <c r="C85" s="294">
        <v>44773</v>
      </c>
      <c r="D85" s="309">
        <v>44773</v>
      </c>
      <c r="E85" s="38">
        <v>-1.7659656688434762</v>
      </c>
      <c r="F85" s="38">
        <v>-13.487904932626479</v>
      </c>
      <c r="G85" s="38">
        <v>0.577312586677176</v>
      </c>
      <c r="H85" s="372">
        <v>-5.8753318380271544</v>
      </c>
      <c r="I85" s="372">
        <v>-20.551889852819919</v>
      </c>
    </row>
    <row r="86" spans="1:12">
      <c r="C86" s="294">
        <v>44804</v>
      </c>
      <c r="D86" s="309">
        <v>44804</v>
      </c>
      <c r="E86" s="38">
        <v>-5.646068442563033</v>
      </c>
      <c r="F86" s="38">
        <v>-8.468464978847388</v>
      </c>
      <c r="G86" s="38">
        <v>4.3408847063184641</v>
      </c>
      <c r="H86" s="372">
        <v>-17.253818420775723</v>
      </c>
      <c r="I86" s="372">
        <v>-27.027467135867681</v>
      </c>
    </row>
    <row r="87" spans="1:12">
      <c r="C87" s="294">
        <v>44834</v>
      </c>
      <c r="D87" s="309">
        <v>44834</v>
      </c>
      <c r="E87" s="38">
        <v>-0.54818102964986437</v>
      </c>
      <c r="F87" s="38">
        <v>9.8607689149550843</v>
      </c>
      <c r="G87" s="38">
        <v>4.6531021437717328</v>
      </c>
      <c r="H87" s="372">
        <v>-8.0623036420248564</v>
      </c>
      <c r="I87" s="372">
        <v>5.9033863870520911</v>
      </c>
    </row>
    <row r="88" spans="1:12">
      <c r="C88" s="294">
        <v>44865</v>
      </c>
      <c r="D88" s="309">
        <v>44865</v>
      </c>
      <c r="E88" s="38">
        <v>0.40968921097349986</v>
      </c>
      <c r="F88" s="38">
        <v>9.5932930970118537</v>
      </c>
      <c r="G88" s="38">
        <v>-2.450138229967489</v>
      </c>
      <c r="H88" s="372">
        <v>-5.2802367671969375</v>
      </c>
      <c r="I88" s="372">
        <v>2.2726073108209341</v>
      </c>
    </row>
    <row r="89" spans="1:12">
      <c r="C89" s="294">
        <v>44895</v>
      </c>
      <c r="D89" s="309">
        <v>44895</v>
      </c>
      <c r="E89" s="38">
        <v>3.226293912563861</v>
      </c>
      <c r="F89" s="38">
        <v>-1.4317499210076545</v>
      </c>
      <c r="G89" s="38">
        <v>3.6810902661025415</v>
      </c>
      <c r="H89" s="372">
        <v>2.5417823339353842</v>
      </c>
      <c r="I89" s="372">
        <v>8.0174165915941362</v>
      </c>
    </row>
    <row r="90" spans="1:12">
      <c r="C90" s="294">
        <v>44926</v>
      </c>
      <c r="D90" s="309">
        <v>44926</v>
      </c>
      <c r="E90" s="38">
        <v>4.9823300990165391</v>
      </c>
      <c r="F90" s="38">
        <v>3.4502016944828684</v>
      </c>
      <c r="G90" s="38">
        <v>5.3294983484843446</v>
      </c>
      <c r="H90" s="372">
        <v>-28.214812330506614</v>
      </c>
      <c r="I90" s="372">
        <v>-14.452782188522882</v>
      </c>
    </row>
    <row r="91" spans="1:12">
      <c r="C91" s="294">
        <v>44957</v>
      </c>
      <c r="D91" s="309">
        <v>44957</v>
      </c>
      <c r="E91" s="38">
        <v>14.874447451766152</v>
      </c>
      <c r="F91" s="38">
        <v>3.5686993074999114</v>
      </c>
      <c r="G91" s="38">
        <v>8.9356297632074728</v>
      </c>
      <c r="H91" s="372">
        <v>26.471832293110374</v>
      </c>
      <c r="I91" s="372">
        <v>53.850608815583904</v>
      </c>
    </row>
    <row r="92" spans="1:12">
      <c r="C92" s="294">
        <v>44985</v>
      </c>
      <c r="D92" s="309">
        <v>44985</v>
      </c>
      <c r="E92" s="38">
        <v>17.284464584771964</v>
      </c>
      <c r="F92" s="38">
        <v>13.76510391821107</v>
      </c>
      <c r="G92" s="38">
        <v>6.1294082905293399</v>
      </c>
      <c r="H92" s="372">
        <v>18.056384216514868</v>
      </c>
      <c r="I92" s="372">
        <v>55.235361010027219</v>
      </c>
    </row>
    <row r="93" spans="1:12">
      <c r="C93" s="294">
        <v>45016</v>
      </c>
      <c r="D93" s="309">
        <v>45016</v>
      </c>
      <c r="E93" s="38">
        <v>21.493448571718211</v>
      </c>
      <c r="F93" s="38">
        <v>12.974320003061502</v>
      </c>
      <c r="G93" s="38">
        <v>11.465212811120507</v>
      </c>
      <c r="H93" s="372">
        <v>16.008381870896894</v>
      </c>
      <c r="I93" s="372">
        <v>61.941363256797089</v>
      </c>
    </row>
    <row r="94" spans="1:12">
      <c r="C94" s="294">
        <v>45046</v>
      </c>
      <c r="D94" s="309">
        <v>45046</v>
      </c>
      <c r="E94" s="38">
        <v>36.272551674754425</v>
      </c>
      <c r="F94" s="38">
        <v>12.655597869263838</v>
      </c>
      <c r="G94" s="38">
        <v>6.3588911954919354</v>
      </c>
      <c r="H94" s="372">
        <v>32.919398654858021</v>
      </c>
      <c r="I94" s="372">
        <v>88.206439394368203</v>
      </c>
    </row>
    <row r="95" spans="1:12">
      <c r="C95" s="558">
        <v>45077</v>
      </c>
      <c r="D95" s="309">
        <v>45077</v>
      </c>
      <c r="E95" s="38">
        <v>30.601265261741634</v>
      </c>
      <c r="F95" s="38">
        <v>24.254926077644541</v>
      </c>
      <c r="G95" s="38">
        <v>9.0784684061322096</v>
      </c>
      <c r="H95" s="372">
        <v>-6.617327666438805</v>
      </c>
      <c r="I95" s="372">
        <v>57.317332079079563</v>
      </c>
    </row>
    <row r="96" spans="1:12">
      <c r="A96" s="12">
        <v>2023</v>
      </c>
      <c r="B96" s="12" t="s">
        <v>49</v>
      </c>
      <c r="C96" s="294">
        <v>45107</v>
      </c>
      <c r="D96" s="309">
        <v>45107</v>
      </c>
      <c r="E96" s="38">
        <v>35.200873867888596</v>
      </c>
      <c r="F96" s="38">
        <v>26.135775213257968</v>
      </c>
      <c r="G96" s="38">
        <v>9.3544164725204126</v>
      </c>
      <c r="H96" s="372">
        <v>7.7931245432375587</v>
      </c>
      <c r="I96" s="372">
        <v>78.484190096904513</v>
      </c>
    </row>
    <row r="97" spans="1:12">
      <c r="C97" s="294">
        <v>45138</v>
      </c>
      <c r="D97" s="309">
        <v>45138</v>
      </c>
      <c r="E97" s="38">
        <v>32.605460934872312</v>
      </c>
      <c r="F97" s="38">
        <v>32.064492546702994</v>
      </c>
      <c r="G97" s="38">
        <v>11.271416917764828</v>
      </c>
      <c r="H97" s="372">
        <v>30.240298499963171</v>
      </c>
      <c r="I97" s="372">
        <v>106.18166889930329</v>
      </c>
    </row>
    <row r="98" spans="1:12">
      <c r="C98" s="294">
        <v>45169</v>
      </c>
      <c r="D98" s="309">
        <v>45169</v>
      </c>
      <c r="E98" s="38">
        <v>38.86131424404109</v>
      </c>
      <c r="F98" s="38">
        <v>32.52540070919833</v>
      </c>
      <c r="G98" s="38">
        <v>10.116310456215711</v>
      </c>
      <c r="H98" s="372">
        <v>23.110670699458002</v>
      </c>
      <c r="I98" s="372">
        <v>104.61369610891313</v>
      </c>
    </row>
    <row r="99" spans="1:12">
      <c r="C99" s="294">
        <v>45199</v>
      </c>
      <c r="D99" s="309">
        <v>45199</v>
      </c>
      <c r="E99" s="38">
        <v>38.053048186011353</v>
      </c>
      <c r="F99" s="38">
        <v>26.328528470065883</v>
      </c>
      <c r="G99" s="38">
        <v>11.619463801005351</v>
      </c>
      <c r="H99" s="372">
        <v>11.62265689960169</v>
      </c>
      <c r="I99" s="372">
        <v>87.623697356684275</v>
      </c>
    </row>
    <row r="100" spans="1:12">
      <c r="C100" s="294">
        <v>45230</v>
      </c>
      <c r="D100" s="309">
        <v>45230</v>
      </c>
      <c r="E100" s="38">
        <v>40.573319784855485</v>
      </c>
      <c r="F100" s="38">
        <v>31.438777757514845</v>
      </c>
      <c r="G100" s="38">
        <v>11.003748449262794</v>
      </c>
      <c r="H100" s="372">
        <v>14.811221647341831</v>
      </c>
      <c r="I100" s="372">
        <v>97.827067638974967</v>
      </c>
    </row>
    <row r="101" spans="1:12">
      <c r="C101" s="294">
        <v>45260</v>
      </c>
      <c r="D101" s="309">
        <v>45260</v>
      </c>
      <c r="E101" s="38">
        <v>39.806474989649573</v>
      </c>
      <c r="F101" s="38">
        <v>30.768385073808062</v>
      </c>
      <c r="G101" s="38">
        <v>14.545400376362261</v>
      </c>
      <c r="H101" s="372">
        <v>10.555656388991261</v>
      </c>
      <c r="I101" s="372">
        <v>95.675916828811154</v>
      </c>
    </row>
    <row r="102" spans="1:12">
      <c r="C102" s="294">
        <v>45291</v>
      </c>
      <c r="D102" s="309">
        <v>45291</v>
      </c>
      <c r="E102" s="38">
        <v>39.101515637528188</v>
      </c>
      <c r="F102" s="38">
        <v>36.8390038853749</v>
      </c>
      <c r="G102" s="38">
        <v>13.959866448691468</v>
      </c>
      <c r="H102" s="372">
        <v>44.439475632313005</v>
      </c>
      <c r="I102" s="372">
        <v>134.33986160390759</v>
      </c>
    </row>
    <row r="103" spans="1:12">
      <c r="C103" s="680">
        <v>45322</v>
      </c>
      <c r="D103" s="683">
        <v>45322</v>
      </c>
      <c r="E103" s="684">
        <v>31.841461599603043</v>
      </c>
      <c r="F103" s="684">
        <v>38.871664355171795</v>
      </c>
      <c r="G103" s="684">
        <v>10.536336046885873</v>
      </c>
      <c r="H103" s="685">
        <v>-18.39827356524367</v>
      </c>
      <c r="I103" s="685">
        <v>62.85118843641704</v>
      </c>
    </row>
    <row r="104" spans="1:12">
      <c r="C104" s="680">
        <v>45351</v>
      </c>
      <c r="D104" s="683">
        <f t="shared" ref="D104:D109" si="0">C104</f>
        <v>45351</v>
      </c>
      <c r="E104" s="684">
        <v>32.995858825502445</v>
      </c>
      <c r="F104" s="684">
        <v>32.765908646058918</v>
      </c>
      <c r="G104" s="684">
        <v>11.661213531924268</v>
      </c>
      <c r="H104" s="685">
        <v>2.7305038657430476</v>
      </c>
      <c r="I104" s="685">
        <v>80.153484869228677</v>
      </c>
      <c r="L104" s="290" t="s">
        <v>316</v>
      </c>
    </row>
    <row r="105" spans="1:12">
      <c r="C105" s="680">
        <v>45382</v>
      </c>
      <c r="D105" s="683">
        <f t="shared" si="0"/>
        <v>45382</v>
      </c>
      <c r="E105" s="684">
        <v>31.408049137262168</v>
      </c>
      <c r="F105" s="684">
        <v>19.313424657169794</v>
      </c>
      <c r="G105" s="684">
        <v>6.0565126383820305</v>
      </c>
      <c r="H105" s="685">
        <v>7.8612482816296296</v>
      </c>
      <c r="I105" s="685">
        <v>64.639234714443603</v>
      </c>
      <c r="L105" s="290" t="s">
        <v>154</v>
      </c>
    </row>
    <row r="106" spans="1:12">
      <c r="C106" s="294">
        <v>45412</v>
      </c>
      <c r="D106" s="309">
        <f t="shared" si="0"/>
        <v>45412</v>
      </c>
      <c r="E106" s="38">
        <v>30.728671204237639</v>
      </c>
      <c r="F106" s="38">
        <v>19.236179768141241</v>
      </c>
      <c r="G106" s="38">
        <v>7.4632289964999678</v>
      </c>
      <c r="H106" s="372">
        <v>43.449924461902157</v>
      </c>
      <c r="I106" s="372">
        <v>100.87800443078099</v>
      </c>
    </row>
    <row r="107" spans="1:12">
      <c r="C107" s="680">
        <v>45443</v>
      </c>
      <c r="D107" s="683">
        <f t="shared" si="0"/>
        <v>45443</v>
      </c>
      <c r="E107" s="684">
        <v>30.812737022977295</v>
      </c>
      <c r="F107" s="684">
        <v>14.475325974935263</v>
      </c>
      <c r="G107" s="684">
        <v>4.0098121285603225</v>
      </c>
      <c r="H107" s="685">
        <v>63.030951992955309</v>
      </c>
      <c r="I107" s="685">
        <v>112.32882711942818</v>
      </c>
    </row>
    <row r="108" spans="1:12">
      <c r="C108" s="294">
        <v>45473</v>
      </c>
      <c r="D108" s="309">
        <f t="shared" si="0"/>
        <v>45473</v>
      </c>
      <c r="E108" s="38">
        <v>26.06325820448178</v>
      </c>
      <c r="F108" s="38">
        <v>10.297706639574686</v>
      </c>
      <c r="G108" s="38">
        <v>6.1912839514524931</v>
      </c>
      <c r="H108" s="372">
        <v>46.588915227963284</v>
      </c>
      <c r="I108" s="372">
        <v>89.141164023472243</v>
      </c>
    </row>
    <row r="109" spans="1:12">
      <c r="A109" s="12">
        <v>2024</v>
      </c>
      <c r="B109" s="12" t="s">
        <v>512</v>
      </c>
      <c r="C109" s="680">
        <v>45504</v>
      </c>
      <c r="D109" s="683">
        <f t="shared" si="0"/>
        <v>45504</v>
      </c>
      <c r="E109" s="684">
        <v>17.646260350857432</v>
      </c>
      <c r="F109" s="684">
        <v>16.261948022437462</v>
      </c>
      <c r="G109" s="684">
        <v>6.8937852149717438</v>
      </c>
      <c r="H109" s="685">
        <v>-3.4067472639447427</v>
      </c>
      <c r="I109" s="685">
        <v>37.395246324321896</v>
      </c>
    </row>
    <row r="110" spans="1:12">
      <c r="C110" s="680">
        <v>45535</v>
      </c>
      <c r="D110" s="683">
        <f t="shared" ref="D110:D115" si="1">C110</f>
        <v>45535</v>
      </c>
      <c r="E110" s="684">
        <v>9.5476654508243808</v>
      </c>
      <c r="F110" s="684">
        <v>9.2970746460753375</v>
      </c>
      <c r="G110" s="684">
        <v>0.30122553351874737</v>
      </c>
      <c r="H110" s="685">
        <v>-2.7190564147924623</v>
      </c>
      <c r="I110" s="685">
        <v>16.426909215626004</v>
      </c>
    </row>
    <row r="111" spans="1:12">
      <c r="C111" s="680">
        <v>45565</v>
      </c>
      <c r="D111" s="683">
        <f t="shared" si="1"/>
        <v>45565</v>
      </c>
      <c r="E111" s="684">
        <v>5.1420103720528072</v>
      </c>
      <c r="F111" s="684">
        <v>-0.12885039593456965</v>
      </c>
      <c r="G111" s="684">
        <v>4.7393794964972714E-3</v>
      </c>
      <c r="H111" s="685">
        <v>-0.2181548821834238</v>
      </c>
      <c r="I111" s="685">
        <v>4.7997444734313053</v>
      </c>
    </row>
    <row r="112" spans="1:12">
      <c r="C112" s="294">
        <v>45596</v>
      </c>
      <c r="D112" s="309">
        <f t="shared" si="1"/>
        <v>45596</v>
      </c>
      <c r="E112" s="38">
        <v>2.0561967189911199</v>
      </c>
      <c r="F112" s="38">
        <v>-2.8773016942547645</v>
      </c>
      <c r="G112" s="38">
        <v>1.1390016480932357</v>
      </c>
      <c r="H112" s="372">
        <v>0.84438189929649798</v>
      </c>
      <c r="I112" s="372">
        <v>1.162278572126088</v>
      </c>
    </row>
    <row r="113" spans="1:9">
      <c r="C113" s="294">
        <v>45626</v>
      </c>
      <c r="D113" s="309">
        <f t="shared" si="1"/>
        <v>45626</v>
      </c>
      <c r="E113" s="38">
        <v>0.99176075420760057</v>
      </c>
      <c r="F113" s="38">
        <v>-4.0244725652801492</v>
      </c>
      <c r="G113" s="38">
        <v>-2.1716384641399333</v>
      </c>
      <c r="H113" s="372">
        <v>-0.89818206542465684</v>
      </c>
      <c r="I113" s="372">
        <v>-6.102532340637139</v>
      </c>
    </row>
    <row r="114" spans="1:9">
      <c r="C114" s="680">
        <v>45657</v>
      </c>
      <c r="D114" s="683">
        <f t="shared" si="1"/>
        <v>45657</v>
      </c>
      <c r="E114" s="684">
        <v>2.4514477763540743</v>
      </c>
      <c r="F114" s="684">
        <v>-10.435988396136896</v>
      </c>
      <c r="G114" s="684">
        <v>-2.8753524828459436</v>
      </c>
      <c r="H114" s="685">
        <v>3.8760275214750632</v>
      </c>
      <c r="I114" s="685">
        <v>-6.9838655811536992</v>
      </c>
    </row>
    <row r="115" spans="1:9">
      <c r="C115" s="680">
        <v>45688</v>
      </c>
      <c r="D115" s="683">
        <f t="shared" si="1"/>
        <v>45688</v>
      </c>
      <c r="E115" s="684">
        <v>-2.9071233280337503</v>
      </c>
      <c r="F115" s="684">
        <v>-21.607266347201691</v>
      </c>
      <c r="G115" s="684">
        <v>-5.6164429514103613</v>
      </c>
      <c r="H115" s="685">
        <v>-1.7263013416126727</v>
      </c>
      <c r="I115" s="685">
        <v>-31.857133968258477</v>
      </c>
    </row>
    <row r="116" spans="1:9">
      <c r="C116" s="680">
        <v>45716</v>
      </c>
      <c r="D116" s="683">
        <f>C116</f>
        <v>45716</v>
      </c>
      <c r="E116" s="750">
        <v>-24.08757925709812</v>
      </c>
      <c r="F116" s="750">
        <v>-18.529890753222134</v>
      </c>
      <c r="G116" s="750">
        <v>-4.7111413201627181</v>
      </c>
      <c r="H116" s="751">
        <v>-11.6127302091566</v>
      </c>
      <c r="I116" s="751">
        <v>-58.938568738466188</v>
      </c>
    </row>
    <row r="117" spans="1:9">
      <c r="C117" s="680">
        <v>45747</v>
      </c>
      <c r="D117" s="683">
        <f>C117</f>
        <v>45747</v>
      </c>
      <c r="E117" s="750">
        <v>-34.424598830000001</v>
      </c>
      <c r="F117" s="750">
        <v>-8.7999588910046942</v>
      </c>
      <c r="G117" s="750">
        <v>-5.0357239778736602</v>
      </c>
      <c r="H117" s="751">
        <v>-26.203555458863192</v>
      </c>
      <c r="I117" s="751">
        <v>-74.463837156063818</v>
      </c>
    </row>
    <row r="118" spans="1:9">
      <c r="C118" s="680">
        <v>45777</v>
      </c>
      <c r="D118" s="683">
        <f t="shared" ref="D118:D119" si="2">C118</f>
        <v>45777</v>
      </c>
      <c r="E118" s="750">
        <v>-35.853817630000002</v>
      </c>
      <c r="F118" s="750">
        <v>-15.19508013812966</v>
      </c>
      <c r="G118" s="750">
        <v>-5.881702477035553</v>
      </c>
      <c r="H118" s="751">
        <v>-42.260664077148412</v>
      </c>
      <c r="I118" s="751">
        <v>-99.191264324769548</v>
      </c>
    </row>
    <row r="119" spans="1:9">
      <c r="C119" s="680">
        <v>45808</v>
      </c>
      <c r="D119" s="683">
        <f t="shared" si="2"/>
        <v>45808</v>
      </c>
      <c r="E119" s="750">
        <v>-34.528152040000002</v>
      </c>
      <c r="F119" s="750">
        <v>-15.027588839627541</v>
      </c>
      <c r="G119" s="750">
        <v>-3.6593119201397628</v>
      </c>
      <c r="H119" s="751">
        <v>-52.473329297671654</v>
      </c>
      <c r="I119" s="751">
        <v>-105.68838209651265</v>
      </c>
    </row>
    <row r="120" spans="1:9">
      <c r="C120" s="294">
        <v>45838</v>
      </c>
      <c r="D120" s="309">
        <f t="shared" ref="D120:D126" si="3">C120</f>
        <v>45838</v>
      </c>
      <c r="E120" s="38">
        <v>-32.729263030842418</v>
      </c>
      <c r="F120" s="38">
        <v>-14.926319889988147</v>
      </c>
      <c r="G120" s="38">
        <v>-5.7648462305587564</v>
      </c>
      <c r="H120" s="372">
        <v>-68.835557926312575</v>
      </c>
      <c r="I120" s="372">
        <v>-122.25598707770189</v>
      </c>
    </row>
    <row r="121" spans="1:9">
      <c r="A121" s="12">
        <v>2025</v>
      </c>
      <c r="B121" s="12" t="s">
        <v>533</v>
      </c>
      <c r="C121" s="680">
        <v>45869</v>
      </c>
      <c r="D121" s="683">
        <f t="shared" si="3"/>
        <v>45869</v>
      </c>
      <c r="E121" s="684">
        <v>-29.438111643463007</v>
      </c>
      <c r="F121" s="684">
        <v>-21.944808008194823</v>
      </c>
      <c r="G121" s="684">
        <v>-7.7751096200819898</v>
      </c>
      <c r="H121" s="685">
        <v>-6.2887820827546186</v>
      </c>
      <c r="I121" s="685">
        <v>-65.446811354494429</v>
      </c>
    </row>
    <row r="122" spans="1:9">
      <c r="C122" s="680">
        <v>45900</v>
      </c>
      <c r="D122" s="683">
        <f t="shared" si="3"/>
        <v>45900</v>
      </c>
      <c r="E122" s="684">
        <v>-30.321145227809343</v>
      </c>
      <c r="F122" s="684">
        <v>-27.026771811134431</v>
      </c>
      <c r="G122" s="684">
        <v>-5.862832149665989</v>
      </c>
      <c r="H122" s="685">
        <v>-15.60301991039651</v>
      </c>
      <c r="I122" s="685">
        <v>-78.813769099006251</v>
      </c>
    </row>
    <row r="123" spans="1:9">
      <c r="C123" s="680">
        <v>45930</v>
      </c>
      <c r="D123" s="683">
        <f t="shared" si="3"/>
        <v>45930</v>
      </c>
      <c r="E123" s="684">
        <v>-28.68153293684172</v>
      </c>
      <c r="F123" s="684">
        <v>-26.616130537248996</v>
      </c>
      <c r="G123" s="684">
        <v>-4.9236932832528542</v>
      </c>
      <c r="H123" s="685">
        <v>-17.604623993931988</v>
      </c>
      <c r="I123" s="685">
        <v>-77.825980751275551</v>
      </c>
    </row>
    <row r="124" spans="1:9">
      <c r="C124" s="294">
        <v>45961</v>
      </c>
      <c r="D124" s="309">
        <f t="shared" si="3"/>
        <v>45961</v>
      </c>
      <c r="E124" s="38">
        <v>-27.704544644804912</v>
      </c>
      <c r="F124" s="38">
        <v>-26.12055180202012</v>
      </c>
      <c r="G124" s="38">
        <v>-6.465181904827638</v>
      </c>
      <c r="H124" s="372">
        <v>-20.537505521852744</v>
      </c>
      <c r="I124" s="372">
        <v>-80.827783873505382</v>
      </c>
    </row>
    <row r="125" spans="1:9">
      <c r="C125" s="294">
        <v>45991</v>
      </c>
      <c r="D125" s="309">
        <f t="shared" si="3"/>
        <v>45991</v>
      </c>
      <c r="E125" s="38">
        <v>-27.285486108647138</v>
      </c>
      <c r="F125" s="38">
        <v>-18.906974663067789</v>
      </c>
      <c r="G125" s="38">
        <v>-6.8293545008001528</v>
      </c>
      <c r="H125" s="372">
        <v>-24.37940942982134</v>
      </c>
      <c r="I125" s="372">
        <v>-77.401224702336407</v>
      </c>
    </row>
    <row r="126" spans="1:9">
      <c r="C126" s="500">
        <v>46022</v>
      </c>
      <c r="D126" s="502">
        <f t="shared" si="3"/>
        <v>46022</v>
      </c>
      <c r="E126" s="752">
        <v>-27.012923967215922</v>
      </c>
      <c r="F126" s="752">
        <v>-20.196994250195797</v>
      </c>
      <c r="G126" s="752">
        <v>-4.9634327390287849</v>
      </c>
      <c r="H126" s="753">
        <v>-18.814635403349232</v>
      </c>
      <c r="I126" s="753">
        <v>-70.987986359789744</v>
      </c>
    </row>
    <row r="127" spans="1:9">
      <c r="C127" s="294"/>
      <c r="D127" s="309"/>
      <c r="E127" s="38"/>
      <c r="F127" s="38"/>
      <c r="G127" s="38"/>
      <c r="H127" s="372"/>
      <c r="I127" s="372"/>
    </row>
    <row r="128" spans="1:9">
      <c r="C128" s="294"/>
      <c r="D128" s="309"/>
      <c r="E128" s="38"/>
      <c r="F128" s="38"/>
      <c r="G128" s="38"/>
      <c r="H128" s="372"/>
      <c r="I128" s="372"/>
    </row>
    <row r="129" spans="3:9">
      <c r="C129" s="294"/>
      <c r="D129" s="309"/>
      <c r="E129" s="38"/>
      <c r="F129" s="38"/>
      <c r="G129" s="38"/>
      <c r="H129" s="372"/>
      <c r="I129" s="372"/>
    </row>
    <row r="130" spans="3:9">
      <c r="C130" s="294"/>
      <c r="D130" s="309"/>
      <c r="E130" s="38"/>
      <c r="F130" s="38"/>
      <c r="G130" s="38"/>
      <c r="H130" s="372"/>
      <c r="I130" s="372"/>
    </row>
    <row r="131" spans="3:9">
      <c r="C131" s="294"/>
      <c r="D131" s="309"/>
      <c r="E131" s="38"/>
      <c r="F131" s="38"/>
      <c r="G131" s="38"/>
      <c r="H131" s="372"/>
      <c r="I131" s="372"/>
    </row>
    <row r="132" spans="3:9">
      <c r="C132" s="294"/>
      <c r="D132" s="309"/>
      <c r="E132" s="38"/>
      <c r="F132" s="38"/>
      <c r="G132" s="38"/>
      <c r="H132" s="372"/>
      <c r="I132" s="372"/>
    </row>
    <row r="133" spans="3:9">
      <c r="C133" s="294"/>
      <c r="D133" s="309"/>
      <c r="E133" s="38"/>
      <c r="F133" s="38"/>
      <c r="G133" s="38"/>
      <c r="H133" s="372"/>
      <c r="I133" s="372"/>
    </row>
    <row r="134" spans="3:9">
      <c r="C134" s="294"/>
      <c r="D134" s="309"/>
      <c r="E134" s="38"/>
      <c r="F134" s="38"/>
      <c r="G134" s="38"/>
      <c r="H134" s="372"/>
      <c r="I134" s="372"/>
    </row>
    <row r="135" spans="3:9">
      <c r="C135" s="294"/>
      <c r="D135" s="309"/>
      <c r="E135" s="38"/>
      <c r="F135" s="38"/>
      <c r="G135" s="38"/>
      <c r="H135" s="372"/>
      <c r="I135" s="372"/>
    </row>
    <row r="136" spans="3:9">
      <c r="C136" s="294"/>
      <c r="D136" s="309"/>
      <c r="E136" s="38"/>
      <c r="F136" s="38"/>
      <c r="G136" s="38"/>
      <c r="H136" s="372"/>
      <c r="I136" s="372"/>
    </row>
    <row r="137" spans="3:9">
      <c r="C137" s="294"/>
      <c r="D137" s="309"/>
      <c r="E137" s="38"/>
      <c r="F137" s="38"/>
      <c r="G137" s="38"/>
      <c r="H137" s="372"/>
      <c r="I137" s="372"/>
    </row>
    <row r="138" spans="3:9">
      <c r="C138" s="294"/>
      <c r="D138" s="309"/>
      <c r="E138" s="38"/>
      <c r="F138" s="38"/>
      <c r="G138" s="38"/>
      <c r="H138" s="372"/>
      <c r="I138" s="372"/>
    </row>
    <row r="139" spans="3:9">
      <c r="C139" s="294"/>
      <c r="D139" s="309"/>
      <c r="E139" s="38"/>
      <c r="F139" s="38"/>
      <c r="G139" s="38"/>
      <c r="H139" s="372"/>
      <c r="I139" s="372"/>
    </row>
    <row r="140" spans="3:9">
      <c r="C140" s="294"/>
      <c r="D140" s="309"/>
      <c r="E140" s="38"/>
      <c r="F140" s="38"/>
      <c r="G140" s="38"/>
      <c r="H140" s="372"/>
      <c r="I140" s="372"/>
    </row>
    <row r="141" spans="3:9">
      <c r="C141" s="294"/>
      <c r="D141" s="309"/>
      <c r="E141" s="38"/>
      <c r="F141" s="38"/>
      <c r="G141" s="38"/>
      <c r="H141" s="372"/>
      <c r="I141" s="372"/>
    </row>
    <row r="142" spans="3:9">
      <c r="C142" s="294"/>
      <c r="D142" s="309"/>
      <c r="E142" s="38"/>
      <c r="F142" s="38"/>
      <c r="G142" s="38"/>
      <c r="H142" s="372"/>
      <c r="I142" s="372"/>
    </row>
    <row r="143" spans="3:9">
      <c r="C143" s="294"/>
      <c r="D143" s="309"/>
      <c r="E143" s="38"/>
      <c r="F143" s="38"/>
      <c r="G143" s="38"/>
      <c r="H143" s="372"/>
      <c r="I143" s="372"/>
    </row>
    <row r="144" spans="3:9">
      <c r="C144" s="294"/>
      <c r="D144" s="309"/>
      <c r="E144" s="38"/>
      <c r="F144" s="38"/>
      <c r="G144" s="38"/>
      <c r="H144" s="372"/>
      <c r="I144" s="372"/>
    </row>
    <row r="145" spans="3:9">
      <c r="C145" s="294"/>
      <c r="D145" s="309"/>
      <c r="E145" s="38"/>
      <c r="F145" s="38"/>
      <c r="G145" s="38"/>
      <c r="H145" s="372"/>
      <c r="I145" s="372"/>
    </row>
    <row r="146" spans="3:9">
      <c r="C146" s="294"/>
      <c r="D146" s="309"/>
      <c r="E146" s="38"/>
      <c r="F146" s="38"/>
      <c r="G146" s="38"/>
      <c r="H146" s="372"/>
      <c r="I146" s="372"/>
    </row>
    <row r="147" spans="3:9">
      <c r="C147" s="294"/>
      <c r="D147" s="309"/>
      <c r="E147" s="38"/>
      <c r="F147" s="38"/>
      <c r="G147" s="38"/>
      <c r="H147" s="372"/>
      <c r="I147" s="372"/>
    </row>
    <row r="148" spans="3:9">
      <c r="C148" s="294"/>
      <c r="D148" s="309"/>
      <c r="E148" s="38"/>
      <c r="F148" s="38"/>
      <c r="G148" s="38"/>
      <c r="H148" s="372"/>
      <c r="I148" s="372"/>
    </row>
    <row r="149" spans="3:9">
      <c r="C149" s="294"/>
      <c r="D149" s="309"/>
      <c r="E149" s="38"/>
      <c r="F149" s="38"/>
      <c r="G149" s="38"/>
      <c r="H149" s="372"/>
      <c r="I149" s="372"/>
    </row>
    <row r="150" spans="3:9">
      <c r="C150" s="294"/>
      <c r="D150" s="309"/>
      <c r="E150" s="38"/>
      <c r="F150" s="38"/>
      <c r="G150" s="38"/>
      <c r="H150" s="372"/>
      <c r="I150" s="372"/>
    </row>
    <row r="151" spans="3:9">
      <c r="C151" s="294"/>
      <c r="D151" s="309"/>
      <c r="E151" s="38"/>
      <c r="F151" s="38"/>
      <c r="G151" s="38"/>
      <c r="H151" s="372"/>
      <c r="I151" s="372"/>
    </row>
    <row r="152" spans="3:9">
      <c r="C152" s="294"/>
      <c r="D152" s="309"/>
      <c r="E152" s="38"/>
      <c r="F152" s="38"/>
      <c r="G152" s="38"/>
      <c r="H152" s="372"/>
      <c r="I152" s="372"/>
    </row>
    <row r="153" spans="3:9">
      <c r="C153" s="294"/>
      <c r="D153" s="309"/>
      <c r="E153" s="38"/>
      <c r="F153" s="38"/>
      <c r="G153" s="38"/>
      <c r="H153" s="372"/>
      <c r="I153" s="372"/>
    </row>
    <row r="154" spans="3:9">
      <c r="C154" s="294"/>
      <c r="D154" s="309"/>
      <c r="E154" s="38"/>
      <c r="F154" s="38"/>
      <c r="G154" s="38"/>
      <c r="H154" s="372"/>
      <c r="I154" s="372"/>
    </row>
    <row r="155" spans="3:9">
      <c r="C155" s="294"/>
      <c r="D155" s="309"/>
      <c r="E155" s="38"/>
      <c r="F155" s="38"/>
      <c r="G155" s="38"/>
      <c r="H155" s="372"/>
      <c r="I155" s="372"/>
    </row>
    <row r="156" spans="3:9">
      <c r="C156" s="294"/>
      <c r="D156" s="309"/>
      <c r="E156" s="38"/>
      <c r="F156" s="38"/>
      <c r="G156" s="38"/>
      <c r="H156" s="372"/>
      <c r="I156" s="372"/>
    </row>
    <row r="157" spans="3:9">
      <c r="C157" s="294"/>
      <c r="D157" s="309"/>
      <c r="E157" s="38"/>
      <c r="F157" s="38"/>
      <c r="G157" s="38"/>
      <c r="H157" s="372"/>
      <c r="I157" s="372"/>
    </row>
    <row r="158" spans="3:9">
      <c r="C158" s="294"/>
      <c r="D158" s="309"/>
      <c r="E158" s="38"/>
      <c r="F158" s="38"/>
      <c r="G158" s="38"/>
      <c r="H158" s="372"/>
      <c r="I158" s="372"/>
    </row>
    <row r="159" spans="3:9">
      <c r="C159" s="294"/>
      <c r="D159" s="309"/>
      <c r="E159" s="38"/>
      <c r="F159" s="38"/>
      <c r="G159" s="38"/>
      <c r="H159" s="372"/>
      <c r="I159" s="372"/>
    </row>
    <row r="160" spans="3:9">
      <c r="C160" s="294"/>
      <c r="D160" s="309"/>
      <c r="E160" s="38"/>
      <c r="F160" s="38"/>
      <c r="G160" s="38"/>
      <c r="H160" s="372"/>
      <c r="I160" s="372"/>
    </row>
    <row r="161" spans="3:9">
      <c r="C161" s="294"/>
      <c r="D161" s="309"/>
      <c r="E161" s="38"/>
      <c r="F161" s="38"/>
      <c r="G161" s="38"/>
      <c r="H161" s="372"/>
      <c r="I161" s="372"/>
    </row>
    <row r="162" spans="3:9">
      <c r="C162" s="294"/>
      <c r="D162" s="309"/>
      <c r="E162" s="38"/>
      <c r="F162" s="38"/>
      <c r="G162" s="38"/>
      <c r="H162" s="372"/>
      <c r="I162" s="372"/>
    </row>
    <row r="163" spans="3:9">
      <c r="C163" s="294"/>
      <c r="D163" s="309"/>
      <c r="E163" s="38"/>
      <c r="F163" s="38"/>
      <c r="G163" s="38"/>
      <c r="H163" s="372"/>
      <c r="I163" s="372"/>
    </row>
    <row r="164" spans="3:9">
      <c r="C164" s="294"/>
      <c r="D164" s="309"/>
      <c r="E164" s="38"/>
      <c r="F164" s="38"/>
      <c r="G164" s="38"/>
      <c r="H164" s="372"/>
      <c r="I164" s="372"/>
    </row>
  </sheetData>
  <sheetProtection algorithmName="SHA-512" hashValue="yof0nQU/02Ib1RV1YnMRlg2Od1qzGvwbGXhhSrR0DbUL2/mNvTZmKeuyLHfUQxvEKpHiwRqnr22idCE/DOxmdg==" saltValue="KCnAWJ0ynFk/OkEUS70OSA==" spinCount="100000" sheet="1" objects="1" scenarios="1"/>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92B4E-8F83-402B-B46D-4C001E3F5D78}">
  <sheetPr codeName="List33"/>
  <dimension ref="A1:CV149"/>
  <sheetViews>
    <sheetView showGridLines="0" zoomScaleNormal="100" workbookViewId="0">
      <pane xSplit="4" ySplit="3" topLeftCell="E108" activePane="bottomRight" state="frozen"/>
      <selection activeCell="C1" sqref="C1"/>
      <selection pane="topRight" activeCell="E1" sqref="E1"/>
      <selection pane="bottomLeft" activeCell="C4" sqref="C4"/>
      <selection pane="bottomRight" activeCell="C134" sqref="C134:G138"/>
    </sheetView>
  </sheetViews>
  <sheetFormatPr defaultColWidth="9.42578125" defaultRowHeight="11.25"/>
  <cols>
    <col min="1" max="1" width="5.7109375" style="12" hidden="1" customWidth="1"/>
    <col min="2" max="2" width="6.5703125" style="12" hidden="1" customWidth="1"/>
    <col min="3" max="3" width="9.42578125" style="12"/>
    <col min="4" max="4" width="6.5703125" style="12" customWidth="1"/>
    <col min="5" max="5" width="9.42578125" style="12" customWidth="1"/>
    <col min="6" max="6" width="17.5703125" style="12" customWidth="1"/>
    <col min="7" max="7" width="12.42578125" style="12" customWidth="1"/>
    <col min="8" max="100" width="6.5703125" style="12" customWidth="1"/>
    <col min="101" max="101" width="7.5703125" style="12" customWidth="1"/>
    <col min="102" max="16384" width="9.42578125" style="12"/>
  </cols>
  <sheetData>
    <row r="1" spans="1:93">
      <c r="C1" s="20"/>
      <c r="D1" s="20"/>
      <c r="CO1" s="20"/>
    </row>
    <row r="2" spans="1:93" ht="22.5">
      <c r="B2" s="296"/>
      <c r="C2" s="295"/>
      <c r="D2" s="302"/>
      <c r="E2" s="605" t="s">
        <v>342</v>
      </c>
      <c r="F2" s="605" t="s">
        <v>344</v>
      </c>
      <c r="G2" s="605" t="s">
        <v>323</v>
      </c>
    </row>
    <row r="3" spans="1:93" ht="22.5">
      <c r="B3" s="297"/>
      <c r="C3" s="135" t="s">
        <v>473</v>
      </c>
      <c r="D3" s="134" t="s">
        <v>474</v>
      </c>
      <c r="E3" s="371" t="s">
        <v>343</v>
      </c>
      <c r="F3" s="371" t="s">
        <v>345</v>
      </c>
      <c r="G3" s="371" t="s">
        <v>324</v>
      </c>
    </row>
    <row r="4" spans="1:93">
      <c r="C4" s="293"/>
      <c r="D4" s="291"/>
      <c r="E4" s="606"/>
      <c r="F4" s="606"/>
      <c r="G4" s="606"/>
    </row>
    <row r="5" spans="1:93">
      <c r="C5" s="301">
        <v>41973</v>
      </c>
      <c r="D5" s="292">
        <v>41973</v>
      </c>
      <c r="E5" s="373">
        <v>5.2551686966010083</v>
      </c>
      <c r="F5" s="373">
        <v>8.7389145167658828</v>
      </c>
      <c r="G5" s="373">
        <v>6.6257376743180494</v>
      </c>
    </row>
    <row r="6" spans="1:93">
      <c r="C6" s="301">
        <v>42004</v>
      </c>
      <c r="D6" s="292">
        <v>42004</v>
      </c>
      <c r="E6" s="373">
        <v>5.2262413178429457</v>
      </c>
      <c r="F6" s="373">
        <v>8.7030462097484325</v>
      </c>
      <c r="G6" s="373">
        <v>6.5530377486456537</v>
      </c>
    </row>
    <row r="7" spans="1:93">
      <c r="C7" s="301">
        <v>42035</v>
      </c>
      <c r="D7" s="292">
        <v>42035</v>
      </c>
      <c r="E7" s="373">
        <v>5.1035716827164297</v>
      </c>
      <c r="F7" s="373">
        <v>8.7147627380464669</v>
      </c>
      <c r="G7" s="373">
        <v>7.1448254274677474</v>
      </c>
    </row>
    <row r="8" spans="1:93">
      <c r="C8" s="301">
        <v>42063</v>
      </c>
      <c r="D8" s="292">
        <v>42063</v>
      </c>
      <c r="E8" s="373">
        <v>5.0696044777836251</v>
      </c>
      <c r="F8" s="373">
        <v>8.6106703577792452</v>
      </c>
      <c r="G8" s="373">
        <v>6.9845993005302471</v>
      </c>
    </row>
    <row r="9" spans="1:93">
      <c r="C9" s="301">
        <v>42094</v>
      </c>
      <c r="D9" s="292">
        <v>42094</v>
      </c>
      <c r="E9" s="373">
        <v>5.0757803366301895</v>
      </c>
      <c r="F9" s="373">
        <v>8.6832038265794598</v>
      </c>
      <c r="G9" s="373">
        <v>6.8077929754238626</v>
      </c>
    </row>
    <row r="10" spans="1:93">
      <c r="C10" s="301">
        <v>42124</v>
      </c>
      <c r="D10" s="292">
        <v>42124</v>
      </c>
      <c r="E10" s="373">
        <v>5.0888978762870307</v>
      </c>
      <c r="F10" s="373">
        <v>8.750916902979812</v>
      </c>
      <c r="G10" s="373">
        <v>6.9686661638816627</v>
      </c>
    </row>
    <row r="11" spans="1:93">
      <c r="C11" s="301">
        <v>42155</v>
      </c>
      <c r="D11" s="292">
        <v>42155</v>
      </c>
      <c r="E11" s="373">
        <v>5.0736636619974105</v>
      </c>
      <c r="F11" s="373">
        <v>8.7564158020793279</v>
      </c>
      <c r="G11" s="373">
        <v>6.9767518132501696</v>
      </c>
      <c r="BJ11" s="41"/>
    </row>
    <row r="12" spans="1:93">
      <c r="C12" s="301">
        <v>42185</v>
      </c>
      <c r="D12" s="292">
        <v>42185</v>
      </c>
      <c r="E12" s="373">
        <v>5.0651576262920806</v>
      </c>
      <c r="F12" s="373">
        <v>8.6616763586503431</v>
      </c>
      <c r="G12" s="373">
        <v>6.7622507396206748</v>
      </c>
    </row>
    <row r="13" spans="1:93">
      <c r="A13" s="12">
        <v>2015</v>
      </c>
      <c r="B13" s="12" t="s">
        <v>135</v>
      </c>
      <c r="C13" s="301">
        <v>42216</v>
      </c>
      <c r="D13" s="292">
        <v>42216</v>
      </c>
      <c r="E13" s="373">
        <v>5.0383963805913545</v>
      </c>
      <c r="F13" s="373">
        <v>8.514791776598571</v>
      </c>
      <c r="G13" s="373">
        <v>6.0397171986896216</v>
      </c>
    </row>
    <row r="14" spans="1:93">
      <c r="C14" s="301">
        <v>42247</v>
      </c>
      <c r="D14" s="292">
        <v>42247</v>
      </c>
      <c r="E14" s="373">
        <v>5.0826569336619043</v>
      </c>
      <c r="F14" s="373">
        <v>8.4816934330657254</v>
      </c>
      <c r="G14" s="373">
        <v>6.815087330251731</v>
      </c>
    </row>
    <row r="15" spans="1:93">
      <c r="C15" s="301">
        <v>42277</v>
      </c>
      <c r="D15" s="292">
        <v>42277</v>
      </c>
      <c r="E15" s="373">
        <v>5.0634734443453766</v>
      </c>
      <c r="F15" s="373">
        <v>8.5106119810163268</v>
      </c>
      <c r="G15" s="373">
        <v>6.1793847078471931</v>
      </c>
    </row>
    <row r="16" spans="1:93">
      <c r="C16" s="301">
        <v>42308</v>
      </c>
      <c r="D16" s="292">
        <v>42308</v>
      </c>
      <c r="E16" s="373">
        <v>5.0452083240783629</v>
      </c>
      <c r="F16" s="373">
        <v>8.3813265949847988</v>
      </c>
      <c r="G16" s="373">
        <v>6.901119048201477</v>
      </c>
    </row>
    <row r="17" spans="1:100">
      <c r="C17" s="301">
        <v>42338</v>
      </c>
      <c r="D17" s="292">
        <v>42338</v>
      </c>
      <c r="E17" s="373">
        <v>5.0138919565687772</v>
      </c>
      <c r="F17" s="373">
        <v>8.383476789013244</v>
      </c>
      <c r="G17" s="373">
        <v>6.5876315384056507</v>
      </c>
    </row>
    <row r="18" spans="1:100">
      <c r="C18" s="301">
        <v>42369</v>
      </c>
      <c r="D18" s="292">
        <v>42369</v>
      </c>
      <c r="E18" s="373">
        <v>4.9023291639534223</v>
      </c>
      <c r="F18" s="373">
        <v>8.3850792017669864</v>
      </c>
      <c r="G18" s="373">
        <v>6.1754586409651493</v>
      </c>
    </row>
    <row r="19" spans="1:100">
      <c r="C19" s="301">
        <v>42400</v>
      </c>
      <c r="D19" s="292">
        <v>42400</v>
      </c>
      <c r="E19" s="373">
        <v>4.7077588592379218</v>
      </c>
      <c r="F19" s="373">
        <v>8.3608036961156138</v>
      </c>
      <c r="G19" s="373">
        <v>6.0582869676074269</v>
      </c>
    </row>
    <row r="20" spans="1:100">
      <c r="C20" s="301">
        <v>42429</v>
      </c>
      <c r="D20" s="292">
        <v>42429</v>
      </c>
      <c r="E20" s="373">
        <v>4.8759360536363996</v>
      </c>
      <c r="F20" s="373">
        <v>8.3530408025244967</v>
      </c>
      <c r="G20" s="373">
        <v>6.4430696447406755</v>
      </c>
    </row>
    <row r="21" spans="1:100">
      <c r="C21" s="301">
        <v>42460</v>
      </c>
      <c r="D21" s="292">
        <v>42460</v>
      </c>
      <c r="E21" s="373">
        <v>4.6572127916073596</v>
      </c>
      <c r="F21" s="373">
        <v>8.2167709994990599</v>
      </c>
      <c r="G21" s="373">
        <v>6.3999605338790495</v>
      </c>
    </row>
    <row r="22" spans="1:100">
      <c r="C22" s="301">
        <v>42490</v>
      </c>
      <c r="D22" s="292">
        <v>42490</v>
      </c>
      <c r="E22" s="373">
        <v>4.650989676432264</v>
      </c>
      <c r="F22" s="373">
        <v>8.2448990552213406</v>
      </c>
      <c r="G22" s="373">
        <v>6.4432674340181109</v>
      </c>
    </row>
    <row r="23" spans="1:100">
      <c r="C23" s="301">
        <v>42521</v>
      </c>
      <c r="D23" s="292">
        <v>42521</v>
      </c>
      <c r="E23" s="373">
        <v>4.5958528502727747</v>
      </c>
      <c r="F23" s="373">
        <v>8.1730022261616764</v>
      </c>
      <c r="G23" s="373">
        <v>6.2999963375508914</v>
      </c>
      <c r="CD23" s="606"/>
      <c r="CG23" s="40"/>
      <c r="CH23" s="40"/>
      <c r="CI23" s="40"/>
      <c r="CJ23" s="40"/>
      <c r="CK23" s="40"/>
      <c r="CL23" s="40"/>
      <c r="CM23" s="40"/>
      <c r="CN23" s="40"/>
      <c r="CO23" s="40"/>
      <c r="CP23" s="40"/>
      <c r="CQ23" s="40"/>
      <c r="CR23" s="40"/>
      <c r="CS23" s="40"/>
      <c r="CT23" s="40"/>
      <c r="CU23" s="40"/>
      <c r="CV23" s="40"/>
    </row>
    <row r="24" spans="1:100">
      <c r="C24" s="301">
        <v>42551</v>
      </c>
      <c r="D24" s="292">
        <v>42551</v>
      </c>
      <c r="E24" s="373">
        <v>4.560470431295327</v>
      </c>
      <c r="F24" s="373">
        <v>8.1910213664290463</v>
      </c>
      <c r="G24" s="373">
        <v>6.2330499545794922</v>
      </c>
      <c r="CD24" s="606"/>
      <c r="CG24" s="40"/>
      <c r="CH24" s="40"/>
      <c r="CI24" s="40"/>
      <c r="CJ24" s="40"/>
      <c r="CK24" s="40"/>
      <c r="CL24" s="40"/>
      <c r="CM24" s="40"/>
      <c r="CN24" s="40"/>
      <c r="CO24" s="20"/>
    </row>
    <row r="25" spans="1:100">
      <c r="A25" s="12">
        <v>2016</v>
      </c>
      <c r="B25" s="12" t="s">
        <v>136</v>
      </c>
      <c r="C25" s="301">
        <v>42582</v>
      </c>
      <c r="D25" s="292">
        <v>42582</v>
      </c>
      <c r="E25" s="373">
        <v>4.4883469335733315</v>
      </c>
      <c r="F25" s="373">
        <v>8.1185172703327382</v>
      </c>
      <c r="G25" s="373">
        <v>6.2310855316965847</v>
      </c>
      <c r="CD25" s="606"/>
      <c r="CG25" s="40"/>
      <c r="CH25" s="40"/>
      <c r="CI25" s="40"/>
      <c r="CJ25" s="40"/>
      <c r="CK25" s="40"/>
      <c r="CL25" s="40"/>
      <c r="CM25" s="40"/>
      <c r="CN25" s="40"/>
    </row>
    <row r="26" spans="1:100">
      <c r="C26" s="301">
        <v>42613</v>
      </c>
      <c r="D26" s="292">
        <v>42613</v>
      </c>
      <c r="E26" s="373">
        <v>4.4735389612882432</v>
      </c>
      <c r="F26" s="373">
        <v>8.1001319291787972</v>
      </c>
      <c r="G26" s="373">
        <v>6.0162129898594232</v>
      </c>
      <c r="CD26" s="8"/>
      <c r="CG26" s="43"/>
      <c r="CH26" s="43"/>
      <c r="CI26" s="43"/>
      <c r="CJ26" s="43"/>
      <c r="CK26" s="43"/>
      <c r="CL26" s="43"/>
      <c r="CM26" s="43"/>
      <c r="CN26" s="43"/>
    </row>
    <row r="27" spans="1:100">
      <c r="C27" s="301">
        <v>42643</v>
      </c>
      <c r="D27" s="292">
        <v>42643</v>
      </c>
      <c r="E27" s="373">
        <v>4.4232715316469999</v>
      </c>
      <c r="F27" s="373">
        <v>8.0430747772521602</v>
      </c>
      <c r="G27" s="373">
        <v>6.2687405046259412</v>
      </c>
    </row>
    <row r="28" spans="1:100">
      <c r="C28" s="301">
        <v>42674</v>
      </c>
      <c r="D28" s="292">
        <v>42674</v>
      </c>
      <c r="E28" s="373">
        <v>4.3343132648316098</v>
      </c>
      <c r="F28" s="373">
        <v>7.9714452982312407</v>
      </c>
      <c r="G28" s="373">
        <v>6.0552680101698924</v>
      </c>
      <c r="CD28" s="606"/>
      <c r="CG28" s="40"/>
      <c r="CH28" s="40"/>
      <c r="CI28" s="40"/>
      <c r="CJ28" s="40"/>
      <c r="CK28" s="40"/>
      <c r="CL28" s="40"/>
      <c r="CM28" s="40"/>
      <c r="CN28" s="40"/>
    </row>
    <row r="29" spans="1:100">
      <c r="C29" s="301">
        <v>42704</v>
      </c>
      <c r="D29" s="292">
        <v>42704</v>
      </c>
      <c r="E29" s="373">
        <v>4.2690239288097507</v>
      </c>
      <c r="F29" s="373">
        <v>7.9845305624337772</v>
      </c>
      <c r="G29" s="373">
        <v>5.962604277673031</v>
      </c>
      <c r="CD29" s="606"/>
      <c r="CG29" s="40"/>
      <c r="CH29" s="40"/>
      <c r="CI29" s="40"/>
      <c r="CJ29" s="40"/>
      <c r="CK29" s="40"/>
      <c r="CL29" s="40"/>
      <c r="CM29" s="40"/>
      <c r="CN29" s="40"/>
    </row>
    <row r="30" spans="1:100">
      <c r="C30" s="301">
        <v>42735</v>
      </c>
      <c r="D30" s="292">
        <v>42735</v>
      </c>
      <c r="E30" s="373">
        <v>4.2480906046289277</v>
      </c>
      <c r="F30" s="373">
        <v>7.8180671407475524</v>
      </c>
      <c r="G30" s="373">
        <v>5.7304656724506806</v>
      </c>
      <c r="CD30" s="606"/>
      <c r="CG30" s="40"/>
      <c r="CH30" s="40"/>
      <c r="CI30" s="40"/>
      <c r="CJ30" s="40"/>
      <c r="CK30" s="40"/>
      <c r="CL30" s="40"/>
      <c r="CM30" s="40"/>
      <c r="CN30" s="40"/>
    </row>
    <row r="31" spans="1:100">
      <c r="C31" s="301">
        <v>42766</v>
      </c>
      <c r="D31" s="292">
        <v>42766</v>
      </c>
      <c r="E31" s="373">
        <v>4.1891914756270792</v>
      </c>
      <c r="F31" s="373">
        <v>7.8133115290329966</v>
      </c>
      <c r="G31" s="373">
        <v>6.0138140928816899</v>
      </c>
      <c r="CD31" s="8"/>
      <c r="CG31" s="43"/>
      <c r="CH31" s="43"/>
      <c r="CI31" s="43"/>
      <c r="CJ31" s="43"/>
      <c r="CK31" s="43"/>
      <c r="CL31" s="43"/>
      <c r="CM31" s="43"/>
      <c r="CN31" s="43"/>
    </row>
    <row r="32" spans="1:100">
      <c r="C32" s="301">
        <v>42794</v>
      </c>
      <c r="D32" s="292">
        <v>42794</v>
      </c>
      <c r="E32" s="373">
        <v>4.1918256706213901</v>
      </c>
      <c r="F32" s="373">
        <v>7.924304113152524</v>
      </c>
      <c r="G32" s="373">
        <v>6.2034400896492823</v>
      </c>
    </row>
    <row r="33" spans="1:7">
      <c r="C33" s="301">
        <v>42825</v>
      </c>
      <c r="D33" s="292">
        <v>42825</v>
      </c>
      <c r="E33" s="373">
        <v>4.0867930977387186</v>
      </c>
      <c r="F33" s="373">
        <v>7.7511063868429142</v>
      </c>
      <c r="G33" s="373">
        <v>5.7222663915329743</v>
      </c>
    </row>
    <row r="34" spans="1:7">
      <c r="C34" s="301">
        <v>42855</v>
      </c>
      <c r="D34" s="292">
        <v>42855</v>
      </c>
      <c r="E34" s="373">
        <v>4.0354900516272387</v>
      </c>
      <c r="F34" s="373">
        <v>7.6167872442978366</v>
      </c>
      <c r="G34" s="373">
        <v>5.9642103340715851</v>
      </c>
    </row>
    <row r="35" spans="1:7">
      <c r="C35" s="301">
        <v>42886</v>
      </c>
      <c r="D35" s="292">
        <v>42886</v>
      </c>
      <c r="E35" s="373">
        <v>3.9729665249764903</v>
      </c>
      <c r="F35" s="373">
        <v>7.5430305751781654</v>
      </c>
      <c r="G35" s="373">
        <v>4.9441532607718095</v>
      </c>
    </row>
    <row r="36" spans="1:7">
      <c r="C36" s="301">
        <v>42916</v>
      </c>
      <c r="D36" s="292">
        <v>42916</v>
      </c>
      <c r="E36" s="373">
        <v>3.9013805531221357</v>
      </c>
      <c r="F36" s="373">
        <v>7.5974184578675779</v>
      </c>
      <c r="G36" s="373">
        <v>5.4085131994152897</v>
      </c>
    </row>
    <row r="37" spans="1:7">
      <c r="A37" s="12">
        <v>2017</v>
      </c>
      <c r="B37" s="12" t="s">
        <v>43</v>
      </c>
      <c r="C37" s="301">
        <v>42947</v>
      </c>
      <c r="D37" s="292">
        <v>42947</v>
      </c>
      <c r="E37" s="373">
        <v>3.8579681574941218</v>
      </c>
      <c r="F37" s="373">
        <v>7.524139937522671</v>
      </c>
      <c r="G37" s="373">
        <v>5.382788795871579</v>
      </c>
    </row>
    <row r="38" spans="1:7">
      <c r="C38" s="301">
        <v>42978</v>
      </c>
      <c r="D38" s="292">
        <v>42978</v>
      </c>
      <c r="E38" s="373">
        <v>3.7459097565502515</v>
      </c>
      <c r="F38" s="373">
        <v>7.4743150961830773</v>
      </c>
      <c r="G38" s="373">
        <v>4.8914658302625886</v>
      </c>
    </row>
    <row r="39" spans="1:7">
      <c r="C39" s="301">
        <v>43008</v>
      </c>
      <c r="D39" s="292">
        <v>43008</v>
      </c>
      <c r="E39" s="373">
        <v>3.602930432981418</v>
      </c>
      <c r="F39" s="373">
        <v>7.3666645289038346</v>
      </c>
      <c r="G39" s="373">
        <v>5.1235193728485218</v>
      </c>
    </row>
    <row r="40" spans="1:7">
      <c r="C40" s="301">
        <v>43039</v>
      </c>
      <c r="D40" s="292">
        <v>43039</v>
      </c>
      <c r="E40" s="373">
        <v>3.5619997847094043</v>
      </c>
      <c r="F40" s="373">
        <v>7.2263214458721787</v>
      </c>
      <c r="G40" s="373">
        <v>5.4549523011242655</v>
      </c>
    </row>
    <row r="41" spans="1:7">
      <c r="C41" s="301">
        <v>43069</v>
      </c>
      <c r="D41" s="292">
        <v>43069</v>
      </c>
      <c r="E41" s="373">
        <v>3.6306135741181409</v>
      </c>
      <c r="F41" s="373">
        <v>7.1742853058138136</v>
      </c>
      <c r="G41" s="373">
        <v>5.2307614941229748</v>
      </c>
    </row>
    <row r="42" spans="1:7">
      <c r="C42" s="301">
        <v>43100</v>
      </c>
      <c r="D42" s="292">
        <v>43100</v>
      </c>
      <c r="E42" s="373">
        <v>3.5957193645640735</v>
      </c>
      <c r="F42" s="373">
        <v>7.1322927970221874</v>
      </c>
      <c r="G42" s="373">
        <v>5.1857263077693183</v>
      </c>
    </row>
    <row r="43" spans="1:7">
      <c r="C43" s="301">
        <v>43131</v>
      </c>
      <c r="D43" s="292">
        <v>43131</v>
      </c>
      <c r="E43" s="373">
        <v>3.6147988269808042</v>
      </c>
      <c r="F43" s="373">
        <v>7.0601068433875245</v>
      </c>
      <c r="G43" s="373">
        <v>4.870633737007366</v>
      </c>
    </row>
    <row r="44" spans="1:7">
      <c r="C44" s="301">
        <v>43159</v>
      </c>
      <c r="D44" s="292">
        <v>43159</v>
      </c>
      <c r="E44" s="373">
        <v>3.608226371672858</v>
      </c>
      <c r="F44" s="373">
        <v>6.9569126936690466</v>
      </c>
      <c r="G44" s="373">
        <v>4.6663650437522302</v>
      </c>
    </row>
    <row r="45" spans="1:7">
      <c r="C45" s="301">
        <v>43190</v>
      </c>
      <c r="D45" s="292">
        <v>43190</v>
      </c>
      <c r="E45" s="373">
        <v>3.5321806895872738</v>
      </c>
      <c r="F45" s="373">
        <v>7.0144262251303804</v>
      </c>
      <c r="G45" s="373">
        <v>5.1359882313058653</v>
      </c>
    </row>
    <row r="46" spans="1:7">
      <c r="C46" s="301">
        <v>43220</v>
      </c>
      <c r="D46" s="292">
        <v>43220</v>
      </c>
      <c r="E46" s="373">
        <v>3.4982164172848775</v>
      </c>
      <c r="F46" s="373">
        <v>7.0155775069742079</v>
      </c>
      <c r="G46" s="373">
        <v>4.8352970551211687</v>
      </c>
    </row>
    <row r="47" spans="1:7">
      <c r="C47" s="301">
        <v>43251</v>
      </c>
      <c r="D47" s="292">
        <v>43251</v>
      </c>
      <c r="E47" s="373">
        <v>3.5294075341942373</v>
      </c>
      <c r="F47" s="373">
        <v>6.9681314873202647</v>
      </c>
      <c r="G47" s="373">
        <v>4.5047795214784649</v>
      </c>
    </row>
    <row r="48" spans="1:7">
      <c r="C48" s="301">
        <v>43281</v>
      </c>
      <c r="D48" s="292">
        <v>43281</v>
      </c>
      <c r="E48" s="373">
        <v>3.4766530502781841</v>
      </c>
      <c r="F48" s="373">
        <v>6.7683646189322761</v>
      </c>
      <c r="G48" s="373">
        <v>4.7146138761134431</v>
      </c>
    </row>
    <row r="49" spans="1:7">
      <c r="A49" s="12">
        <v>2018</v>
      </c>
      <c r="B49" s="12" t="s">
        <v>44</v>
      </c>
      <c r="C49" s="301">
        <v>43312</v>
      </c>
      <c r="D49" s="292">
        <v>43312</v>
      </c>
      <c r="E49" s="373">
        <v>3.4493648100154943</v>
      </c>
      <c r="F49" s="373">
        <v>6.6870515930605841</v>
      </c>
      <c r="G49" s="373">
        <v>4.6335194130324622</v>
      </c>
    </row>
    <row r="50" spans="1:7">
      <c r="C50" s="301">
        <v>43343</v>
      </c>
      <c r="D50" s="292">
        <v>43343</v>
      </c>
      <c r="E50" s="373">
        <v>3.430770442004039</v>
      </c>
      <c r="F50" s="373">
        <v>6.7195778444366292</v>
      </c>
      <c r="G50" s="373">
        <v>4.3596351381744434</v>
      </c>
    </row>
    <row r="51" spans="1:7">
      <c r="C51" s="301">
        <v>43373</v>
      </c>
      <c r="D51" s="292">
        <v>43373</v>
      </c>
      <c r="E51" s="373">
        <v>3.3261538775032538</v>
      </c>
      <c r="F51" s="373">
        <v>6.5712780596987983</v>
      </c>
      <c r="G51" s="373">
        <v>4.2087190073836203</v>
      </c>
    </row>
    <row r="52" spans="1:7">
      <c r="C52" s="301">
        <v>43404</v>
      </c>
      <c r="D52" s="292">
        <v>43404</v>
      </c>
      <c r="E52" s="373">
        <v>3.2368584694933968</v>
      </c>
      <c r="F52" s="373">
        <v>6.6553300309746355</v>
      </c>
      <c r="G52" s="373">
        <v>4.6699464567429505</v>
      </c>
    </row>
    <row r="53" spans="1:7">
      <c r="C53" s="301">
        <v>43434</v>
      </c>
      <c r="D53" s="292">
        <v>43434</v>
      </c>
      <c r="E53" s="373">
        <v>3.2813464876124985</v>
      </c>
      <c r="F53" s="373">
        <v>6.7201659271645937</v>
      </c>
      <c r="G53" s="373">
        <v>4.233108339840653</v>
      </c>
    </row>
    <row r="54" spans="1:7">
      <c r="C54" s="301">
        <v>43465</v>
      </c>
      <c r="D54" s="292">
        <v>43465</v>
      </c>
      <c r="E54" s="373">
        <v>3.3767593877045785</v>
      </c>
      <c r="F54" s="373">
        <v>6.7309540189607304</v>
      </c>
      <c r="G54" s="373">
        <v>4.4894045881666855</v>
      </c>
    </row>
    <row r="55" spans="1:7">
      <c r="C55" s="301">
        <v>43496</v>
      </c>
      <c r="D55" s="292">
        <v>43496</v>
      </c>
      <c r="E55" s="373">
        <v>3.2859209658582897</v>
      </c>
      <c r="F55" s="373">
        <v>6.5552692717943142</v>
      </c>
      <c r="G55" s="373">
        <v>4.4347314975518497</v>
      </c>
    </row>
    <row r="56" spans="1:7">
      <c r="C56" s="301">
        <v>43524</v>
      </c>
      <c r="D56" s="292">
        <v>43524</v>
      </c>
      <c r="E56" s="373">
        <v>3.225748699915683</v>
      </c>
      <c r="F56" s="373">
        <v>6.4446645353544643</v>
      </c>
      <c r="G56" s="373">
        <v>4.2611776586607366</v>
      </c>
    </row>
    <row r="57" spans="1:7">
      <c r="C57" s="301">
        <v>43555</v>
      </c>
      <c r="D57" s="292">
        <v>43555</v>
      </c>
      <c r="E57" s="373">
        <v>3.1103631229661479</v>
      </c>
      <c r="F57" s="373">
        <v>6.3271358015230472</v>
      </c>
      <c r="G57" s="373">
        <v>4.2537173101677554</v>
      </c>
    </row>
    <row r="58" spans="1:7">
      <c r="C58" s="301">
        <v>43585</v>
      </c>
      <c r="D58" s="292">
        <v>43585</v>
      </c>
      <c r="E58" s="373">
        <v>3.0874745082508852</v>
      </c>
      <c r="F58" s="373">
        <v>6.4215350974538765</v>
      </c>
      <c r="G58" s="373">
        <v>4.4791698707034877</v>
      </c>
    </row>
    <row r="59" spans="1:7">
      <c r="C59" s="301">
        <v>43616</v>
      </c>
      <c r="D59" s="292">
        <v>43616</v>
      </c>
      <c r="E59" s="373">
        <v>3.0531186004212159</v>
      </c>
      <c r="F59" s="373">
        <v>6.4074158700151314</v>
      </c>
      <c r="G59" s="373">
        <v>4.0509044578361371</v>
      </c>
    </row>
    <row r="60" spans="1:7">
      <c r="C60" s="301">
        <v>43646</v>
      </c>
      <c r="D60" s="292">
        <v>43646</v>
      </c>
      <c r="E60" s="373">
        <v>3.0231127440251555</v>
      </c>
      <c r="F60" s="373">
        <v>6.4315728729064983</v>
      </c>
      <c r="G60" s="373">
        <v>4.1813875635437316</v>
      </c>
    </row>
    <row r="61" spans="1:7">
      <c r="A61" s="12">
        <v>2019</v>
      </c>
      <c r="B61" s="12" t="s">
        <v>45</v>
      </c>
      <c r="C61" s="301">
        <v>43677</v>
      </c>
      <c r="D61" s="292">
        <v>43677</v>
      </c>
      <c r="E61" s="373">
        <v>2.991158953576825</v>
      </c>
      <c r="F61" s="373">
        <v>6.2966379100204701</v>
      </c>
      <c r="G61" s="373">
        <v>4.3261610023248647</v>
      </c>
    </row>
    <row r="62" spans="1:7">
      <c r="C62" s="301">
        <v>43708</v>
      </c>
      <c r="D62" s="292">
        <v>43708</v>
      </c>
      <c r="E62" s="373">
        <v>3.0234664076504658</v>
      </c>
      <c r="F62" s="373">
        <v>6.385376493781016</v>
      </c>
      <c r="G62" s="373">
        <v>4.4529142880943926</v>
      </c>
    </row>
    <row r="63" spans="1:7">
      <c r="C63" s="301">
        <v>43738</v>
      </c>
      <c r="D63" s="292">
        <v>43738</v>
      </c>
      <c r="E63" s="373">
        <v>2.8014737636515226</v>
      </c>
      <c r="F63" s="373">
        <v>6.2518590840097445</v>
      </c>
      <c r="G63" s="373">
        <v>3.9750174836175569</v>
      </c>
    </row>
    <row r="64" spans="1:7">
      <c r="C64" s="301">
        <v>43769</v>
      </c>
      <c r="D64" s="292">
        <v>43769</v>
      </c>
      <c r="E64" s="373">
        <v>2.6147260583761911</v>
      </c>
      <c r="F64" s="373">
        <v>6.2974650891005775</v>
      </c>
      <c r="G64" s="373">
        <v>4.2704346552687484</v>
      </c>
    </row>
    <row r="65" spans="1:9">
      <c r="C65" s="301">
        <v>43799</v>
      </c>
      <c r="D65" s="292">
        <v>43799</v>
      </c>
      <c r="E65" s="373">
        <v>2.6809415303694624</v>
      </c>
      <c r="F65" s="373">
        <v>6.1776398958072161</v>
      </c>
      <c r="G65" s="373">
        <v>4.6311187774818645</v>
      </c>
    </row>
    <row r="66" spans="1:9">
      <c r="C66" s="301">
        <v>43830</v>
      </c>
      <c r="D66" s="292">
        <v>43830</v>
      </c>
      <c r="E66" s="373">
        <v>2.8414135199945143</v>
      </c>
      <c r="F66" s="373">
        <v>6.2857674545490703</v>
      </c>
      <c r="G66" s="373">
        <v>4.1470750297362153</v>
      </c>
    </row>
    <row r="67" spans="1:9">
      <c r="C67" s="301">
        <v>43861</v>
      </c>
      <c r="D67" s="292">
        <v>43861</v>
      </c>
      <c r="E67" s="373">
        <v>2.943757996148257</v>
      </c>
      <c r="F67" s="373">
        <v>6.1864394155842</v>
      </c>
      <c r="G67" s="373">
        <v>4.2071515300757287</v>
      </c>
    </row>
    <row r="68" spans="1:9">
      <c r="C68" s="301">
        <v>43890</v>
      </c>
      <c r="D68" s="292">
        <v>43890</v>
      </c>
      <c r="E68" s="373">
        <v>2.8733089307233066</v>
      </c>
      <c r="F68" s="373">
        <v>6.0814874348655001</v>
      </c>
      <c r="G68" s="373">
        <v>4.1388970350908272</v>
      </c>
    </row>
    <row r="69" spans="1:9">
      <c r="C69" s="301">
        <v>43921</v>
      </c>
      <c r="D69" s="292">
        <v>43921</v>
      </c>
      <c r="E69" s="373">
        <v>2.8738183351812929</v>
      </c>
      <c r="F69" s="373">
        <v>6.0103966032608112</v>
      </c>
      <c r="G69" s="373">
        <v>4.2250346027493544</v>
      </c>
    </row>
    <row r="70" spans="1:9">
      <c r="C70" s="301">
        <v>43951</v>
      </c>
      <c r="D70" s="292">
        <v>43951</v>
      </c>
      <c r="E70" s="373">
        <v>2.6091492597159065</v>
      </c>
      <c r="F70" s="373">
        <v>6.0439811413369426</v>
      </c>
      <c r="G70" s="373">
        <v>4.1020818306667346</v>
      </c>
    </row>
    <row r="71" spans="1:9">
      <c r="C71" s="301">
        <v>43982</v>
      </c>
      <c r="D71" s="292">
        <v>43982</v>
      </c>
      <c r="E71" s="373">
        <v>2.5893017113954873</v>
      </c>
      <c r="F71" s="373">
        <v>6.2078618896683722</v>
      </c>
      <c r="G71" s="373">
        <v>4.0157075922785754</v>
      </c>
    </row>
    <row r="72" spans="1:9">
      <c r="C72" s="301">
        <v>44012</v>
      </c>
      <c r="D72" s="292">
        <v>44012</v>
      </c>
      <c r="E72" s="373">
        <v>2.6153057900626884</v>
      </c>
      <c r="F72" s="373">
        <v>6.0549614569169252</v>
      </c>
      <c r="G72" s="373">
        <v>4.0241905789168229</v>
      </c>
    </row>
    <row r="73" spans="1:9">
      <c r="A73" s="12">
        <v>2020</v>
      </c>
      <c r="B73" s="12" t="s">
        <v>46</v>
      </c>
      <c r="C73" s="301">
        <v>44043</v>
      </c>
      <c r="D73" s="292">
        <v>44043</v>
      </c>
      <c r="E73" s="373">
        <v>2.7553303019726831</v>
      </c>
      <c r="F73" s="373">
        <v>6.0270907302225778</v>
      </c>
      <c r="G73" s="373">
        <v>3.7174328040197415</v>
      </c>
    </row>
    <row r="74" spans="1:9">
      <c r="C74" s="301">
        <v>44074</v>
      </c>
      <c r="D74" s="292">
        <v>44074</v>
      </c>
      <c r="E74" s="373">
        <v>2.9206114651779851</v>
      </c>
      <c r="F74" s="373">
        <v>6.0849931672961688</v>
      </c>
      <c r="G74" s="373">
        <v>3.9293273906593917</v>
      </c>
      <c r="I74" s="20" t="s">
        <v>439</v>
      </c>
    </row>
    <row r="75" spans="1:9">
      <c r="C75" s="301">
        <v>44104</v>
      </c>
      <c r="D75" s="292">
        <v>44104</v>
      </c>
      <c r="E75" s="373">
        <v>2.9060997742064218</v>
      </c>
      <c r="F75" s="373">
        <v>5.9753002249516616</v>
      </c>
      <c r="G75" s="373">
        <v>3.8613427419113791</v>
      </c>
    </row>
    <row r="76" spans="1:9">
      <c r="C76" s="301">
        <v>44135</v>
      </c>
      <c r="D76" s="292">
        <v>44135</v>
      </c>
      <c r="E76" s="373">
        <v>2.4385023509491126</v>
      </c>
      <c r="F76" s="373">
        <v>5.9170811655406084</v>
      </c>
      <c r="G76" s="373">
        <v>4.6193504481531891</v>
      </c>
    </row>
    <row r="77" spans="1:9">
      <c r="C77" s="301">
        <v>44165</v>
      </c>
      <c r="D77" s="292">
        <v>44165</v>
      </c>
      <c r="E77" s="373">
        <v>2.410506017919928</v>
      </c>
      <c r="F77" s="373">
        <v>5.9325983164124407</v>
      </c>
      <c r="G77" s="373">
        <v>4.1066980258037171</v>
      </c>
    </row>
    <row r="78" spans="1:9">
      <c r="C78" s="301">
        <v>44196</v>
      </c>
      <c r="D78" s="292">
        <v>44196</v>
      </c>
      <c r="E78" s="373">
        <v>2.4239724462133108</v>
      </c>
      <c r="F78" s="373">
        <v>5.8066181324655064</v>
      </c>
      <c r="G78" s="373">
        <v>4.0103065184777567</v>
      </c>
    </row>
    <row r="79" spans="1:9">
      <c r="C79" s="301">
        <v>44227</v>
      </c>
      <c r="D79" s="292">
        <v>44227</v>
      </c>
      <c r="E79" s="373">
        <v>2.612087905414223</v>
      </c>
      <c r="F79" s="373">
        <v>5.8390564543061219</v>
      </c>
      <c r="G79" s="373">
        <v>3.9894230966263033</v>
      </c>
    </row>
    <row r="80" spans="1:9">
      <c r="C80" s="301">
        <v>44255</v>
      </c>
      <c r="D80" s="292">
        <v>44255</v>
      </c>
      <c r="E80" s="373">
        <v>2.7770450834978946</v>
      </c>
      <c r="F80" s="373">
        <v>5.7680568549669005</v>
      </c>
      <c r="G80" s="373">
        <v>4.0087566444232987</v>
      </c>
    </row>
    <row r="81" spans="1:7">
      <c r="C81" s="301">
        <v>44286</v>
      </c>
      <c r="D81" s="292">
        <v>44286</v>
      </c>
      <c r="E81" s="373">
        <v>2.7617854679985991</v>
      </c>
      <c r="F81" s="373">
        <v>5.7673772006294</v>
      </c>
      <c r="G81" s="373">
        <v>4.0061939006835381</v>
      </c>
    </row>
    <row r="82" spans="1:7">
      <c r="C82" s="301">
        <v>44316</v>
      </c>
      <c r="D82" s="292">
        <v>44316</v>
      </c>
      <c r="E82" s="373">
        <v>2.4428484085747009</v>
      </c>
      <c r="F82" s="373">
        <v>5.7601313338111559</v>
      </c>
      <c r="G82" s="373">
        <v>4.0917888592259981</v>
      </c>
    </row>
    <row r="83" spans="1:7">
      <c r="C83" s="301">
        <v>44347</v>
      </c>
      <c r="D83" s="292">
        <v>44347</v>
      </c>
      <c r="E83" s="373">
        <v>2.3687640768217175</v>
      </c>
      <c r="F83" s="373">
        <v>5.6999872600188661</v>
      </c>
      <c r="G83" s="373">
        <v>3.7336521205335091</v>
      </c>
    </row>
    <row r="84" spans="1:7">
      <c r="C84" s="301">
        <v>44377</v>
      </c>
      <c r="D84" s="292">
        <v>44377</v>
      </c>
      <c r="E84" s="373">
        <v>2.3276733397874487</v>
      </c>
      <c r="F84" s="373">
        <v>5.6236983109394929</v>
      </c>
      <c r="G84" s="373">
        <v>3.5199879090695356</v>
      </c>
    </row>
    <row r="85" spans="1:7">
      <c r="A85" s="12">
        <v>2021</v>
      </c>
      <c r="B85" s="12" t="s">
        <v>47</v>
      </c>
      <c r="C85" s="301">
        <v>44408</v>
      </c>
      <c r="D85" s="292">
        <v>44408</v>
      </c>
      <c r="E85" s="373">
        <v>2.5339981985678524</v>
      </c>
      <c r="F85" s="373">
        <v>5.4669580600847629</v>
      </c>
      <c r="G85" s="373">
        <v>3.6964791661156684</v>
      </c>
    </row>
    <row r="86" spans="1:7">
      <c r="C86" s="301">
        <v>44439</v>
      </c>
      <c r="D86" s="292">
        <v>44439</v>
      </c>
      <c r="E86" s="373">
        <v>2.6921211399508689</v>
      </c>
      <c r="F86" s="373">
        <v>5.5853815040468149</v>
      </c>
      <c r="G86" s="373">
        <v>3.7084152684815055</v>
      </c>
    </row>
    <row r="87" spans="1:7">
      <c r="C87" s="301">
        <v>44469</v>
      </c>
      <c r="D87" s="292">
        <v>44469</v>
      </c>
      <c r="E87" s="373">
        <v>2.6773289487116423</v>
      </c>
      <c r="F87" s="373">
        <v>5.3919778736767627</v>
      </c>
      <c r="G87" s="373">
        <v>3.5388784879658197</v>
      </c>
    </row>
    <row r="88" spans="1:7">
      <c r="C88" s="301">
        <v>44500</v>
      </c>
      <c r="D88" s="292">
        <v>44500</v>
      </c>
      <c r="E88" s="373">
        <v>2.6520664434719126</v>
      </c>
      <c r="F88" s="373">
        <v>5.307221722690123</v>
      </c>
      <c r="G88" s="373">
        <v>4.2131812585454425</v>
      </c>
    </row>
    <row r="89" spans="1:7">
      <c r="C89" s="301">
        <v>44530</v>
      </c>
      <c r="D89" s="292">
        <v>44530</v>
      </c>
      <c r="E89" s="373">
        <v>2.6115532111998028</v>
      </c>
      <c r="F89" s="373">
        <v>5.4535439791991296</v>
      </c>
      <c r="G89" s="373">
        <v>3.6064307346209441</v>
      </c>
    </row>
    <row r="90" spans="1:7">
      <c r="C90" s="301">
        <v>44561</v>
      </c>
      <c r="D90" s="292">
        <v>44561</v>
      </c>
      <c r="E90" s="373">
        <v>2.5596996698242491</v>
      </c>
      <c r="F90" s="373">
        <v>5.3433434308913448</v>
      </c>
      <c r="G90" s="373">
        <v>3.5528414839047229</v>
      </c>
    </row>
    <row r="91" spans="1:7">
      <c r="C91" s="301">
        <v>44592</v>
      </c>
      <c r="D91" s="292">
        <v>44592</v>
      </c>
      <c r="E91" s="373">
        <v>2.5249369716374233</v>
      </c>
      <c r="F91" s="373">
        <v>5.4753412703720263</v>
      </c>
      <c r="G91" s="373">
        <v>3.6133661985702394</v>
      </c>
    </row>
    <row r="92" spans="1:7">
      <c r="C92" s="301">
        <v>44620</v>
      </c>
      <c r="D92" s="292">
        <v>44620</v>
      </c>
      <c r="E92" s="373">
        <v>2.5193616764800524</v>
      </c>
      <c r="F92" s="373">
        <v>5.3468886085741048</v>
      </c>
      <c r="G92" s="373">
        <v>3.6414341570504689</v>
      </c>
    </row>
    <row r="93" spans="1:7">
      <c r="C93" s="301">
        <v>44651</v>
      </c>
      <c r="D93" s="292">
        <v>44651</v>
      </c>
      <c r="E93" s="373">
        <v>2.44355572051255</v>
      </c>
      <c r="F93" s="373">
        <v>5.3936793137520826</v>
      </c>
      <c r="G93" s="373">
        <v>3.7279940899969342</v>
      </c>
    </row>
    <row r="94" spans="1:7">
      <c r="C94" s="301">
        <v>44681</v>
      </c>
      <c r="D94" s="292">
        <v>44681</v>
      </c>
      <c r="E94" s="373">
        <v>2.1563388850430423</v>
      </c>
      <c r="F94" s="373">
        <v>5.4474569632390049</v>
      </c>
      <c r="G94" s="373">
        <v>4.0992974579328809</v>
      </c>
    </row>
    <row r="95" spans="1:7">
      <c r="C95" s="301">
        <v>44712</v>
      </c>
      <c r="D95" s="292">
        <v>44712</v>
      </c>
      <c r="E95" s="373">
        <v>2.2379498785476204</v>
      </c>
      <c r="F95" s="373">
        <v>5.3275547134323764</v>
      </c>
      <c r="G95" s="373">
        <v>3.7419619980278562</v>
      </c>
    </row>
    <row r="96" spans="1:7">
      <c r="C96" s="301">
        <v>44742</v>
      </c>
      <c r="D96" s="292">
        <v>44742</v>
      </c>
      <c r="E96" s="373">
        <v>2.2400447574672793</v>
      </c>
      <c r="F96" s="373">
        <v>5.3168039770413822</v>
      </c>
      <c r="G96" s="373">
        <v>3.5991096430224414</v>
      </c>
    </row>
    <row r="97" spans="1:9">
      <c r="A97" s="12">
        <v>2022</v>
      </c>
      <c r="B97" s="12" t="s">
        <v>48</v>
      </c>
      <c r="C97" s="301">
        <v>44773</v>
      </c>
      <c r="D97" s="292">
        <v>44773</v>
      </c>
      <c r="E97" s="373">
        <v>2.463810505910335</v>
      </c>
      <c r="F97" s="373">
        <v>5.1770343525762206</v>
      </c>
      <c r="G97" s="373">
        <v>3.5798701833162769</v>
      </c>
      <c r="I97" s="290" t="s">
        <v>154</v>
      </c>
    </row>
    <row r="98" spans="1:9">
      <c r="C98" s="301">
        <v>44804</v>
      </c>
      <c r="D98" s="292">
        <v>44804</v>
      </c>
      <c r="E98" s="373">
        <v>2.5168088721160373</v>
      </c>
      <c r="F98" s="373">
        <v>5.4008709974728584</v>
      </c>
      <c r="G98" s="373">
        <v>4.0898885836936527</v>
      </c>
    </row>
    <row r="99" spans="1:9">
      <c r="C99" s="301">
        <v>44834</v>
      </c>
      <c r="D99" s="292">
        <v>44834</v>
      </c>
      <c r="E99" s="373">
        <v>2.632781750791866</v>
      </c>
      <c r="F99" s="373">
        <v>5.5418872754900654</v>
      </c>
      <c r="G99" s="373">
        <v>3.883161990840633</v>
      </c>
      <c r="I99" s="20" t="s">
        <v>440</v>
      </c>
    </row>
    <row r="100" spans="1:9">
      <c r="C100" s="301">
        <v>44865</v>
      </c>
      <c r="D100" s="292">
        <v>44865</v>
      </c>
      <c r="E100" s="373">
        <v>2.6348900438624954</v>
      </c>
      <c r="F100" s="373">
        <v>5.452172118274869</v>
      </c>
      <c r="G100" s="373">
        <v>3.8892835522697378</v>
      </c>
    </row>
    <row r="101" spans="1:9">
      <c r="C101" s="301">
        <v>44895</v>
      </c>
      <c r="D101" s="292">
        <v>44895</v>
      </c>
      <c r="E101" s="373">
        <v>2.6691943192044443</v>
      </c>
      <c r="F101" s="373">
        <v>5.3882639495971123</v>
      </c>
      <c r="G101" s="373">
        <v>3.8776166466058437</v>
      </c>
    </row>
    <row r="102" spans="1:9">
      <c r="C102" s="301">
        <v>44926</v>
      </c>
      <c r="D102" s="292">
        <v>44926</v>
      </c>
      <c r="E102" s="373">
        <v>2.6619074049261098</v>
      </c>
      <c r="F102" s="373">
        <v>5.3800254917644139</v>
      </c>
      <c r="G102" s="373">
        <v>3.9887568945970022</v>
      </c>
    </row>
    <row r="103" spans="1:9">
      <c r="C103" s="301">
        <v>44957</v>
      </c>
      <c r="D103" s="292">
        <v>44957</v>
      </c>
      <c r="E103" s="373">
        <v>2.8666909029658778</v>
      </c>
      <c r="F103" s="373">
        <v>5.5062744100078778</v>
      </c>
      <c r="G103" s="373">
        <v>4.5330485389406405</v>
      </c>
    </row>
    <row r="104" spans="1:9">
      <c r="B104" s="370"/>
      <c r="C104" s="301">
        <v>44985</v>
      </c>
      <c r="D104" s="292">
        <v>44985</v>
      </c>
      <c r="E104" s="373">
        <v>2.9407000000000001</v>
      </c>
      <c r="F104" s="373">
        <v>5.5662555163027365</v>
      </c>
      <c r="G104" s="373">
        <v>4.2475905154276461</v>
      </c>
    </row>
    <row r="105" spans="1:9">
      <c r="C105" s="301">
        <v>45016</v>
      </c>
      <c r="D105" s="292">
        <v>45016</v>
      </c>
      <c r="E105" s="373">
        <v>2.9834999999999998</v>
      </c>
      <c r="F105" s="373">
        <v>5.592763173517671</v>
      </c>
      <c r="G105" s="373">
        <v>4.8284454680754862</v>
      </c>
    </row>
    <row r="106" spans="1:9">
      <c r="C106" s="301">
        <v>45046</v>
      </c>
      <c r="D106" s="292">
        <v>45046</v>
      </c>
      <c r="E106" s="373">
        <v>3.0103</v>
      </c>
      <c r="F106" s="373">
        <v>5.63067942491399</v>
      </c>
      <c r="G106" s="373">
        <v>4.7118510607254684</v>
      </c>
    </row>
    <row r="107" spans="1:9">
      <c r="C107" s="558">
        <v>45077</v>
      </c>
      <c r="D107" s="309">
        <v>45077</v>
      </c>
      <c r="E107" s="373">
        <v>2.9878</v>
      </c>
      <c r="F107" s="373">
        <v>5.8094674040124756</v>
      </c>
      <c r="G107" s="373">
        <v>4.6884395344402012</v>
      </c>
    </row>
    <row r="108" spans="1:9">
      <c r="C108" s="301">
        <v>45107</v>
      </c>
      <c r="D108" s="292">
        <v>45107</v>
      </c>
      <c r="E108" s="373">
        <v>3.0756327804204413</v>
      </c>
      <c r="F108" s="373">
        <v>5.8470251911459661</v>
      </c>
      <c r="G108" s="373">
        <v>4.5793827745627311</v>
      </c>
    </row>
    <row r="109" spans="1:9">
      <c r="A109" s="12">
        <v>2023</v>
      </c>
      <c r="B109" s="12" t="s">
        <v>49</v>
      </c>
      <c r="C109" s="301">
        <v>45138</v>
      </c>
      <c r="D109" s="292">
        <v>45138</v>
      </c>
      <c r="E109" s="373">
        <v>3.2748345783681518</v>
      </c>
      <c r="F109" s="373">
        <v>5.8438467605062856</v>
      </c>
      <c r="G109" s="373">
        <v>4.7553546234909438</v>
      </c>
    </row>
    <row r="110" spans="1:9">
      <c r="C110" s="301">
        <v>45169</v>
      </c>
      <c r="D110" s="292">
        <v>45169</v>
      </c>
      <c r="E110" s="373">
        <v>3.5499778480090516</v>
      </c>
      <c r="F110" s="373">
        <v>6.0463059321828219</v>
      </c>
      <c r="G110" s="373">
        <v>4.9852224297606664</v>
      </c>
    </row>
    <row r="111" spans="1:9">
      <c r="C111" s="301">
        <v>45199</v>
      </c>
      <c r="D111" s="292">
        <v>45199</v>
      </c>
      <c r="E111" s="373">
        <v>3.6727906291794454</v>
      </c>
      <c r="F111" s="373">
        <v>6.0703635791203032</v>
      </c>
      <c r="G111" s="373">
        <v>4.9980741709508969</v>
      </c>
    </row>
    <row r="112" spans="1:9">
      <c r="C112" s="301">
        <v>45230</v>
      </c>
      <c r="D112" s="292">
        <v>45230</v>
      </c>
      <c r="E112" s="373">
        <v>3.7571215423864492</v>
      </c>
      <c r="F112" s="373">
        <v>6.0740933196200961</v>
      </c>
      <c r="G112" s="373">
        <v>4.9450636536334711</v>
      </c>
    </row>
    <row r="113" spans="1:9">
      <c r="C113" s="301">
        <v>45260</v>
      </c>
      <c r="D113" s="292">
        <v>45260</v>
      </c>
      <c r="E113" s="373">
        <v>3.773303334784011</v>
      </c>
      <c r="F113" s="373">
        <v>6.0030234130216824</v>
      </c>
      <c r="G113" s="373">
        <v>5.2790685768549572</v>
      </c>
    </row>
    <row r="114" spans="1:9">
      <c r="C114" s="301">
        <v>45291</v>
      </c>
      <c r="D114" s="292">
        <v>45291</v>
      </c>
      <c r="E114" s="373">
        <v>3.7437745682206427</v>
      </c>
      <c r="F114" s="373">
        <v>6.1082653659726143</v>
      </c>
      <c r="G114" s="373">
        <v>5.3178644466429343</v>
      </c>
    </row>
    <row r="115" spans="1:9">
      <c r="C115" s="686">
        <v>45322</v>
      </c>
      <c r="D115" s="681">
        <v>45322</v>
      </c>
      <c r="E115" s="687">
        <v>3.7776473744291437</v>
      </c>
      <c r="F115" s="687">
        <v>6.2672676382741654</v>
      </c>
      <c r="G115" s="687">
        <v>5.4057808833691929</v>
      </c>
    </row>
    <row r="116" spans="1:9">
      <c r="C116" s="686">
        <v>45351</v>
      </c>
      <c r="D116" s="681">
        <f t="shared" ref="D116:D121" si="0">C116</f>
        <v>45351</v>
      </c>
      <c r="E116" s="687">
        <v>3.8807987805034188</v>
      </c>
      <c r="F116" s="687">
        <v>6.2252618975394176</v>
      </c>
      <c r="G116" s="687">
        <v>5.2763052593618065</v>
      </c>
    </row>
    <row r="117" spans="1:9">
      <c r="C117" s="686">
        <v>45382</v>
      </c>
      <c r="D117" s="681">
        <f t="shared" si="0"/>
        <v>45382</v>
      </c>
      <c r="E117" s="687">
        <v>3.8719937962219242</v>
      </c>
      <c r="F117" s="687">
        <v>6.024113348747516</v>
      </c>
      <c r="G117" s="687">
        <v>5.3422663534605066</v>
      </c>
    </row>
    <row r="118" spans="1:9">
      <c r="C118" s="301">
        <v>45412</v>
      </c>
      <c r="D118" s="292">
        <f t="shared" si="0"/>
        <v>45412</v>
      </c>
      <c r="E118" s="373">
        <v>3.8848597224014187</v>
      </c>
      <c r="F118" s="373">
        <v>6.0555690787296061</v>
      </c>
      <c r="G118" s="373">
        <v>5.3575192540889338</v>
      </c>
    </row>
    <row r="119" spans="1:9">
      <c r="C119" s="686">
        <v>45443</v>
      </c>
      <c r="D119" s="681">
        <f t="shared" si="0"/>
        <v>45443</v>
      </c>
      <c r="E119" s="687">
        <v>3.8498948937990005</v>
      </c>
      <c r="F119" s="687">
        <v>6.0980380893015909</v>
      </c>
      <c r="G119" s="687">
        <v>5.0431974623942102</v>
      </c>
    </row>
    <row r="120" spans="1:9">
      <c r="C120" s="301">
        <v>45473</v>
      </c>
      <c r="D120" s="292">
        <f t="shared" si="0"/>
        <v>45473</v>
      </c>
      <c r="E120" s="373">
        <v>3.8487255823296804</v>
      </c>
      <c r="F120" s="373">
        <v>6.0504776434551468</v>
      </c>
      <c r="G120" s="373">
        <v>5.1810592918656271</v>
      </c>
    </row>
    <row r="121" spans="1:9">
      <c r="A121" s="12">
        <v>2024</v>
      </c>
      <c r="B121" s="12" t="s">
        <v>512</v>
      </c>
      <c r="C121" s="686">
        <v>45504</v>
      </c>
      <c r="D121" s="681">
        <f t="shared" si="0"/>
        <v>45504</v>
      </c>
      <c r="E121" s="687">
        <v>3.8391017902645865</v>
      </c>
      <c r="F121" s="687">
        <v>6.1539165338001531</v>
      </c>
      <c r="G121" s="687">
        <v>5.4118632723835454</v>
      </c>
    </row>
    <row r="122" spans="1:9">
      <c r="C122" s="686">
        <v>45535</v>
      </c>
      <c r="D122" s="681">
        <f t="shared" ref="D122:D127" si="1">C122</f>
        <v>45535</v>
      </c>
      <c r="E122" s="687">
        <v>3.8517109886512069</v>
      </c>
      <c r="F122" s="687">
        <v>6.2376084963366383</v>
      </c>
      <c r="G122" s="687">
        <v>5.0730493441113023</v>
      </c>
      <c r="I122" s="290" t="s">
        <v>165</v>
      </c>
    </row>
    <row r="123" spans="1:9">
      <c r="C123" s="686">
        <v>45565</v>
      </c>
      <c r="D123" s="681">
        <f t="shared" si="1"/>
        <v>45565</v>
      </c>
      <c r="E123" s="687">
        <v>3.8325259648386392</v>
      </c>
      <c r="F123" s="687">
        <v>6.0972644950825732</v>
      </c>
      <c r="G123" s="687">
        <v>5.0576724907270822</v>
      </c>
    </row>
    <row r="124" spans="1:9">
      <c r="C124" s="301">
        <v>45596</v>
      </c>
      <c r="D124" s="292">
        <f t="shared" si="1"/>
        <v>45596</v>
      </c>
      <c r="E124" s="373">
        <v>3.8177839438380783</v>
      </c>
      <c r="F124" s="373">
        <v>6.0537782223181011</v>
      </c>
      <c r="G124" s="373">
        <v>5.1148746092787878</v>
      </c>
    </row>
    <row r="125" spans="1:9">
      <c r="C125" s="301">
        <v>45626</v>
      </c>
      <c r="D125" s="292">
        <f t="shared" si="1"/>
        <v>45626</v>
      </c>
      <c r="E125" s="373">
        <v>3.8007367325094101</v>
      </c>
      <c r="F125" s="373">
        <v>5.9606280453284848</v>
      </c>
      <c r="G125" s="373">
        <v>5.1267023957404554</v>
      </c>
    </row>
    <row r="126" spans="1:9">
      <c r="C126" s="686">
        <v>45657</v>
      </c>
      <c r="D126" s="681">
        <f t="shared" si="1"/>
        <v>45657</v>
      </c>
      <c r="E126" s="687">
        <v>3.8127906391608346</v>
      </c>
      <c r="F126" s="687">
        <v>5.9471383550396606</v>
      </c>
      <c r="G126" s="687">
        <v>5.1026363371989474</v>
      </c>
    </row>
    <row r="127" spans="1:9">
      <c r="C127" s="686">
        <v>45688</v>
      </c>
      <c r="D127" s="681">
        <f t="shared" si="1"/>
        <v>45688</v>
      </c>
      <c r="E127" s="687">
        <v>3.7002681417747096</v>
      </c>
      <c r="F127" s="687">
        <v>5.8934209922718859</v>
      </c>
      <c r="G127" s="687">
        <v>4.9518160752603171</v>
      </c>
    </row>
    <row r="128" spans="1:9">
      <c r="C128" s="686">
        <v>45716</v>
      </c>
      <c r="D128" s="681">
        <f t="shared" ref="D128:D133" si="2">C128</f>
        <v>45716</v>
      </c>
      <c r="E128" s="687">
        <v>3.2020010999999999</v>
      </c>
      <c r="F128" s="687">
        <v>5.9061377999999998</v>
      </c>
      <c r="G128" s="687">
        <v>4.9170401999999997</v>
      </c>
    </row>
    <row r="129" spans="1:7">
      <c r="C129" s="686">
        <v>45747</v>
      </c>
      <c r="D129" s="681">
        <f t="shared" si="2"/>
        <v>45747</v>
      </c>
      <c r="E129" s="687">
        <v>2.9218942999999999</v>
      </c>
      <c r="F129" s="687">
        <v>5.8632087999999998</v>
      </c>
      <c r="G129" s="687">
        <v>4.9566556000000004</v>
      </c>
    </row>
    <row r="130" spans="1:7">
      <c r="C130" s="686">
        <v>45777</v>
      </c>
      <c r="D130" s="681">
        <f t="shared" si="2"/>
        <v>45777</v>
      </c>
      <c r="E130" s="373">
        <v>2.8973768</v>
      </c>
      <c r="F130" s="373">
        <v>5.7659849000000003</v>
      </c>
      <c r="G130" s="373">
        <v>4.8866784000000001</v>
      </c>
    </row>
    <row r="131" spans="1:7">
      <c r="C131" s="686">
        <v>45808</v>
      </c>
      <c r="D131" s="681">
        <f t="shared" si="2"/>
        <v>45808</v>
      </c>
      <c r="E131" s="687">
        <v>2.9026486999999999</v>
      </c>
      <c r="F131" s="687">
        <v>5.8263045</v>
      </c>
      <c r="G131" s="687">
        <v>4.7035819999999999</v>
      </c>
    </row>
    <row r="132" spans="1:7">
      <c r="C132" s="301">
        <v>45838</v>
      </c>
      <c r="D132" s="292">
        <f t="shared" si="2"/>
        <v>45838</v>
      </c>
      <c r="E132" s="373">
        <v>2.9338729824238921</v>
      </c>
      <c r="F132" s="373">
        <v>5.7571307839730759</v>
      </c>
      <c r="G132" s="373">
        <v>4.5986981955669686</v>
      </c>
    </row>
    <row r="133" spans="1:7">
      <c r="A133" s="12">
        <v>2025</v>
      </c>
      <c r="B133" s="12" t="s">
        <v>533</v>
      </c>
      <c r="C133" s="686">
        <v>45869</v>
      </c>
      <c r="D133" s="681">
        <f t="shared" si="2"/>
        <v>45869</v>
      </c>
      <c r="E133" s="687">
        <v>2.9971540529999232</v>
      </c>
      <c r="F133" s="687">
        <v>5.7292989365842404</v>
      </c>
      <c r="G133" s="687">
        <v>4.6457323467199707</v>
      </c>
    </row>
    <row r="134" spans="1:7">
      <c r="C134" s="686">
        <v>45900</v>
      </c>
      <c r="D134" s="681">
        <f>C134</f>
        <v>45900</v>
      </c>
      <c r="E134" s="687">
        <v>2.98464484656719</v>
      </c>
      <c r="F134" s="687">
        <v>5.720233891448113</v>
      </c>
      <c r="G134" s="687">
        <v>4.478110608871555</v>
      </c>
    </row>
    <row r="135" spans="1:7">
      <c r="C135" s="686">
        <v>45930</v>
      </c>
      <c r="D135" s="681">
        <f>C135</f>
        <v>45930</v>
      </c>
      <c r="E135" s="687">
        <v>3.0107404189466944</v>
      </c>
      <c r="F135" s="687">
        <v>5.5714992669005108</v>
      </c>
      <c r="G135" s="687">
        <v>4.5531249303228654</v>
      </c>
    </row>
    <row r="136" spans="1:7">
      <c r="C136" s="301">
        <v>45961</v>
      </c>
      <c r="D136" s="292">
        <f>C136</f>
        <v>45961</v>
      </c>
      <c r="E136" s="373">
        <v>3.0242081152318168</v>
      </c>
      <c r="F136" s="373">
        <v>5.5316052494543335</v>
      </c>
      <c r="G136" s="373">
        <v>4.4617898568230316</v>
      </c>
    </row>
    <row r="137" spans="1:7">
      <c r="C137" s="301">
        <v>45991</v>
      </c>
      <c r="D137" s="292">
        <f>C137</f>
        <v>45991</v>
      </c>
      <c r="E137" s="373">
        <v>3.0206446662094444</v>
      </c>
      <c r="F137" s="373">
        <v>5.5734365215422716</v>
      </c>
      <c r="G137" s="373">
        <v>4.4431230106303614</v>
      </c>
    </row>
    <row r="138" spans="1:7">
      <c r="C138" s="754">
        <v>46022</v>
      </c>
      <c r="D138" s="501">
        <f>C138</f>
        <v>46022</v>
      </c>
      <c r="E138" s="503">
        <v>3.0370147306307134</v>
      </c>
      <c r="F138" s="503">
        <v>5.5298433992130764</v>
      </c>
      <c r="G138" s="503">
        <v>4.5804766318092041</v>
      </c>
    </row>
    <row r="139" spans="1:7">
      <c r="C139" s="301"/>
      <c r="D139" s="292"/>
      <c r="E139" s="373"/>
      <c r="F139" s="373"/>
      <c r="G139" s="373"/>
    </row>
    <row r="140" spans="1:7">
      <c r="C140" s="301"/>
      <c r="D140" s="292"/>
      <c r="E140" s="373"/>
      <c r="F140" s="373"/>
      <c r="G140" s="373"/>
    </row>
    <row r="141" spans="1:7">
      <c r="C141" s="301"/>
      <c r="D141" s="292"/>
      <c r="E141" s="373"/>
      <c r="F141" s="373"/>
      <c r="G141" s="373"/>
    </row>
    <row r="142" spans="1:7">
      <c r="C142" s="301"/>
      <c r="D142" s="292"/>
      <c r="E142" s="373"/>
      <c r="F142" s="373"/>
      <c r="G142" s="373"/>
    </row>
    <row r="143" spans="1:7">
      <c r="C143" s="301"/>
      <c r="D143" s="292"/>
      <c r="E143" s="373"/>
      <c r="F143" s="373"/>
      <c r="G143" s="373"/>
    </row>
    <row r="144" spans="1:7">
      <c r="C144" s="301"/>
      <c r="D144" s="292"/>
      <c r="E144" s="373"/>
      <c r="F144" s="373"/>
      <c r="G144" s="373"/>
    </row>
    <row r="145" spans="3:7">
      <c r="C145" s="301"/>
      <c r="D145" s="292"/>
      <c r="E145" s="373"/>
      <c r="F145" s="373"/>
      <c r="G145" s="373"/>
    </row>
    <row r="146" spans="3:7">
      <c r="C146" s="301"/>
      <c r="D146" s="292"/>
      <c r="E146" s="373"/>
      <c r="F146" s="373"/>
      <c r="G146" s="373"/>
    </row>
    <row r="147" spans="3:7">
      <c r="C147" s="301"/>
      <c r="D147" s="292"/>
      <c r="E147" s="373"/>
      <c r="F147" s="373"/>
      <c r="G147" s="373"/>
    </row>
    <row r="148" spans="3:7">
      <c r="C148" s="301"/>
      <c r="D148" s="292"/>
      <c r="E148" s="373"/>
      <c r="F148" s="373"/>
      <c r="G148" s="373"/>
    </row>
    <row r="149" spans="3:7">
      <c r="C149" s="301"/>
      <c r="D149" s="292"/>
      <c r="E149" s="373"/>
      <c r="F149" s="373"/>
      <c r="G149" s="373"/>
    </row>
  </sheetData>
  <sheetProtection algorithmName="SHA-512" hashValue="9MF9AWUJ8vnY3Wq9HqU2N51nlP4YTVLET4aw6pgmdiQi+ki2C3d5lzXQdjCV2gC5MOy4O7FF8emn+daWHtXT/g==" saltValue="utqNAdhTAQ3E/ezdPyKY2Q==" spinCount="100000" sheet="1" objects="1" scenarios="1"/>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88C60-D69F-40B6-A8D4-00C680A20E05}">
  <sheetPr codeName="List34"/>
  <dimension ref="A1:EC184"/>
  <sheetViews>
    <sheetView showGridLines="0" zoomScaleNormal="100" workbookViewId="0">
      <pane xSplit="4" ySplit="3" topLeftCell="E161" activePane="bottomRight" state="frozen"/>
      <selection activeCell="W7" sqref="W7"/>
      <selection pane="topRight" activeCell="W7" sqref="W7"/>
      <selection pane="bottomLeft" activeCell="W7" sqref="W7"/>
      <selection pane="bottomRight" activeCell="C180" sqref="C180:J184"/>
    </sheetView>
  </sheetViews>
  <sheetFormatPr defaultColWidth="9.42578125" defaultRowHeight="11.25"/>
  <cols>
    <col min="1" max="1" width="5.140625" style="12" hidden="1" customWidth="1"/>
    <col min="2" max="2" width="6" style="12" hidden="1" customWidth="1"/>
    <col min="3" max="3" width="12.5703125" style="394" bestFit="1" customWidth="1"/>
    <col min="4" max="4" width="12.5703125" style="395" customWidth="1"/>
    <col min="5" max="6" width="19.5703125" style="394" customWidth="1"/>
    <col min="7" max="7" width="24.42578125" style="394" bestFit="1" customWidth="1"/>
    <col min="8" max="9" width="21" style="394" customWidth="1"/>
    <col min="10" max="10" width="22.42578125" style="394" customWidth="1"/>
    <col min="11" max="24" width="12.5703125" style="394" bestFit="1" customWidth="1"/>
    <col min="25" max="26" width="12.5703125" style="44" bestFit="1" customWidth="1"/>
    <col min="27" max="27" width="13.42578125" style="394" customWidth="1"/>
    <col min="28" max="30" width="14.5703125" style="394" customWidth="1"/>
    <col min="31" max="34" width="12.5703125" style="394" customWidth="1"/>
    <col min="35" max="35" width="13.5703125" style="394" customWidth="1"/>
    <col min="36" max="37" width="15.5703125" style="394" customWidth="1"/>
    <col min="38" max="38" width="13.42578125" style="394" customWidth="1"/>
    <col min="39" max="39" width="12.42578125" style="394" customWidth="1"/>
    <col min="40" max="42" width="12.5703125" style="394" customWidth="1"/>
    <col min="43" max="44" width="12.42578125" style="394" customWidth="1"/>
    <col min="45" max="46" width="12.5703125" style="394" customWidth="1"/>
    <col min="47" max="47" width="14.5703125" style="394" customWidth="1"/>
    <col min="48" max="48" width="15.5703125" style="394" customWidth="1"/>
    <col min="49" max="49" width="12.5703125" style="394" customWidth="1"/>
    <col min="50" max="50" width="15.42578125" style="394" customWidth="1"/>
    <col min="51" max="59" width="14.5703125" style="394" customWidth="1"/>
    <col min="60" max="84" width="12.42578125" style="394" customWidth="1"/>
    <col min="85" max="131" width="11.42578125" style="394" customWidth="1"/>
    <col min="132" max="16384" width="9.42578125" style="394"/>
  </cols>
  <sheetData>
    <row r="1" spans="1:133" s="396" customFormat="1">
      <c r="A1" s="12"/>
      <c r="B1" s="12"/>
      <c r="C1" s="407"/>
      <c r="D1" s="411"/>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row>
    <row r="2" spans="1:133" s="396" customFormat="1" ht="24" customHeight="1">
      <c r="A2" s="12"/>
      <c r="B2" s="296"/>
      <c r="C2" s="410"/>
      <c r="D2" s="409"/>
      <c r="E2" s="408" t="s">
        <v>346</v>
      </c>
      <c r="F2" s="408" t="s">
        <v>348</v>
      </c>
      <c r="G2" s="408" t="s">
        <v>350</v>
      </c>
      <c r="H2" s="408" t="s">
        <v>352</v>
      </c>
      <c r="I2" s="408" t="s">
        <v>354</v>
      </c>
      <c r="J2" s="408" t="s">
        <v>356</v>
      </c>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7"/>
      <c r="AU2" s="407"/>
      <c r="AV2" s="407"/>
      <c r="AW2" s="407"/>
      <c r="AX2" s="407"/>
      <c r="AY2" s="407"/>
      <c r="AZ2" s="407"/>
      <c r="BA2" s="407"/>
      <c r="BB2" s="407"/>
      <c r="BC2" s="407"/>
      <c r="BD2" s="407"/>
      <c r="BE2" s="407"/>
      <c r="BF2" s="407"/>
      <c r="BG2" s="407"/>
      <c r="BH2" s="407"/>
      <c r="BI2" s="407"/>
      <c r="BJ2" s="407"/>
      <c r="BK2" s="407"/>
      <c r="BL2" s="407"/>
      <c r="BM2" s="407"/>
      <c r="BN2" s="407"/>
      <c r="BO2" s="407"/>
      <c r="BP2" s="407"/>
      <c r="BQ2" s="407"/>
      <c r="BR2" s="407"/>
      <c r="BS2" s="407"/>
      <c r="BT2" s="407"/>
      <c r="BU2" s="407"/>
      <c r="BV2" s="407"/>
      <c r="BW2" s="407"/>
      <c r="BX2" s="407"/>
      <c r="BY2" s="407"/>
      <c r="BZ2" s="407"/>
      <c r="CA2" s="407"/>
      <c r="CB2" s="407"/>
      <c r="CC2" s="407"/>
      <c r="CD2" s="407"/>
      <c r="CE2" s="407"/>
      <c r="CF2" s="407"/>
      <c r="CG2" s="407"/>
      <c r="CH2" s="407"/>
      <c r="CI2" s="407"/>
      <c r="CJ2" s="407"/>
      <c r="CK2" s="407"/>
      <c r="CL2" s="407"/>
      <c r="CM2" s="407"/>
      <c r="CN2" s="407"/>
      <c r="CO2" s="407"/>
      <c r="CP2" s="407"/>
      <c r="CQ2" s="407"/>
      <c r="CR2" s="407"/>
      <c r="CS2" s="407"/>
      <c r="CT2" s="407"/>
      <c r="CU2" s="407"/>
      <c r="CV2" s="407"/>
      <c r="CW2" s="407"/>
      <c r="CX2" s="407"/>
      <c r="CY2" s="407"/>
      <c r="CZ2" s="407"/>
      <c r="DA2" s="407"/>
      <c r="DB2" s="407"/>
      <c r="DC2" s="407"/>
      <c r="DD2" s="407"/>
      <c r="DE2" s="407"/>
      <c r="DF2" s="407"/>
      <c r="DG2" s="407"/>
      <c r="DH2" s="407"/>
      <c r="DI2" s="407"/>
      <c r="DJ2" s="407"/>
      <c r="DK2" s="407"/>
      <c r="DL2" s="407"/>
      <c r="DM2" s="407"/>
      <c r="DN2" s="407"/>
      <c r="DO2" s="407"/>
      <c r="DP2" s="407"/>
      <c r="DQ2" s="407"/>
      <c r="DR2" s="407"/>
      <c r="DS2" s="407"/>
      <c r="DT2" s="407"/>
      <c r="DU2" s="407"/>
      <c r="DV2" s="407"/>
      <c r="DW2" s="407"/>
      <c r="DX2" s="407"/>
      <c r="DY2" s="407"/>
      <c r="DZ2" s="407"/>
      <c r="EA2" s="407"/>
    </row>
    <row r="3" spans="1:133" ht="23.25" customHeight="1">
      <c r="B3" s="297"/>
      <c r="C3" s="406" t="s">
        <v>473</v>
      </c>
      <c r="D3" s="405" t="s">
        <v>474</v>
      </c>
      <c r="E3" s="404" t="s">
        <v>347</v>
      </c>
      <c r="F3" s="404" t="s">
        <v>349</v>
      </c>
      <c r="G3" s="404" t="s">
        <v>351</v>
      </c>
      <c r="H3" s="404" t="s">
        <v>353</v>
      </c>
      <c r="I3" s="404" t="s">
        <v>355</v>
      </c>
      <c r="J3" s="404" t="s">
        <v>357</v>
      </c>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c r="AK3" s="401"/>
      <c r="AL3" s="401"/>
      <c r="AM3" s="401"/>
      <c r="AN3" s="401"/>
      <c r="AO3" s="401"/>
      <c r="AP3" s="401"/>
      <c r="AQ3" s="401"/>
      <c r="AR3" s="401"/>
      <c r="AS3" s="401"/>
      <c r="AT3" s="401"/>
      <c r="AU3" s="401"/>
      <c r="AV3" s="401"/>
      <c r="AW3" s="401"/>
      <c r="AX3" s="401"/>
      <c r="AY3" s="401"/>
      <c r="AZ3" s="401"/>
      <c r="BA3" s="401"/>
      <c r="BB3" s="401"/>
      <c r="BC3" s="401"/>
      <c r="BD3" s="401"/>
      <c r="BE3" s="401"/>
      <c r="BF3" s="401"/>
      <c r="BG3" s="401"/>
      <c r="BH3" s="401"/>
      <c r="BI3" s="401"/>
      <c r="BJ3" s="401"/>
      <c r="BK3" s="401"/>
      <c r="BL3" s="401"/>
      <c r="BM3" s="401"/>
      <c r="BN3" s="401"/>
      <c r="BO3" s="401"/>
      <c r="BP3" s="401"/>
      <c r="BQ3" s="401"/>
      <c r="BR3" s="401"/>
      <c r="BS3" s="401"/>
      <c r="DW3" s="396"/>
      <c r="EC3" s="396"/>
    </row>
    <row r="4" spans="1:133">
      <c r="C4" s="403"/>
      <c r="E4" s="402"/>
      <c r="F4" s="402"/>
      <c r="G4" s="402"/>
      <c r="H4" s="402"/>
      <c r="I4" s="402"/>
      <c r="J4" s="402"/>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c r="AK4" s="401"/>
      <c r="AL4" s="401"/>
      <c r="AM4" s="401"/>
      <c r="AN4" s="401"/>
      <c r="AO4" s="401"/>
      <c r="AP4" s="401"/>
      <c r="AQ4" s="401"/>
      <c r="AR4" s="401"/>
      <c r="AS4" s="401"/>
      <c r="AT4" s="401"/>
      <c r="AU4" s="401"/>
      <c r="AV4" s="401"/>
      <c r="AW4" s="401"/>
      <c r="AX4" s="401"/>
      <c r="AY4" s="401"/>
      <c r="AZ4" s="401"/>
      <c r="BA4" s="401"/>
      <c r="BB4" s="401"/>
      <c r="BC4" s="401"/>
      <c r="BD4" s="401"/>
      <c r="BE4" s="401"/>
      <c r="BF4" s="401"/>
      <c r="BG4" s="401"/>
      <c r="BH4" s="401"/>
      <c r="BI4" s="401"/>
      <c r="BJ4" s="401"/>
      <c r="BK4" s="401"/>
      <c r="BL4" s="401"/>
      <c r="BM4" s="401"/>
      <c r="BN4" s="401"/>
      <c r="BO4" s="401"/>
      <c r="BP4" s="401"/>
      <c r="BQ4" s="401"/>
      <c r="BR4" s="401"/>
      <c r="BS4" s="401"/>
      <c r="DW4" s="396"/>
      <c r="EC4" s="396"/>
    </row>
    <row r="5" spans="1:133">
      <c r="C5" s="399">
        <v>40574</v>
      </c>
      <c r="D5" s="398">
        <v>40574</v>
      </c>
      <c r="E5" s="397">
        <v>3.1587702297506088</v>
      </c>
      <c r="F5" s="397">
        <v>4.3784876368114451</v>
      </c>
      <c r="G5" s="397">
        <v>3.391107276633857</v>
      </c>
      <c r="H5" s="397">
        <v>1.6680681122618712</v>
      </c>
      <c r="I5" s="397">
        <v>1.6471346461808385</v>
      </c>
      <c r="J5" s="397">
        <v>1.687325058223125</v>
      </c>
    </row>
    <row r="6" spans="1:133">
      <c r="C6" s="399">
        <v>40602</v>
      </c>
      <c r="D6" s="398">
        <v>40602</v>
      </c>
      <c r="E6" s="397">
        <v>3.1749932635381151</v>
      </c>
      <c r="F6" s="397">
        <v>4.3711733242451354</v>
      </c>
      <c r="G6" s="397">
        <v>3.4174588805426738</v>
      </c>
      <c r="H6" s="397">
        <v>1.8154521611038283</v>
      </c>
      <c r="I6" s="397">
        <v>1.2600388812347327</v>
      </c>
      <c r="J6" s="397">
        <v>1.6881009390315085</v>
      </c>
    </row>
    <row r="7" spans="1:133">
      <c r="C7" s="399">
        <v>40633</v>
      </c>
      <c r="D7" s="398">
        <v>40633</v>
      </c>
      <c r="E7" s="397">
        <v>3.1318774660496307</v>
      </c>
      <c r="F7" s="397">
        <v>4.1903155344896286</v>
      </c>
      <c r="G7" s="397">
        <v>3.3266388907940656</v>
      </c>
      <c r="H7" s="397">
        <v>1.6081325776290829</v>
      </c>
      <c r="I7" s="397">
        <v>1.1996668565255819</v>
      </c>
      <c r="J7" s="397">
        <v>1.6036744368099396</v>
      </c>
    </row>
    <row r="8" spans="1:133">
      <c r="C8" s="399">
        <v>40663</v>
      </c>
      <c r="D8" s="398">
        <v>40663</v>
      </c>
      <c r="E8" s="397">
        <v>3.0231092394357928</v>
      </c>
      <c r="F8" s="397">
        <v>4.0529745429421773</v>
      </c>
      <c r="G8" s="397">
        <v>3.2320205662108252</v>
      </c>
      <c r="H8" s="397">
        <v>1.8166773899552</v>
      </c>
      <c r="I8" s="397">
        <v>1.1628606169631555</v>
      </c>
      <c r="J8" s="397">
        <v>1.7329339982512273</v>
      </c>
    </row>
    <row r="9" spans="1:133">
      <c r="C9" s="399">
        <v>40694</v>
      </c>
      <c r="D9" s="398">
        <v>40694</v>
      </c>
      <c r="E9" s="397">
        <v>3.1240829735450255</v>
      </c>
      <c r="F9" s="397">
        <v>4.1097960807895024</v>
      </c>
      <c r="G9" s="397">
        <v>3.293397482239075</v>
      </c>
      <c r="H9" s="397">
        <v>1.7842822684711559</v>
      </c>
      <c r="I9" s="397">
        <v>0.97375862184861395</v>
      </c>
      <c r="J9" s="397">
        <v>1.6611505584392288</v>
      </c>
    </row>
    <row r="10" spans="1:133">
      <c r="C10" s="399">
        <v>40724</v>
      </c>
      <c r="D10" s="398">
        <v>40724</v>
      </c>
      <c r="E10" s="397">
        <v>3.1038233473583592</v>
      </c>
      <c r="F10" s="397">
        <v>4.1519216884674703</v>
      </c>
      <c r="G10" s="397">
        <v>3.3001200624120473</v>
      </c>
      <c r="H10" s="397">
        <v>1.9946281349317685</v>
      </c>
      <c r="I10" s="397">
        <v>1.0276992591989278</v>
      </c>
      <c r="J10" s="397">
        <v>1.7249296139286858</v>
      </c>
    </row>
    <row r="11" spans="1:133">
      <c r="C11" s="399">
        <v>40755</v>
      </c>
      <c r="D11" s="398">
        <v>40755</v>
      </c>
      <c r="E11" s="397">
        <v>3.1814127592107466</v>
      </c>
      <c r="F11" s="397">
        <v>4.0140344595544661</v>
      </c>
      <c r="G11" s="397">
        <v>3.3365869854517971</v>
      </c>
      <c r="H11" s="397">
        <v>1.8614405174822539</v>
      </c>
      <c r="I11" s="397">
        <v>1.7833015923458446</v>
      </c>
      <c r="J11" s="397">
        <v>1.9267302568419657</v>
      </c>
    </row>
    <row r="12" spans="1:133">
      <c r="C12" s="399">
        <v>40786</v>
      </c>
      <c r="D12" s="398">
        <v>40786</v>
      </c>
      <c r="E12" s="397">
        <v>3.1315984853444325</v>
      </c>
      <c r="F12" s="397">
        <v>4.1157314693682556</v>
      </c>
      <c r="G12" s="397">
        <v>3.3316671919434424</v>
      </c>
      <c r="H12" s="397">
        <v>1.6632756858101678</v>
      </c>
      <c r="I12" s="397">
        <v>2.4038904342910694</v>
      </c>
      <c r="J12" s="397">
        <v>1.813372388887923</v>
      </c>
    </row>
    <row r="13" spans="1:133">
      <c r="C13" s="399">
        <v>40816</v>
      </c>
      <c r="D13" s="398">
        <v>40816</v>
      </c>
      <c r="E13" s="397">
        <v>3.1110336292240128</v>
      </c>
      <c r="F13" s="397">
        <v>4.0332917241530337</v>
      </c>
      <c r="G13" s="397">
        <v>3.3050326456967034</v>
      </c>
      <c r="H13" s="397">
        <v>1.7755387403163334</v>
      </c>
      <c r="I13" s="397">
        <v>3.6751705608843142</v>
      </c>
      <c r="J13" s="397">
        <v>2.1466378520270193</v>
      </c>
    </row>
    <row r="14" spans="1:133">
      <c r="C14" s="399">
        <v>40847</v>
      </c>
      <c r="D14" s="398">
        <v>40847</v>
      </c>
      <c r="E14" s="397">
        <v>3.1178008715851435</v>
      </c>
      <c r="F14" s="397">
        <v>4.0043619937062225</v>
      </c>
      <c r="G14" s="397">
        <v>3.2896970564235017</v>
      </c>
      <c r="H14" s="397">
        <v>2.1036275203813415</v>
      </c>
      <c r="I14" s="397">
        <v>4.572859027544764</v>
      </c>
      <c r="J14" s="397">
        <v>2.5829990284795494</v>
      </c>
    </row>
    <row r="15" spans="1:133">
      <c r="C15" s="399">
        <v>40877</v>
      </c>
      <c r="D15" s="398">
        <v>40877</v>
      </c>
      <c r="E15" s="397">
        <v>3.0708623574317002</v>
      </c>
      <c r="F15" s="397">
        <v>3.9130704430855059</v>
      </c>
      <c r="G15" s="397">
        <v>3.2461169616246579</v>
      </c>
      <c r="H15" s="397">
        <v>1.8482253936937392</v>
      </c>
      <c r="I15" s="397">
        <v>3.9695449904492079</v>
      </c>
      <c r="J15" s="397">
        <v>2.3158307659434532</v>
      </c>
    </row>
    <row r="16" spans="1:133">
      <c r="C16" s="399">
        <v>40908</v>
      </c>
      <c r="D16" s="398">
        <v>40908</v>
      </c>
      <c r="E16" s="397">
        <v>3.1764936384929423</v>
      </c>
      <c r="F16" s="397">
        <v>3.9823304148487257</v>
      </c>
      <c r="G16" s="397">
        <v>3.3385130119386095</v>
      </c>
      <c r="H16" s="397">
        <v>2.5457896523481667</v>
      </c>
      <c r="I16" s="397">
        <v>3.0445582925773986</v>
      </c>
      <c r="J16" s="397">
        <v>2.6678040238661636</v>
      </c>
    </row>
    <row r="17" spans="3:133">
      <c r="C17" s="399">
        <v>40939</v>
      </c>
      <c r="D17" s="398">
        <v>40939</v>
      </c>
      <c r="E17" s="397">
        <v>3.1195669138153215</v>
      </c>
      <c r="F17" s="397">
        <v>4.1131501907468877</v>
      </c>
      <c r="G17" s="397">
        <v>3.3403496071554675</v>
      </c>
      <c r="H17" s="397">
        <v>2.5544272873667939</v>
      </c>
      <c r="I17" s="397">
        <v>5.0219987512230384</v>
      </c>
      <c r="J17" s="397">
        <v>3.2603540811418559</v>
      </c>
    </row>
    <row r="18" spans="3:133">
      <c r="C18" s="399">
        <v>40968</v>
      </c>
      <c r="D18" s="398">
        <v>40968</v>
      </c>
      <c r="E18" s="397">
        <v>3.4398494021498363</v>
      </c>
      <c r="F18" s="397">
        <v>4.3383526543748472</v>
      </c>
      <c r="G18" s="397">
        <v>3.6583711109413795</v>
      </c>
      <c r="H18" s="397">
        <v>2.7290011624893755</v>
      </c>
      <c r="I18" s="397">
        <v>3.5833668275747281</v>
      </c>
      <c r="J18" s="397">
        <v>2.9002643575760656</v>
      </c>
    </row>
    <row r="19" spans="3:133">
      <c r="C19" s="399">
        <v>40999</v>
      </c>
      <c r="D19" s="398">
        <v>40999</v>
      </c>
      <c r="E19" s="397">
        <v>3.1759010701466566</v>
      </c>
      <c r="F19" s="397">
        <v>4.2080744876214879</v>
      </c>
      <c r="G19" s="397">
        <v>3.4162645629605963</v>
      </c>
      <c r="H19" s="397">
        <v>2.5105285397001751</v>
      </c>
      <c r="I19" s="397">
        <v>1.8395360543750241</v>
      </c>
      <c r="J19" s="397">
        <v>2.360040665430216</v>
      </c>
    </row>
    <row r="20" spans="3:133">
      <c r="C20" s="399">
        <v>41029</v>
      </c>
      <c r="D20" s="398">
        <v>41029</v>
      </c>
      <c r="E20" s="397">
        <v>3.1429148353589951</v>
      </c>
      <c r="F20" s="397">
        <v>4.2031197166597032</v>
      </c>
      <c r="G20" s="397">
        <v>3.4032129118463645</v>
      </c>
      <c r="H20" s="397">
        <v>2.2146384988949226</v>
      </c>
      <c r="I20" s="397">
        <v>1.1268095011719481</v>
      </c>
      <c r="J20" s="397">
        <v>1.9000516027661201</v>
      </c>
    </row>
    <row r="21" spans="3:133">
      <c r="C21" s="399">
        <v>41060</v>
      </c>
      <c r="D21" s="398">
        <v>41060</v>
      </c>
      <c r="E21" s="397">
        <v>3.2295971536092321</v>
      </c>
      <c r="F21" s="397">
        <v>4.2442608633123893</v>
      </c>
      <c r="G21" s="397">
        <v>3.4475758643552941</v>
      </c>
      <c r="H21" s="397">
        <v>2.3671461388518669</v>
      </c>
      <c r="I21" s="397">
        <v>1.4518424440275646</v>
      </c>
      <c r="J21" s="397">
        <v>2.0697287610590762</v>
      </c>
    </row>
    <row r="22" spans="3:133">
      <c r="C22" s="399">
        <v>41090</v>
      </c>
      <c r="D22" s="398">
        <v>41090</v>
      </c>
      <c r="E22" s="397">
        <v>3.0364295498040192</v>
      </c>
      <c r="F22" s="397">
        <v>4.2335302656575067</v>
      </c>
      <c r="G22" s="397">
        <v>3.3106479937356772</v>
      </c>
      <c r="H22" s="397">
        <v>2.1587331696120087</v>
      </c>
      <c r="I22" s="397">
        <v>1.1575144125277619</v>
      </c>
      <c r="J22" s="397">
        <v>1.8621576799907738</v>
      </c>
    </row>
    <row r="23" spans="3:133">
      <c r="C23" s="399">
        <v>41121</v>
      </c>
      <c r="D23" s="398">
        <v>41121</v>
      </c>
      <c r="E23" s="397">
        <v>3.2509863930306198</v>
      </c>
      <c r="F23" s="397">
        <v>4.0249237377139186</v>
      </c>
      <c r="G23" s="397">
        <v>3.4024731050620134</v>
      </c>
      <c r="H23" s="397">
        <v>2.4330654241951417</v>
      </c>
      <c r="I23" s="397">
        <v>2.4848057644710231</v>
      </c>
      <c r="J23" s="397">
        <v>2.4517899657646627</v>
      </c>
    </row>
    <row r="24" spans="3:133">
      <c r="C24" s="399">
        <v>41152</v>
      </c>
      <c r="D24" s="398">
        <v>41152</v>
      </c>
      <c r="E24" s="397">
        <v>3.2702550973180111</v>
      </c>
      <c r="F24" s="397">
        <v>4.0163811560734928</v>
      </c>
      <c r="G24" s="397">
        <v>3.4331821919205403</v>
      </c>
      <c r="H24" s="397">
        <v>2.4244514614446717</v>
      </c>
      <c r="I24" s="397">
        <v>3.1006921505237259</v>
      </c>
      <c r="J24" s="397">
        <v>2.5919167087118349</v>
      </c>
    </row>
    <row r="25" spans="3:133">
      <c r="C25" s="399">
        <v>41182</v>
      </c>
      <c r="D25" s="398">
        <v>41182</v>
      </c>
      <c r="E25" s="397">
        <v>3.2686558787326025</v>
      </c>
      <c r="F25" s="397">
        <v>4.0284782622258613</v>
      </c>
      <c r="G25" s="397">
        <v>3.4415844356194984</v>
      </c>
      <c r="H25" s="397">
        <v>2.0870221234683117</v>
      </c>
      <c r="I25" s="397">
        <v>1.8374655297552911</v>
      </c>
      <c r="J25" s="397">
        <v>2.0260303534745838</v>
      </c>
    </row>
    <row r="26" spans="3:133">
      <c r="C26" s="399">
        <v>41213</v>
      </c>
      <c r="D26" s="398">
        <v>41213</v>
      </c>
      <c r="E26" s="397">
        <v>3.2405801261637559</v>
      </c>
      <c r="F26" s="397">
        <v>3.9520612382786582</v>
      </c>
      <c r="G26" s="397">
        <v>3.3729421966009885</v>
      </c>
      <c r="H26" s="397">
        <v>1.9053888371548826</v>
      </c>
      <c r="I26" s="397">
        <v>1.1985239592836798</v>
      </c>
      <c r="J26" s="397">
        <v>1.6440448142628501</v>
      </c>
    </row>
    <row r="27" spans="3:133">
      <c r="C27" s="399">
        <v>41243</v>
      </c>
      <c r="D27" s="398">
        <v>41243</v>
      </c>
      <c r="E27" s="397">
        <v>3.1945520717628533</v>
      </c>
      <c r="F27" s="397">
        <v>3.9792633568611531</v>
      </c>
      <c r="G27" s="397">
        <v>3.3710129934854516</v>
      </c>
      <c r="H27" s="397">
        <v>1.4878612162183598</v>
      </c>
      <c r="I27" s="397">
        <v>7.0630481430321597</v>
      </c>
      <c r="J27" s="397">
        <v>3.2238505148792576</v>
      </c>
      <c r="DW27" s="396"/>
      <c r="EC27" s="396"/>
    </row>
    <row r="28" spans="3:133">
      <c r="C28" s="399">
        <v>41274</v>
      </c>
      <c r="D28" s="398">
        <v>41274</v>
      </c>
      <c r="E28" s="397">
        <v>3.0284728578905207</v>
      </c>
      <c r="F28" s="397">
        <v>3.9333868076247596</v>
      </c>
      <c r="G28" s="397">
        <v>3.2082929120601569</v>
      </c>
      <c r="H28" s="397">
        <v>1.9702567774505086</v>
      </c>
      <c r="I28" s="397">
        <v>3.9062857586321429</v>
      </c>
      <c r="J28" s="397">
        <v>2.0959024806770845</v>
      </c>
    </row>
    <row r="29" spans="3:133">
      <c r="C29" s="399">
        <v>41305</v>
      </c>
      <c r="D29" s="398">
        <v>41305</v>
      </c>
      <c r="E29" s="397">
        <v>3.0057542420664154</v>
      </c>
      <c r="F29" s="397">
        <v>3.9840027521557593</v>
      </c>
      <c r="G29" s="397">
        <v>3.2471938886965774</v>
      </c>
      <c r="H29" s="397">
        <v>1.821071993041796</v>
      </c>
      <c r="I29" s="397">
        <v>6.8327689217780385</v>
      </c>
      <c r="J29" s="397">
        <v>2.5685957219379589</v>
      </c>
    </row>
    <row r="30" spans="3:133">
      <c r="C30" s="399">
        <v>41333</v>
      </c>
      <c r="D30" s="398">
        <v>41333</v>
      </c>
      <c r="E30" s="397">
        <v>2.9694658375665339</v>
      </c>
      <c r="F30" s="397">
        <v>3.9501780749051392</v>
      </c>
      <c r="G30" s="397">
        <v>3.2468312534145509</v>
      </c>
      <c r="H30" s="397">
        <v>1.5989093837720603</v>
      </c>
      <c r="I30" s="397">
        <v>2.6381140911016585</v>
      </c>
      <c r="J30" s="397">
        <v>1.650880478072547</v>
      </c>
    </row>
    <row r="31" spans="3:133">
      <c r="C31" s="399">
        <v>41364</v>
      </c>
      <c r="D31" s="398">
        <v>41364</v>
      </c>
      <c r="E31" s="397">
        <v>2.8083743095262235</v>
      </c>
      <c r="F31" s="397">
        <v>3.8354711319516825</v>
      </c>
      <c r="G31" s="397">
        <v>3.0921767492035248</v>
      </c>
      <c r="H31" s="397">
        <v>1.225148211570962</v>
      </c>
      <c r="I31" s="397">
        <v>5.6328432911148898</v>
      </c>
      <c r="J31" s="397">
        <v>2.4773782885172539</v>
      </c>
    </row>
    <row r="32" spans="3:133">
      <c r="C32" s="399">
        <v>41394</v>
      </c>
      <c r="D32" s="398">
        <v>41394</v>
      </c>
      <c r="E32" s="397">
        <v>2.7959017487569207</v>
      </c>
      <c r="F32" s="397">
        <v>3.7634461628318348</v>
      </c>
      <c r="G32" s="397">
        <v>3.0740896678584142</v>
      </c>
      <c r="H32" s="397">
        <v>1.26291702886636</v>
      </c>
      <c r="I32" s="397">
        <v>3.1897958890581664</v>
      </c>
      <c r="J32" s="397">
        <v>1.3632987285777978</v>
      </c>
    </row>
    <row r="33" spans="3:10">
      <c r="C33" s="399">
        <v>41425</v>
      </c>
      <c r="D33" s="398">
        <v>41425</v>
      </c>
      <c r="E33" s="397">
        <v>2.7088659082795301</v>
      </c>
      <c r="F33" s="397">
        <v>3.6310673133897984</v>
      </c>
      <c r="G33" s="397">
        <v>2.9684684880284089</v>
      </c>
      <c r="H33" s="397">
        <v>1.1558320931461679</v>
      </c>
      <c r="I33" s="397">
        <v>3.7528227070029554</v>
      </c>
      <c r="J33" s="397">
        <v>1.2477096274069714</v>
      </c>
    </row>
    <row r="34" spans="3:10">
      <c r="C34" s="399">
        <v>41455</v>
      </c>
      <c r="D34" s="398">
        <v>41455</v>
      </c>
      <c r="E34" s="397">
        <v>2.6316524034313131</v>
      </c>
      <c r="F34" s="397">
        <v>3.5990396963047262</v>
      </c>
      <c r="G34" s="397">
        <v>2.9134467044398638</v>
      </c>
      <c r="H34" s="397">
        <v>1.2163284556449139</v>
      </c>
      <c r="I34" s="397">
        <v>4.77558761877631</v>
      </c>
      <c r="J34" s="397">
        <v>1.3535060871862745</v>
      </c>
    </row>
    <row r="35" spans="3:10">
      <c r="C35" s="399">
        <v>41486</v>
      </c>
      <c r="D35" s="398">
        <v>41486</v>
      </c>
      <c r="E35" s="397">
        <v>2.5454410353442207</v>
      </c>
      <c r="F35" s="397">
        <v>3.5342000431913201</v>
      </c>
      <c r="G35" s="397">
        <v>2.8192977005219779</v>
      </c>
      <c r="H35" s="397">
        <v>1.2989140715043506</v>
      </c>
      <c r="I35" s="397">
        <v>3.3325552375186351</v>
      </c>
      <c r="J35" s="397">
        <v>1.459994129945055</v>
      </c>
    </row>
    <row r="36" spans="3:10">
      <c r="C36" s="399">
        <v>41517</v>
      </c>
      <c r="D36" s="398">
        <v>41517</v>
      </c>
      <c r="E36" s="397">
        <v>2.5473916919205308</v>
      </c>
      <c r="F36" s="397">
        <v>3.4705212620312991</v>
      </c>
      <c r="G36" s="397">
        <v>2.8048833979047347</v>
      </c>
      <c r="H36" s="397">
        <v>1.2382877289654652</v>
      </c>
      <c r="I36" s="397">
        <v>4.9995044896669816</v>
      </c>
      <c r="J36" s="397">
        <v>1.3687840145776782</v>
      </c>
    </row>
    <row r="37" spans="3:10">
      <c r="C37" s="399">
        <v>41547</v>
      </c>
      <c r="D37" s="398">
        <v>41547</v>
      </c>
      <c r="E37" s="397">
        <v>2.5363034330379435</v>
      </c>
      <c r="F37" s="397">
        <v>3.4263727735620275</v>
      </c>
      <c r="G37" s="397">
        <v>2.7974180854679025</v>
      </c>
      <c r="H37" s="397">
        <v>1.4512436015316414</v>
      </c>
      <c r="I37" s="397">
        <v>5.4191698013178247</v>
      </c>
      <c r="J37" s="397">
        <v>1.7449664863078709</v>
      </c>
    </row>
    <row r="38" spans="3:10">
      <c r="C38" s="399">
        <v>41578</v>
      </c>
      <c r="D38" s="398">
        <v>41578</v>
      </c>
      <c r="E38" s="397">
        <v>2.4325387027735976</v>
      </c>
      <c r="F38" s="397">
        <v>3.3522781217134101</v>
      </c>
      <c r="G38" s="397">
        <v>2.6687071195279004</v>
      </c>
      <c r="H38" s="397">
        <v>1.2983168536855654</v>
      </c>
      <c r="I38" s="397">
        <v>2.8440390692826822</v>
      </c>
      <c r="J38" s="397">
        <v>1.398407846392439</v>
      </c>
    </row>
    <row r="39" spans="3:10">
      <c r="C39" s="399">
        <v>41608</v>
      </c>
      <c r="D39" s="398">
        <v>41608</v>
      </c>
      <c r="E39" s="397">
        <v>2.3803418452878433</v>
      </c>
      <c r="F39" s="397">
        <v>3.251941103293928</v>
      </c>
      <c r="G39" s="397">
        <v>2.608681932204902</v>
      </c>
      <c r="H39" s="397">
        <v>1.1589409788769791</v>
      </c>
      <c r="I39" s="397">
        <v>2.752893854487465</v>
      </c>
      <c r="J39" s="397">
        <v>1.2082007053717212</v>
      </c>
    </row>
    <row r="40" spans="3:10">
      <c r="C40" s="399">
        <v>41639</v>
      </c>
      <c r="D40" s="398">
        <v>41639</v>
      </c>
      <c r="E40" s="397">
        <v>2.3737790707353188</v>
      </c>
      <c r="F40" s="397">
        <v>3.1600315959366201</v>
      </c>
      <c r="G40" s="397">
        <v>2.6105608212595466</v>
      </c>
      <c r="H40" s="397">
        <v>1.4453131713765324</v>
      </c>
      <c r="I40" s="397">
        <v>3.206282061903734</v>
      </c>
      <c r="J40" s="397">
        <v>1.5472491830216957</v>
      </c>
    </row>
    <row r="41" spans="3:10">
      <c r="C41" s="399">
        <v>41670</v>
      </c>
      <c r="D41" s="398">
        <v>41670</v>
      </c>
      <c r="E41" s="397">
        <v>2.325962681760597</v>
      </c>
      <c r="F41" s="397">
        <v>3.1235193749583061</v>
      </c>
      <c r="G41" s="397">
        <v>2.5843871582589437</v>
      </c>
      <c r="H41" s="397">
        <v>1.4682647191371658</v>
      </c>
      <c r="I41" s="397">
        <v>2.0351320020210908</v>
      </c>
      <c r="J41" s="397">
        <v>1.507549589161242</v>
      </c>
    </row>
    <row r="42" spans="3:10">
      <c r="C42" s="399">
        <v>41698</v>
      </c>
      <c r="D42" s="398">
        <v>41698</v>
      </c>
      <c r="E42" s="397">
        <v>2.2445023881227533</v>
      </c>
      <c r="F42" s="397">
        <v>3.1239287153440292</v>
      </c>
      <c r="G42" s="397">
        <v>2.5262828960398149</v>
      </c>
      <c r="H42" s="397">
        <v>1.3604431289051235</v>
      </c>
      <c r="I42" s="397">
        <v>3.694574307283605</v>
      </c>
      <c r="J42" s="397">
        <v>1.4907312028307493</v>
      </c>
    </row>
    <row r="43" spans="3:10">
      <c r="C43" s="399">
        <v>41729</v>
      </c>
      <c r="D43" s="398">
        <v>41729</v>
      </c>
      <c r="E43" s="397">
        <v>2.2085897140413002</v>
      </c>
      <c r="F43" s="397">
        <v>3.1155193660117591</v>
      </c>
      <c r="G43" s="397">
        <v>2.5343510744929962</v>
      </c>
      <c r="H43" s="397">
        <v>1.1524982092696379</v>
      </c>
      <c r="I43" s="397">
        <v>3.3817952034709471</v>
      </c>
      <c r="J43" s="397">
        <v>1.2632172821541257</v>
      </c>
    </row>
    <row r="44" spans="3:10">
      <c r="C44" s="399">
        <v>41759</v>
      </c>
      <c r="D44" s="398">
        <v>41759</v>
      </c>
      <c r="E44" s="397">
        <v>2.1692496551434859</v>
      </c>
      <c r="F44" s="397">
        <v>3.0501128483121853</v>
      </c>
      <c r="G44" s="397">
        <v>2.483640240272734</v>
      </c>
      <c r="H44" s="397">
        <v>1.711564010345477</v>
      </c>
      <c r="I44" s="397">
        <v>3.9900044898838471</v>
      </c>
      <c r="J44" s="397">
        <v>1.8561265861268255</v>
      </c>
    </row>
    <row r="45" spans="3:10">
      <c r="C45" s="399">
        <v>41790</v>
      </c>
      <c r="D45" s="398">
        <v>41790</v>
      </c>
      <c r="E45" s="397">
        <v>2.1438611373243037</v>
      </c>
      <c r="F45" s="397">
        <v>3.0145861994240599</v>
      </c>
      <c r="G45" s="397">
        <v>2.4211035602048434</v>
      </c>
      <c r="H45" s="397">
        <v>1.2395498772310356</v>
      </c>
      <c r="I45" s="397">
        <v>2.5985737248774634</v>
      </c>
      <c r="J45" s="397">
        <v>1.1004888017495338</v>
      </c>
    </row>
    <row r="46" spans="3:10">
      <c r="C46" s="399">
        <v>41820</v>
      </c>
      <c r="D46" s="398">
        <v>41820</v>
      </c>
      <c r="E46" s="397">
        <v>2.16382610033931</v>
      </c>
      <c r="F46" s="397">
        <v>2.98759253032072</v>
      </c>
      <c r="G46" s="397">
        <v>2.4370851546050716</v>
      </c>
      <c r="H46" s="397">
        <v>1.2149906342037193</v>
      </c>
      <c r="I46" s="397">
        <v>4.1654362092418928</v>
      </c>
      <c r="J46" s="397">
        <v>1.139009351761193</v>
      </c>
    </row>
    <row r="47" spans="3:10">
      <c r="C47" s="399">
        <v>41851</v>
      </c>
      <c r="D47" s="398">
        <v>41851</v>
      </c>
      <c r="E47" s="397">
        <v>2.0680397371813357</v>
      </c>
      <c r="F47" s="397">
        <v>2.9724955687028811</v>
      </c>
      <c r="G47" s="397">
        <v>2.3830413158198369</v>
      </c>
      <c r="H47" s="397">
        <v>1.2844123687282225</v>
      </c>
      <c r="I47" s="397">
        <v>4.8258825584394645</v>
      </c>
      <c r="J47" s="397">
        <v>1.7034188494999105</v>
      </c>
    </row>
    <row r="48" spans="3:10">
      <c r="C48" s="399">
        <v>41882</v>
      </c>
      <c r="D48" s="398">
        <v>41882</v>
      </c>
      <c r="E48" s="397">
        <v>2.0832353256851457</v>
      </c>
      <c r="F48" s="397">
        <v>2.8521666593644408</v>
      </c>
      <c r="G48" s="397">
        <v>2.324820503416972</v>
      </c>
      <c r="H48" s="397">
        <v>1.146262006748948</v>
      </c>
      <c r="I48" s="397">
        <v>5.3720303940210856</v>
      </c>
      <c r="J48" s="397">
        <v>1.8688227702195246</v>
      </c>
    </row>
    <row r="49" spans="1:124" ht="12">
      <c r="C49" s="399">
        <v>41912</v>
      </c>
      <c r="D49" s="398">
        <v>41912</v>
      </c>
      <c r="E49" s="397">
        <v>2.0554837785569831</v>
      </c>
      <c r="F49" s="397">
        <v>2.8409123728501564</v>
      </c>
      <c r="G49" s="397">
        <v>2.3096873387460826</v>
      </c>
      <c r="H49" s="397">
        <v>1.3414531577384567</v>
      </c>
      <c r="I49" s="397">
        <v>2.627848011619689</v>
      </c>
      <c r="J49" s="397">
        <v>1.4077346756897287</v>
      </c>
      <c r="DT49" s="45"/>
    </row>
    <row r="50" spans="1:124">
      <c r="C50" s="399">
        <v>41943</v>
      </c>
      <c r="D50" s="398">
        <v>41943</v>
      </c>
      <c r="E50" s="397">
        <v>1.9820182572422249</v>
      </c>
      <c r="F50" s="397">
        <v>2.7605630682487488</v>
      </c>
      <c r="G50" s="397">
        <v>2.2323822046611941</v>
      </c>
      <c r="H50" s="397">
        <v>1.1619796237122784</v>
      </c>
      <c r="I50" s="397">
        <v>3.2133172575081708</v>
      </c>
      <c r="J50" s="397">
        <v>1.2597770231804433</v>
      </c>
    </row>
    <row r="51" spans="1:124">
      <c r="C51" s="399">
        <v>41973</v>
      </c>
      <c r="D51" s="398">
        <v>41973</v>
      </c>
      <c r="E51" s="397">
        <v>1.9879319705298133</v>
      </c>
      <c r="F51" s="397">
        <v>2.7003471645914208</v>
      </c>
      <c r="G51" s="397">
        <v>2.213810627364746</v>
      </c>
      <c r="H51" s="397">
        <v>1.2439113681418945</v>
      </c>
      <c r="I51" s="397">
        <v>3.421585733066606</v>
      </c>
      <c r="J51" s="397">
        <v>1.402056782265531</v>
      </c>
    </row>
    <row r="52" spans="1:124">
      <c r="C52" s="399">
        <v>42004</v>
      </c>
      <c r="D52" s="398">
        <v>42004</v>
      </c>
      <c r="E52" s="397">
        <v>1.9519833881932189</v>
      </c>
      <c r="F52" s="397">
        <v>2.6776366972652359</v>
      </c>
      <c r="G52" s="397">
        <v>2.2153799969563837</v>
      </c>
      <c r="H52" s="397">
        <v>1.4731644956543788</v>
      </c>
      <c r="I52" s="397">
        <v>3.0760114590884045</v>
      </c>
      <c r="J52" s="397">
        <v>1.8365305688158289</v>
      </c>
    </row>
    <row r="53" spans="1:124">
      <c r="C53" s="399">
        <v>42035</v>
      </c>
      <c r="D53" s="398">
        <v>42035</v>
      </c>
      <c r="E53" s="397">
        <v>1.9238014140771755</v>
      </c>
      <c r="F53" s="397">
        <v>2.5820860784757942</v>
      </c>
      <c r="G53" s="397">
        <v>2.1297594389712877</v>
      </c>
      <c r="H53" s="397">
        <v>1.6015800148617225</v>
      </c>
      <c r="I53" s="397">
        <v>2.4734165013146669</v>
      </c>
      <c r="J53" s="397">
        <v>1.655098666034257</v>
      </c>
    </row>
    <row r="54" spans="1:124">
      <c r="C54" s="399">
        <v>42063</v>
      </c>
      <c r="D54" s="398">
        <v>42063</v>
      </c>
      <c r="E54" s="397">
        <v>1.8865277682606179</v>
      </c>
      <c r="F54" s="397">
        <v>2.5613365085283624</v>
      </c>
      <c r="G54" s="397">
        <v>2.1335927574988705</v>
      </c>
      <c r="H54" s="397">
        <v>1.2659466855587549</v>
      </c>
      <c r="I54" s="397">
        <v>4.037675109180257</v>
      </c>
      <c r="J54" s="397">
        <v>1.9012795165144296</v>
      </c>
    </row>
    <row r="55" spans="1:124">
      <c r="C55" s="399">
        <v>42094</v>
      </c>
      <c r="D55" s="398">
        <v>42094</v>
      </c>
      <c r="E55" s="397">
        <v>1.8508923571633451</v>
      </c>
      <c r="F55" s="397">
        <v>2.4724289564817097</v>
      </c>
      <c r="G55" s="397">
        <v>2.0631177005077501</v>
      </c>
      <c r="H55" s="397">
        <v>1.2186451784120886</v>
      </c>
      <c r="I55" s="397">
        <v>2.5376125389187369</v>
      </c>
      <c r="J55" s="397">
        <v>1.315610821867998</v>
      </c>
    </row>
    <row r="56" spans="1:124">
      <c r="C56" s="399">
        <v>42124</v>
      </c>
      <c r="D56" s="398">
        <v>42124</v>
      </c>
      <c r="E56" s="397">
        <v>1.8185042753192466</v>
      </c>
      <c r="F56" s="397">
        <v>2.4420924240467827</v>
      </c>
      <c r="G56" s="397">
        <v>2.0379490830418927</v>
      </c>
      <c r="H56" s="397">
        <v>1.2036753677285443</v>
      </c>
      <c r="I56" s="397">
        <v>2.4350744118258256</v>
      </c>
      <c r="J56" s="397">
        <v>1.4107981582624813</v>
      </c>
    </row>
    <row r="57" spans="1:124">
      <c r="C57" s="399">
        <v>42155</v>
      </c>
      <c r="D57" s="398">
        <v>42155</v>
      </c>
      <c r="E57" s="397">
        <v>1.7508860446927186</v>
      </c>
      <c r="F57" s="397">
        <v>2.3994838024541552</v>
      </c>
      <c r="G57" s="397">
        <v>1.9831763339433772</v>
      </c>
      <c r="H57" s="397">
        <v>1.2135859760953089</v>
      </c>
      <c r="I57" s="397">
        <v>1.6487684992630189</v>
      </c>
      <c r="J57" s="397">
        <v>1.255766497817778</v>
      </c>
    </row>
    <row r="58" spans="1:124">
      <c r="A58" s="12">
        <v>2015</v>
      </c>
      <c r="B58" s="12" t="s">
        <v>135</v>
      </c>
      <c r="C58" s="399">
        <v>42185</v>
      </c>
      <c r="D58" s="398">
        <v>42185</v>
      </c>
      <c r="E58" s="397">
        <v>1.7683025813538293</v>
      </c>
      <c r="F58" s="397">
        <v>2.3474744189463421</v>
      </c>
      <c r="G58" s="397">
        <v>1.9576594005665922</v>
      </c>
      <c r="H58" s="397">
        <v>0.91950339937437386</v>
      </c>
      <c r="I58" s="397">
        <v>2.3607230317214194</v>
      </c>
      <c r="J58" s="397">
        <v>1.0979714445780098</v>
      </c>
    </row>
    <row r="59" spans="1:124">
      <c r="C59" s="399">
        <v>42216</v>
      </c>
      <c r="D59" s="398">
        <v>42216</v>
      </c>
      <c r="E59" s="397">
        <v>1.715260081256871</v>
      </c>
      <c r="F59" s="397">
        <v>2.3403912216160956</v>
      </c>
      <c r="G59" s="397">
        <v>1.9341726722268797</v>
      </c>
      <c r="H59" s="397">
        <v>1.2965548766102657</v>
      </c>
      <c r="I59" s="397">
        <v>2.1837334729234561</v>
      </c>
      <c r="J59" s="397">
        <v>1.3992237470887332</v>
      </c>
    </row>
    <row r="60" spans="1:124">
      <c r="C60" s="399">
        <v>42247</v>
      </c>
      <c r="D60" s="398">
        <v>42247</v>
      </c>
      <c r="E60" s="397">
        <v>1.706816749127003</v>
      </c>
      <c r="F60" s="397">
        <v>2.1974708227342106</v>
      </c>
      <c r="G60" s="397">
        <v>1.8836444996500583</v>
      </c>
      <c r="H60" s="397">
        <v>1.2042701706444929</v>
      </c>
      <c r="I60" s="397">
        <v>2.3845707734700201</v>
      </c>
      <c r="J60" s="397">
        <v>1.329993505310753</v>
      </c>
    </row>
    <row r="61" spans="1:124">
      <c r="C61" s="399">
        <v>42277</v>
      </c>
      <c r="D61" s="398">
        <v>42277</v>
      </c>
      <c r="E61" s="397">
        <v>1.6570818027263652</v>
      </c>
      <c r="F61" s="397">
        <v>2.233284596503839</v>
      </c>
      <c r="G61" s="397">
        <v>1.8834500139292956</v>
      </c>
      <c r="H61" s="397">
        <v>1.2856753689379272</v>
      </c>
      <c r="I61" s="397">
        <v>2.0271072297041575</v>
      </c>
      <c r="J61" s="397">
        <v>1.3473046685902121</v>
      </c>
    </row>
    <row r="62" spans="1:124">
      <c r="C62" s="399">
        <v>42308</v>
      </c>
      <c r="D62" s="398">
        <v>42308</v>
      </c>
      <c r="E62" s="397">
        <v>1.6040437069092084</v>
      </c>
      <c r="F62" s="397">
        <v>2.1076437580900946</v>
      </c>
      <c r="G62" s="397">
        <v>1.7892427712229011</v>
      </c>
      <c r="H62" s="397">
        <v>1.1921575615697417</v>
      </c>
      <c r="I62" s="397">
        <v>1.9305510481139778</v>
      </c>
      <c r="J62" s="397">
        <v>1.2104128785697186</v>
      </c>
    </row>
    <row r="63" spans="1:124">
      <c r="C63" s="399">
        <v>42338</v>
      </c>
      <c r="D63" s="398">
        <v>42338</v>
      </c>
      <c r="E63" s="397">
        <v>1.4974976197256122</v>
      </c>
      <c r="F63" s="397">
        <v>2.0577495345011667</v>
      </c>
      <c r="G63" s="397">
        <v>1.7203565841132546</v>
      </c>
      <c r="H63" s="397">
        <v>1.1078176429637376</v>
      </c>
      <c r="I63" s="397">
        <v>2.0081025237839643</v>
      </c>
      <c r="J63" s="397">
        <v>1.599433520859241</v>
      </c>
    </row>
    <row r="64" spans="1:124">
      <c r="C64" s="399">
        <v>42369</v>
      </c>
      <c r="D64" s="398">
        <v>42369</v>
      </c>
      <c r="E64" s="397">
        <v>1.4673382458947912</v>
      </c>
      <c r="F64" s="397">
        <v>2.0972221162379503</v>
      </c>
      <c r="G64" s="397">
        <v>1.7025525336642147</v>
      </c>
      <c r="H64" s="397">
        <v>0.98910833236765028</v>
      </c>
      <c r="I64" s="397">
        <v>1.9189762878552092</v>
      </c>
      <c r="J64" s="397">
        <v>1.2042600546567646</v>
      </c>
    </row>
    <row r="65" spans="1:10">
      <c r="C65" s="399">
        <v>42400</v>
      </c>
      <c r="D65" s="398">
        <v>42400</v>
      </c>
      <c r="E65" s="397">
        <v>1.3933596760548166</v>
      </c>
      <c r="F65" s="397">
        <v>1.9805899715887465</v>
      </c>
      <c r="G65" s="397">
        <v>1.6326550074613628</v>
      </c>
      <c r="H65" s="397">
        <v>0.86728623915895064</v>
      </c>
      <c r="I65" s="397">
        <v>1.6119846897996308</v>
      </c>
      <c r="J65" s="397">
        <v>0.98407004056092373</v>
      </c>
    </row>
    <row r="66" spans="1:10">
      <c r="C66" s="399">
        <v>42429</v>
      </c>
      <c r="D66" s="398">
        <v>42429</v>
      </c>
      <c r="E66" s="397">
        <v>1.3773518758335264</v>
      </c>
      <c r="F66" s="397">
        <v>1.824266030770882</v>
      </c>
      <c r="G66" s="397">
        <v>1.5578138856615147</v>
      </c>
      <c r="H66" s="397">
        <v>0.63527105552674068</v>
      </c>
      <c r="I66" s="397">
        <v>1.5977207496856616</v>
      </c>
      <c r="J66" s="397">
        <v>0.69870669797360874</v>
      </c>
    </row>
    <row r="67" spans="1:10">
      <c r="C67" s="399">
        <v>42460</v>
      </c>
      <c r="D67" s="398">
        <v>42460</v>
      </c>
      <c r="E67" s="397">
        <v>1.0909415687490853</v>
      </c>
      <c r="F67" s="397">
        <v>1.660422842429996</v>
      </c>
      <c r="G67" s="397">
        <v>1.3164850528358758</v>
      </c>
      <c r="H67" s="397">
        <v>0.63821796708890777</v>
      </c>
      <c r="I67" s="397">
        <v>0.84387081934661956</v>
      </c>
      <c r="J67" s="397">
        <v>0.66106377800017979</v>
      </c>
    </row>
    <row r="68" spans="1:10">
      <c r="C68" s="399">
        <v>42490</v>
      </c>
      <c r="D68" s="398">
        <v>42490</v>
      </c>
      <c r="E68" s="397">
        <v>1.0768189515481252</v>
      </c>
      <c r="F68" s="397">
        <v>1.7230660183355471</v>
      </c>
      <c r="G68" s="397">
        <v>1.3456502072675183</v>
      </c>
      <c r="H68" s="397">
        <v>0.59349728271398117</v>
      </c>
      <c r="I68" s="397">
        <v>1.9482724728759315</v>
      </c>
      <c r="J68" s="397">
        <v>1.327025600300705</v>
      </c>
    </row>
    <row r="69" spans="1:10">
      <c r="C69" s="399">
        <v>42521</v>
      </c>
      <c r="D69" s="398">
        <v>42521</v>
      </c>
      <c r="E69" s="397">
        <v>0.93056459384790269</v>
      </c>
      <c r="F69" s="397">
        <v>1.5171852102991972</v>
      </c>
      <c r="G69" s="397">
        <v>1.1770120220556559</v>
      </c>
      <c r="H69" s="397">
        <v>0.42028888093247285</v>
      </c>
      <c r="I69" s="397">
        <v>2.1000485937136735</v>
      </c>
      <c r="J69" s="397">
        <v>0.85454022987037626</v>
      </c>
    </row>
    <row r="70" spans="1:10">
      <c r="C70" s="399">
        <v>42551</v>
      </c>
      <c r="D70" s="398">
        <v>42551</v>
      </c>
      <c r="E70" s="397">
        <v>0.9418404946535659</v>
      </c>
      <c r="F70" s="397">
        <v>1.5687792088776629</v>
      </c>
      <c r="G70" s="397">
        <v>1.1865416231877253</v>
      </c>
      <c r="H70" s="397">
        <v>0.39608198789865123</v>
      </c>
      <c r="I70" s="397">
        <v>1.734501072956951</v>
      </c>
      <c r="J70" s="397">
        <v>0.64349218346252179</v>
      </c>
    </row>
    <row r="71" spans="1:10">
      <c r="A71" s="12">
        <v>2016</v>
      </c>
      <c r="B71" s="12" t="s">
        <v>136</v>
      </c>
      <c r="C71" s="399">
        <v>42582</v>
      </c>
      <c r="D71" s="398">
        <v>42582</v>
      </c>
      <c r="E71" s="397">
        <v>0.93607596216189415</v>
      </c>
      <c r="F71" s="397">
        <v>1.4260787761959135</v>
      </c>
      <c r="G71" s="397">
        <v>1.1199485634490323</v>
      </c>
      <c r="H71" s="397">
        <v>0.46421324323464835</v>
      </c>
      <c r="I71" s="397">
        <v>1.2131099539172021</v>
      </c>
      <c r="J71" s="397">
        <v>0.52695416258085948</v>
      </c>
    </row>
    <row r="72" spans="1:10">
      <c r="C72" s="399">
        <v>42613</v>
      </c>
      <c r="D72" s="398">
        <v>42613</v>
      </c>
      <c r="E72" s="397">
        <v>0.85863004220596451</v>
      </c>
      <c r="F72" s="397">
        <v>1.2621241871170015</v>
      </c>
      <c r="G72" s="397">
        <v>1.0093641549075461</v>
      </c>
      <c r="H72" s="397">
        <v>0.49469085751419473</v>
      </c>
      <c r="I72" s="397">
        <v>2.3991566877733499</v>
      </c>
      <c r="J72" s="397">
        <v>0.796671279693007</v>
      </c>
    </row>
    <row r="73" spans="1:10">
      <c r="C73" s="399">
        <v>42643</v>
      </c>
      <c r="D73" s="398">
        <v>42643</v>
      </c>
      <c r="E73" s="397">
        <v>0.7961732412661604</v>
      </c>
      <c r="F73" s="397">
        <v>1.2654652637134809</v>
      </c>
      <c r="G73" s="397">
        <v>0.98496547768129217</v>
      </c>
      <c r="H73" s="397">
        <v>0.53232830681261567</v>
      </c>
      <c r="I73" s="397">
        <v>1.2128558521083406</v>
      </c>
      <c r="J73" s="397">
        <v>0.62836361801962826</v>
      </c>
    </row>
    <row r="74" spans="1:10">
      <c r="C74" s="399">
        <v>42674</v>
      </c>
      <c r="D74" s="398">
        <v>42674</v>
      </c>
      <c r="E74" s="397">
        <v>0.75634381436368825</v>
      </c>
      <c r="F74" s="397">
        <v>1.1255813107381827</v>
      </c>
      <c r="G74" s="397">
        <v>0.89254687173128211</v>
      </c>
      <c r="H74" s="397">
        <v>0.56078760837514841</v>
      </c>
      <c r="I74" s="397">
        <v>0.98926838502607861</v>
      </c>
      <c r="J74" s="397">
        <v>0.59215383778242814</v>
      </c>
    </row>
    <row r="75" spans="1:10">
      <c r="C75" s="399">
        <v>42704</v>
      </c>
      <c r="D75" s="398">
        <v>42704</v>
      </c>
      <c r="E75" s="397">
        <v>0.76164362856285328</v>
      </c>
      <c r="F75" s="397">
        <v>1.1383991909773441</v>
      </c>
      <c r="G75" s="397">
        <v>0.9147835878926126</v>
      </c>
      <c r="H75" s="397">
        <v>0.54297618240293832</v>
      </c>
      <c r="I75" s="397">
        <v>0.83132850254801094</v>
      </c>
      <c r="J75" s="397">
        <v>0.55390645725345622</v>
      </c>
    </row>
    <row r="76" spans="1:10">
      <c r="C76" s="399">
        <v>42735</v>
      </c>
      <c r="D76" s="398">
        <v>42735</v>
      </c>
      <c r="E76" s="397">
        <v>0.70566303707535227</v>
      </c>
      <c r="F76" s="397">
        <v>1.0691666181541999</v>
      </c>
      <c r="G76" s="397">
        <v>0.84353644769650815</v>
      </c>
      <c r="H76" s="397">
        <v>0.45079143290549162</v>
      </c>
      <c r="I76" s="397">
        <v>0.81396501070760219</v>
      </c>
      <c r="J76" s="397">
        <v>0.4793225332825044</v>
      </c>
    </row>
    <row r="77" spans="1:10">
      <c r="C77" s="399">
        <v>42766</v>
      </c>
      <c r="D77" s="398">
        <v>42766</v>
      </c>
      <c r="E77" s="397">
        <v>0.54561064932644709</v>
      </c>
      <c r="F77" s="397">
        <v>1.0673457455118844</v>
      </c>
      <c r="G77" s="397">
        <v>0.76569569488592026</v>
      </c>
      <c r="H77" s="397">
        <v>0.437822607780886</v>
      </c>
      <c r="I77" s="397">
        <v>2.458709283255629</v>
      </c>
      <c r="J77" s="397">
        <v>0.70218207653524833</v>
      </c>
    </row>
    <row r="78" spans="1:10">
      <c r="C78" s="399">
        <v>42794</v>
      </c>
      <c r="D78" s="398">
        <v>42794</v>
      </c>
      <c r="E78" s="397">
        <v>0.49446105575523552</v>
      </c>
      <c r="F78" s="397">
        <v>0.87992087450116696</v>
      </c>
      <c r="G78" s="397">
        <v>0.63056423654279914</v>
      </c>
      <c r="H78" s="397">
        <v>0.4311650263905491</v>
      </c>
      <c r="I78" s="397">
        <v>0.70943067434547469</v>
      </c>
      <c r="J78" s="397">
        <v>0.45695785472515865</v>
      </c>
    </row>
    <row r="79" spans="1:10">
      <c r="C79" s="399">
        <v>42825</v>
      </c>
      <c r="D79" s="398">
        <v>42825</v>
      </c>
      <c r="E79" s="397">
        <v>0.50159468749996483</v>
      </c>
      <c r="F79" s="397">
        <v>0.83882114508179884</v>
      </c>
      <c r="G79" s="397">
        <v>0.62797280163709501</v>
      </c>
      <c r="H79" s="397">
        <v>0.48708214913483611</v>
      </c>
      <c r="I79" s="397">
        <v>0.5670792831826873</v>
      </c>
      <c r="J79" s="397">
        <v>0.49070712950712975</v>
      </c>
    </row>
    <row r="80" spans="1:10">
      <c r="C80" s="399">
        <v>42855</v>
      </c>
      <c r="D80" s="398">
        <v>42855</v>
      </c>
      <c r="E80" s="397">
        <v>0.4805752452222416</v>
      </c>
      <c r="F80" s="397">
        <v>0.75220102355465646</v>
      </c>
      <c r="G80" s="397">
        <v>0.5859005962228705</v>
      </c>
      <c r="H80" s="397">
        <v>0.42268186831186111</v>
      </c>
      <c r="I80" s="397">
        <v>0.74601966923277307</v>
      </c>
      <c r="J80" s="397">
        <v>0.48671224210439468</v>
      </c>
    </row>
    <row r="81" spans="1:10">
      <c r="C81" s="399">
        <v>42886</v>
      </c>
      <c r="D81" s="398">
        <v>42886</v>
      </c>
      <c r="E81" s="397">
        <v>0.43907265744034618</v>
      </c>
      <c r="F81" s="397">
        <v>0.84269922635759598</v>
      </c>
      <c r="G81" s="397">
        <v>0.61011935079530022</v>
      </c>
      <c r="H81" s="397">
        <v>0.34802967920430122</v>
      </c>
      <c r="I81" s="397">
        <v>1.0163078899361486</v>
      </c>
      <c r="J81" s="397">
        <v>0.57145153391300474</v>
      </c>
    </row>
    <row r="82" spans="1:10">
      <c r="C82" s="399">
        <v>42916</v>
      </c>
      <c r="D82" s="398">
        <v>42916</v>
      </c>
      <c r="E82" s="397">
        <v>0.39382960703873948</v>
      </c>
      <c r="F82" s="397">
        <v>0.78638076256345868</v>
      </c>
      <c r="G82" s="397">
        <v>0.5464642760173174</v>
      </c>
      <c r="H82" s="397">
        <v>0.33101380838326688</v>
      </c>
      <c r="I82" s="397">
        <v>0.60906167334856565</v>
      </c>
      <c r="J82" s="397">
        <v>0.38423722633006951</v>
      </c>
    </row>
    <row r="83" spans="1:10">
      <c r="A83" s="12">
        <v>2017</v>
      </c>
      <c r="B83" s="12" t="s">
        <v>43</v>
      </c>
      <c r="C83" s="399">
        <v>42947</v>
      </c>
      <c r="D83" s="398">
        <v>42947</v>
      </c>
      <c r="E83" s="397">
        <v>0.40508246562730116</v>
      </c>
      <c r="F83" s="397">
        <v>0.79493778001458215</v>
      </c>
      <c r="G83" s="397">
        <v>0.56872147046768329</v>
      </c>
      <c r="H83" s="397">
        <v>0.42604899752539777</v>
      </c>
      <c r="I83" s="397">
        <v>0.71992591143000484</v>
      </c>
      <c r="J83" s="397">
        <v>0.44245232166111226</v>
      </c>
    </row>
    <row r="84" spans="1:10">
      <c r="C84" s="399">
        <v>42978</v>
      </c>
      <c r="D84" s="398">
        <v>42978</v>
      </c>
      <c r="E84" s="397">
        <v>0.40048718817952084</v>
      </c>
      <c r="F84" s="397">
        <v>0.80499436700968374</v>
      </c>
      <c r="G84" s="397">
        <v>0.55165488861855638</v>
      </c>
      <c r="H84" s="397">
        <v>0.1924832167899401</v>
      </c>
      <c r="I84" s="397">
        <v>1.0510000310822076</v>
      </c>
      <c r="J84" s="397">
        <v>0.26751293396974013</v>
      </c>
    </row>
    <row r="85" spans="1:10">
      <c r="C85" s="399">
        <v>43008</v>
      </c>
      <c r="D85" s="398">
        <v>43008</v>
      </c>
      <c r="E85" s="397">
        <v>0.39046842836491907</v>
      </c>
      <c r="F85" s="397">
        <v>0.77961913848395992</v>
      </c>
      <c r="G85" s="397">
        <v>0.54534894289123237</v>
      </c>
      <c r="H85" s="397">
        <v>0.37808589694105432</v>
      </c>
      <c r="I85" s="397">
        <v>1.0406086785498294</v>
      </c>
      <c r="J85" s="397">
        <v>0.47780457579966129</v>
      </c>
    </row>
    <row r="86" spans="1:10">
      <c r="C86" s="399">
        <v>43039</v>
      </c>
      <c r="D86" s="398">
        <v>43039</v>
      </c>
      <c r="E86" s="397">
        <v>0.44437753516112632</v>
      </c>
      <c r="F86" s="397">
        <v>0.78492763420082023</v>
      </c>
      <c r="G86" s="397">
        <v>0.57513230880909516</v>
      </c>
      <c r="H86" s="397">
        <v>0.33308847501936378</v>
      </c>
      <c r="I86" s="397">
        <v>0.44376395912892613</v>
      </c>
      <c r="J86" s="397">
        <v>0.35023802675063342</v>
      </c>
    </row>
    <row r="87" spans="1:10">
      <c r="C87" s="399">
        <v>43069</v>
      </c>
      <c r="D87" s="398">
        <v>43069</v>
      </c>
      <c r="E87" s="397">
        <v>0.42728077791662195</v>
      </c>
      <c r="F87" s="397">
        <v>0.78812887968528678</v>
      </c>
      <c r="G87" s="397">
        <v>0.57542873849492915</v>
      </c>
      <c r="H87" s="397">
        <v>0.3376379247842291</v>
      </c>
      <c r="I87" s="397">
        <v>1.3043686421687726</v>
      </c>
      <c r="J87" s="397">
        <v>1.1121492798174573</v>
      </c>
    </row>
    <row r="88" spans="1:10">
      <c r="C88" s="399">
        <v>43100</v>
      </c>
      <c r="D88" s="398">
        <v>43100</v>
      </c>
      <c r="E88" s="397">
        <v>0.49964129215561115</v>
      </c>
      <c r="F88" s="397">
        <v>0.92219390691766578</v>
      </c>
      <c r="G88" s="397">
        <v>0.67511320050744827</v>
      </c>
      <c r="H88" s="397">
        <v>0.3625902219384452</v>
      </c>
      <c r="I88" s="397">
        <v>0.63162416785972464</v>
      </c>
      <c r="J88" s="397">
        <v>0.41565438714936986</v>
      </c>
    </row>
    <row r="89" spans="1:10">
      <c r="C89" s="399">
        <v>43131</v>
      </c>
      <c r="D89" s="398">
        <v>43131</v>
      </c>
      <c r="E89" s="397">
        <v>0.44597561312047046</v>
      </c>
      <c r="F89" s="397">
        <v>0.80273384903056111</v>
      </c>
      <c r="G89" s="397">
        <v>0.60824931946270611</v>
      </c>
      <c r="H89" s="397">
        <v>0.38363548135767039</v>
      </c>
      <c r="I89" s="397">
        <v>0.60148740014373037</v>
      </c>
      <c r="J89" s="397">
        <v>0.42151951790495285</v>
      </c>
    </row>
    <row r="90" spans="1:10">
      <c r="C90" s="399">
        <v>43159</v>
      </c>
      <c r="D90" s="398">
        <v>43159</v>
      </c>
      <c r="E90" s="397">
        <v>0.41060984739896444</v>
      </c>
      <c r="F90" s="397">
        <v>0.79753511290297452</v>
      </c>
      <c r="G90" s="397">
        <v>0.59130163630851096</v>
      </c>
      <c r="H90" s="397">
        <v>0.37813421541611414</v>
      </c>
      <c r="I90" s="397">
        <v>0.41107481521177158</v>
      </c>
      <c r="J90" s="397">
        <v>0.3811666431261086</v>
      </c>
    </row>
    <row r="91" spans="1:10">
      <c r="C91" s="399">
        <v>43190</v>
      </c>
      <c r="D91" s="398">
        <v>43190</v>
      </c>
      <c r="E91" s="397">
        <v>0.40240761733409386</v>
      </c>
      <c r="F91" s="397">
        <v>0.78391189854649113</v>
      </c>
      <c r="G91" s="397">
        <v>0.57530329202490249</v>
      </c>
      <c r="H91" s="397">
        <v>0.29676462590237945</v>
      </c>
      <c r="I91" s="397">
        <v>0.5488773720072242</v>
      </c>
      <c r="J91" s="397">
        <v>0.31288905881114026</v>
      </c>
    </row>
    <row r="92" spans="1:10">
      <c r="C92" s="399">
        <v>43220</v>
      </c>
      <c r="D92" s="398">
        <v>43220</v>
      </c>
      <c r="E92" s="397">
        <v>0.3615418957019379</v>
      </c>
      <c r="F92" s="397">
        <v>0.66738705806240162</v>
      </c>
      <c r="G92" s="397">
        <v>0.50213074212380227</v>
      </c>
      <c r="H92" s="397">
        <v>0.35891625532787913</v>
      </c>
      <c r="I92" s="397">
        <v>0.44980972098977989</v>
      </c>
      <c r="J92" s="397">
        <v>0.36706633939413918</v>
      </c>
    </row>
    <row r="93" spans="1:10">
      <c r="C93" s="399">
        <v>43251</v>
      </c>
      <c r="D93" s="398">
        <v>43251</v>
      </c>
      <c r="E93" s="397">
        <v>0.34701713489925268</v>
      </c>
      <c r="F93" s="397">
        <v>0.54958705101607908</v>
      </c>
      <c r="G93" s="397">
        <v>0.43998667188550694</v>
      </c>
      <c r="H93" s="397">
        <v>0.3715459362556468</v>
      </c>
      <c r="I93" s="397">
        <v>0.60055314302984941</v>
      </c>
      <c r="J93" s="397">
        <v>0.40487845468072653</v>
      </c>
    </row>
    <row r="94" spans="1:10">
      <c r="C94" s="399">
        <v>43281</v>
      </c>
      <c r="D94" s="398">
        <v>43281</v>
      </c>
      <c r="E94" s="397">
        <v>0.31214065505628263</v>
      </c>
      <c r="F94" s="397">
        <v>0.56545975220165323</v>
      </c>
      <c r="G94" s="397">
        <v>0.42905426211042447</v>
      </c>
      <c r="H94" s="397">
        <v>0.21163973908886988</v>
      </c>
      <c r="I94" s="397">
        <v>0.74292148321421936</v>
      </c>
      <c r="J94" s="397">
        <v>0.25607688751949054</v>
      </c>
    </row>
    <row r="95" spans="1:10">
      <c r="A95" s="12">
        <v>2018</v>
      </c>
      <c r="B95" s="12" t="s">
        <v>44</v>
      </c>
      <c r="C95" s="399">
        <v>43312</v>
      </c>
      <c r="D95" s="398">
        <v>43312</v>
      </c>
      <c r="E95" s="397">
        <v>0.30177912097076237</v>
      </c>
      <c r="F95" s="397">
        <v>0.54294472004488858</v>
      </c>
      <c r="G95" s="397">
        <v>0.41174955347840131</v>
      </c>
      <c r="H95" s="397">
        <v>0.30388773711296474</v>
      </c>
      <c r="I95" s="397">
        <v>0.20516662227844348</v>
      </c>
      <c r="J95" s="397">
        <v>0.29641783642263192</v>
      </c>
    </row>
    <row r="96" spans="1:10">
      <c r="C96" s="399">
        <v>43343</v>
      </c>
      <c r="D96" s="398">
        <v>43343</v>
      </c>
      <c r="E96" s="397">
        <v>0.19902828889567445</v>
      </c>
      <c r="F96" s="397">
        <v>0.54607457388096425</v>
      </c>
      <c r="G96" s="397">
        <v>0.32096995012130075</v>
      </c>
      <c r="H96" s="397">
        <v>0.2898245606806174</v>
      </c>
      <c r="I96" s="397">
        <v>0.29398550018425262</v>
      </c>
      <c r="J96" s="397">
        <v>0.29027818900047181</v>
      </c>
    </row>
    <row r="97" spans="1:18">
      <c r="C97" s="399">
        <v>43373</v>
      </c>
      <c r="D97" s="398">
        <v>43373</v>
      </c>
      <c r="E97" s="397">
        <v>0.25534015344571698</v>
      </c>
      <c r="F97" s="397">
        <v>0.53800209022666634</v>
      </c>
      <c r="G97" s="397">
        <v>0.38386947750138051</v>
      </c>
      <c r="H97" s="397">
        <v>0.48587312363864155</v>
      </c>
      <c r="I97" s="397">
        <v>0.38120232046607494</v>
      </c>
      <c r="J97" s="397">
        <v>0.4751433975013496</v>
      </c>
    </row>
    <row r="98" spans="1:18">
      <c r="C98" s="399">
        <v>43404</v>
      </c>
      <c r="D98" s="398">
        <v>43404</v>
      </c>
      <c r="E98" s="397">
        <v>0.25945556741557768</v>
      </c>
      <c r="F98" s="397">
        <v>0.555588234086832</v>
      </c>
      <c r="G98" s="397">
        <v>0.41140912456337836</v>
      </c>
      <c r="H98" s="397">
        <v>0.22788870393070948</v>
      </c>
      <c r="I98" s="397">
        <v>0.4944532503600601</v>
      </c>
      <c r="J98" s="397">
        <v>0.24397875053763429</v>
      </c>
    </row>
    <row r="99" spans="1:18">
      <c r="C99" s="399">
        <v>43434</v>
      </c>
      <c r="D99" s="398">
        <v>43434</v>
      </c>
      <c r="E99" s="397">
        <v>0.26654396572092098</v>
      </c>
      <c r="F99" s="397">
        <v>0.52482414242749609</v>
      </c>
      <c r="G99" s="397">
        <v>0.41134640430076413</v>
      </c>
      <c r="H99" s="397">
        <v>0.18810465208472593</v>
      </c>
      <c r="I99" s="397">
        <v>0.36647031285310794</v>
      </c>
      <c r="J99" s="397">
        <v>0.20277828775078169</v>
      </c>
    </row>
    <row r="100" spans="1:18">
      <c r="C100" s="399">
        <v>43465</v>
      </c>
      <c r="D100" s="398">
        <v>43465</v>
      </c>
      <c r="E100" s="397">
        <v>0.30329810857739714</v>
      </c>
      <c r="F100" s="397">
        <v>0.5152122759650849</v>
      </c>
      <c r="G100" s="397">
        <v>0.42424960193248645</v>
      </c>
      <c r="H100" s="397">
        <v>0.30983142146402171</v>
      </c>
      <c r="I100" s="397">
        <v>0.58894870462431048</v>
      </c>
      <c r="J100" s="397">
        <v>0.41059563378777109</v>
      </c>
    </row>
    <row r="101" spans="1:18">
      <c r="C101" s="399">
        <v>43496</v>
      </c>
      <c r="D101" s="398">
        <v>43496</v>
      </c>
      <c r="E101" s="397">
        <v>0.22927635362771479</v>
      </c>
      <c r="F101" s="397">
        <v>0.35143140232812897</v>
      </c>
      <c r="G101" s="397">
        <v>0.29326907575924122</v>
      </c>
      <c r="H101" s="397">
        <v>0.25948160655402797</v>
      </c>
      <c r="I101" s="397">
        <v>0.66339649013548274</v>
      </c>
      <c r="J101" s="397">
        <v>0.29095120949885372</v>
      </c>
    </row>
    <row r="102" spans="1:18">
      <c r="C102" s="399">
        <v>43524</v>
      </c>
      <c r="D102" s="398">
        <v>43524</v>
      </c>
      <c r="E102" s="397">
        <v>0.18123123173453964</v>
      </c>
      <c r="F102" s="397">
        <v>0.41065446556534019</v>
      </c>
      <c r="G102" s="397">
        <v>0.33569957423406288</v>
      </c>
      <c r="H102" s="397">
        <v>0.19599639357698917</v>
      </c>
      <c r="I102" s="397">
        <v>0.48124746362286774</v>
      </c>
      <c r="J102" s="397">
        <v>0.21464536537231191</v>
      </c>
    </row>
    <row r="103" spans="1:18">
      <c r="C103" s="399">
        <v>43555</v>
      </c>
      <c r="D103" s="398">
        <v>43555</v>
      </c>
      <c r="E103" s="397">
        <v>0.18342854564650216</v>
      </c>
      <c r="F103" s="397">
        <v>0.33746686426817746</v>
      </c>
      <c r="G103" s="397">
        <v>0.2648239760239347</v>
      </c>
      <c r="H103" s="397">
        <v>0.29774523872894465</v>
      </c>
      <c r="I103" s="397">
        <v>0.33623643458145552</v>
      </c>
      <c r="J103" s="397">
        <v>0.30326744008393447</v>
      </c>
    </row>
    <row r="104" spans="1:18">
      <c r="C104" s="399">
        <v>43585</v>
      </c>
      <c r="D104" s="398">
        <v>43585</v>
      </c>
      <c r="E104" s="397">
        <v>0.20467588431329448</v>
      </c>
      <c r="F104" s="397">
        <v>0.3208723265499922</v>
      </c>
      <c r="G104" s="397">
        <v>0.26407069414026163</v>
      </c>
      <c r="H104" s="397">
        <v>0.24767379609498044</v>
      </c>
      <c r="I104" s="397">
        <v>0.61615500855026817</v>
      </c>
      <c r="J104" s="397">
        <v>0.31468847920734577</v>
      </c>
    </row>
    <row r="105" spans="1:18">
      <c r="C105" s="399">
        <v>43616</v>
      </c>
      <c r="D105" s="398">
        <v>43616</v>
      </c>
      <c r="E105" s="397">
        <v>0.2293566005093248</v>
      </c>
      <c r="F105" s="397">
        <v>0.29923431865000977</v>
      </c>
      <c r="G105" s="397">
        <v>0.2626586421735041</v>
      </c>
      <c r="H105" s="397">
        <v>0.17197715619787435</v>
      </c>
      <c r="I105" s="397">
        <v>0.27661992416315745</v>
      </c>
      <c r="J105" s="397">
        <v>0.18883337452166787</v>
      </c>
    </row>
    <row r="106" spans="1:18">
      <c r="C106" s="399">
        <v>43646</v>
      </c>
      <c r="D106" s="398">
        <v>43646</v>
      </c>
      <c r="E106" s="397">
        <v>0.19305245168753626</v>
      </c>
      <c r="F106" s="397">
        <v>0.30621641234655855</v>
      </c>
      <c r="G106" s="397">
        <v>0.2510938089064233</v>
      </c>
      <c r="H106" s="397">
        <v>0.17419122695908917</v>
      </c>
      <c r="I106" s="397">
        <v>0.5086188779377151</v>
      </c>
      <c r="J106" s="397">
        <v>0.24856519818259337</v>
      </c>
    </row>
    <row r="107" spans="1:18">
      <c r="A107" s="12">
        <v>2019</v>
      </c>
      <c r="B107" s="12" t="s">
        <v>45</v>
      </c>
      <c r="C107" s="399">
        <v>43677</v>
      </c>
      <c r="D107" s="398">
        <v>43677</v>
      </c>
      <c r="E107" s="397">
        <v>0.20434746248609911</v>
      </c>
      <c r="F107" s="397">
        <v>0.28521123994654224</v>
      </c>
      <c r="G107" s="397">
        <v>0.24315839170032008</v>
      </c>
      <c r="H107" s="397">
        <v>0.32825318235273437</v>
      </c>
      <c r="I107" s="397">
        <v>0.14915913943530537</v>
      </c>
      <c r="J107" s="397">
        <v>0.32276344908264076</v>
      </c>
    </row>
    <row r="108" spans="1:18">
      <c r="C108" s="399">
        <v>43708</v>
      </c>
      <c r="D108" s="398">
        <v>43708</v>
      </c>
      <c r="E108" s="397">
        <v>0.18865008015157123</v>
      </c>
      <c r="F108" s="397">
        <v>0.29468488365956846</v>
      </c>
      <c r="G108" s="397">
        <v>0.23731196564676302</v>
      </c>
      <c r="H108" s="397">
        <v>0.15269160925886835</v>
      </c>
      <c r="I108" s="397">
        <v>0.26830374444325039</v>
      </c>
      <c r="J108" s="397">
        <v>0.17282658034182602</v>
      </c>
    </row>
    <row r="109" spans="1:18">
      <c r="C109" s="399">
        <v>43738</v>
      </c>
      <c r="D109" s="398">
        <v>43738</v>
      </c>
      <c r="E109" s="397">
        <v>0.18625540765048559</v>
      </c>
      <c r="F109" s="397">
        <v>0.25374941286683739</v>
      </c>
      <c r="G109" s="397">
        <v>0.21619565514915395</v>
      </c>
      <c r="H109" s="397">
        <v>0.29498070062486925</v>
      </c>
      <c r="I109" s="397">
        <v>0.44107511429571322</v>
      </c>
      <c r="J109" s="397">
        <v>0.30962673475718316</v>
      </c>
    </row>
    <row r="110" spans="1:18">
      <c r="C110" s="399">
        <v>43769</v>
      </c>
      <c r="D110" s="398">
        <v>43769</v>
      </c>
      <c r="E110" s="397">
        <v>0.26058531946986679</v>
      </c>
      <c r="F110" s="397">
        <v>0.27786803770404245</v>
      </c>
      <c r="G110" s="397">
        <v>0.26825713407769786</v>
      </c>
      <c r="H110" s="397">
        <v>0.13771115750072369</v>
      </c>
      <c r="I110" s="397">
        <v>0.34812890375266531</v>
      </c>
      <c r="J110" s="397">
        <v>0.15214470447462097</v>
      </c>
    </row>
    <row r="111" spans="1:18">
      <c r="C111" s="399">
        <v>43799</v>
      </c>
      <c r="D111" s="398">
        <v>43799</v>
      </c>
      <c r="E111" s="397">
        <v>0.17843132952716881</v>
      </c>
      <c r="F111" s="397">
        <v>0.28999734221973245</v>
      </c>
      <c r="G111" s="397">
        <v>0.22955592831678398</v>
      </c>
      <c r="H111" s="397">
        <v>0.12708375216281589</v>
      </c>
      <c r="I111" s="397">
        <v>0.32875434922181679</v>
      </c>
      <c r="J111" s="397">
        <v>0.15367194476625795</v>
      </c>
    </row>
    <row r="112" spans="1:18">
      <c r="C112" s="399">
        <v>43830</v>
      </c>
      <c r="D112" s="398">
        <v>43830</v>
      </c>
      <c r="E112" s="397">
        <v>0.15741598240973034</v>
      </c>
      <c r="F112" s="397">
        <v>0.28355890366321485</v>
      </c>
      <c r="G112" s="397">
        <v>0.2160368982835299</v>
      </c>
      <c r="H112" s="397">
        <v>0.15281653107725648</v>
      </c>
      <c r="I112" s="397">
        <v>0.3986696034847505</v>
      </c>
      <c r="J112" s="397">
        <v>0.19819676735373143</v>
      </c>
      <c r="L112" s="396" t="s">
        <v>441</v>
      </c>
      <c r="R112" s="396" t="s">
        <v>443</v>
      </c>
    </row>
    <row r="113" spans="1:10">
      <c r="C113" s="399">
        <v>43861</v>
      </c>
      <c r="D113" s="398">
        <v>43861</v>
      </c>
      <c r="E113" s="397">
        <v>0.12448168627958681</v>
      </c>
      <c r="F113" s="397">
        <v>0.26847523646945171</v>
      </c>
      <c r="G113" s="397">
        <v>0.18825277851800593</v>
      </c>
      <c r="H113" s="397">
        <v>0.14543922386948074</v>
      </c>
      <c r="I113" s="397">
        <v>0.37284376562138355</v>
      </c>
      <c r="J113" s="397">
        <v>0.22941329171530436</v>
      </c>
    </row>
    <row r="114" spans="1:10">
      <c r="C114" s="399">
        <v>43890</v>
      </c>
      <c r="D114" s="398">
        <v>43890</v>
      </c>
      <c r="E114" s="397">
        <v>0.1276019985175017</v>
      </c>
      <c r="F114" s="397">
        <v>0.23989598109467847</v>
      </c>
      <c r="G114" s="397">
        <v>0.18815057452714154</v>
      </c>
      <c r="H114" s="397">
        <v>7.5664162706586782E-2</v>
      </c>
      <c r="I114" s="397">
        <v>0.13882724919518361</v>
      </c>
      <c r="J114" s="397">
        <v>8.9658265601561218E-2</v>
      </c>
    </row>
    <row r="115" spans="1:10">
      <c r="C115" s="399">
        <v>43921</v>
      </c>
      <c r="D115" s="398">
        <v>43921</v>
      </c>
      <c r="E115" s="397">
        <v>9.1337535856972629E-2</v>
      </c>
      <c r="F115" s="397">
        <v>0.20666362718902459</v>
      </c>
      <c r="G115" s="397">
        <v>0.14479219865062246</v>
      </c>
      <c r="H115" s="397">
        <v>8.0612266943232938E-2</v>
      </c>
      <c r="I115" s="397">
        <v>0.16928080719267363</v>
      </c>
      <c r="J115" s="397">
        <v>8.7041377496162378E-2</v>
      </c>
    </row>
    <row r="116" spans="1:10">
      <c r="C116" s="399">
        <v>43951</v>
      </c>
      <c r="D116" s="398">
        <v>43951</v>
      </c>
      <c r="E116" s="397">
        <v>9.3991160437733534E-2</v>
      </c>
      <c r="F116" s="397">
        <v>0.19519363365810824</v>
      </c>
      <c r="G116" s="397">
        <v>0.13075452958507705</v>
      </c>
      <c r="H116" s="397">
        <v>9.1204539384098088E-2</v>
      </c>
      <c r="I116" s="397">
        <v>0.79737415600519124</v>
      </c>
      <c r="J116" s="397">
        <v>0.12623095519163222</v>
      </c>
    </row>
    <row r="117" spans="1:10">
      <c r="C117" s="399">
        <v>43982</v>
      </c>
      <c r="D117" s="398">
        <v>43982</v>
      </c>
      <c r="E117" s="397">
        <v>0.1451743041806679</v>
      </c>
      <c r="F117" s="397">
        <v>0.22581239222442784</v>
      </c>
      <c r="G117" s="397">
        <v>0.17460519070813105</v>
      </c>
      <c r="H117" s="397">
        <v>0.11466833101277739</v>
      </c>
      <c r="I117" s="397">
        <v>0.5360237602442387</v>
      </c>
      <c r="J117" s="397">
        <v>0.34777379233805039</v>
      </c>
    </row>
    <row r="118" spans="1:10">
      <c r="C118" s="399">
        <v>44012</v>
      </c>
      <c r="D118" s="398">
        <v>44012</v>
      </c>
      <c r="E118" s="397">
        <v>0.14507305358103167</v>
      </c>
      <c r="F118" s="397">
        <v>0.20604599395672499</v>
      </c>
      <c r="G118" s="397">
        <v>0.17428891123601437</v>
      </c>
      <c r="H118" s="397">
        <v>7.7507833517713079E-2</v>
      </c>
      <c r="I118" s="397">
        <v>0.11869438343785016</v>
      </c>
      <c r="J118" s="397">
        <v>8.0438795598198928E-2</v>
      </c>
    </row>
    <row r="119" spans="1:10">
      <c r="A119" s="12">
        <v>2020</v>
      </c>
      <c r="B119" s="12" t="s">
        <v>46</v>
      </c>
      <c r="C119" s="399">
        <v>44043</v>
      </c>
      <c r="D119" s="398">
        <v>44043</v>
      </c>
      <c r="E119" s="397">
        <v>7.950275914570927E-2</v>
      </c>
      <c r="F119" s="397">
        <v>0.21074728729460479</v>
      </c>
      <c r="G119" s="397">
        <v>0.14358689261195753</v>
      </c>
      <c r="H119" s="397">
        <v>0.17898003016680453</v>
      </c>
      <c r="I119" s="397">
        <v>0.1031727178119034</v>
      </c>
      <c r="J119" s="397">
        <v>0.17210626328466153</v>
      </c>
    </row>
    <row r="120" spans="1:10">
      <c r="C120" s="399">
        <v>44074</v>
      </c>
      <c r="D120" s="398">
        <v>44074</v>
      </c>
      <c r="E120" s="397">
        <v>7.7583893299348186E-2</v>
      </c>
      <c r="F120" s="397">
        <v>0.18613339233385512</v>
      </c>
      <c r="G120" s="397">
        <v>0.13002737617502236</v>
      </c>
      <c r="H120" s="397">
        <v>7.0077846598354546E-2</v>
      </c>
      <c r="I120" s="397">
        <v>0.44586476863896168</v>
      </c>
      <c r="J120" s="397">
        <v>0.16942506040499955</v>
      </c>
    </row>
    <row r="121" spans="1:10">
      <c r="C121" s="399">
        <v>44104</v>
      </c>
      <c r="D121" s="398">
        <v>44104</v>
      </c>
      <c r="E121" s="397">
        <v>7.1856472687847728E-2</v>
      </c>
      <c r="F121" s="397">
        <v>0.16483972425326751</v>
      </c>
      <c r="G121" s="397">
        <v>0.11730236539765142</v>
      </c>
      <c r="H121" s="397">
        <v>0.13613271663014231</v>
      </c>
      <c r="I121" s="397">
        <v>2.9716787120761579E-2</v>
      </c>
      <c r="J121" s="397">
        <v>0.10223420394296637</v>
      </c>
    </row>
    <row r="122" spans="1:10">
      <c r="C122" s="399">
        <v>44135</v>
      </c>
      <c r="D122" s="398">
        <v>44135</v>
      </c>
      <c r="E122" s="397">
        <v>6.7489597628518874E-2</v>
      </c>
      <c r="F122" s="397">
        <v>0.21001752888328343</v>
      </c>
      <c r="G122" s="397">
        <v>0.13309477680347703</v>
      </c>
      <c r="H122" s="397">
        <v>5.9863586244615519E-2</v>
      </c>
      <c r="I122" s="397">
        <v>0.11078138029381469</v>
      </c>
      <c r="J122" s="397">
        <v>6.9428582466486838E-2</v>
      </c>
    </row>
    <row r="123" spans="1:10">
      <c r="C123" s="399">
        <v>44165</v>
      </c>
      <c r="D123" s="398">
        <v>44165</v>
      </c>
      <c r="E123" s="397">
        <v>6.9655455930121013E-2</v>
      </c>
      <c r="F123" s="397">
        <v>0.16086233116443335</v>
      </c>
      <c r="G123" s="397">
        <v>0.11182352584815344</v>
      </c>
      <c r="H123" s="397">
        <v>5.9042377720771498E-2</v>
      </c>
      <c r="I123" s="397">
        <v>5.076891222561894E-2</v>
      </c>
      <c r="J123" s="397">
        <v>5.7385901423956831E-2</v>
      </c>
    </row>
    <row r="124" spans="1:10">
      <c r="C124" s="399">
        <v>44196</v>
      </c>
      <c r="D124" s="398">
        <v>44196</v>
      </c>
      <c r="E124" s="397">
        <v>6.7193906308770007E-2</v>
      </c>
      <c r="F124" s="397">
        <v>0.22936661792577112</v>
      </c>
      <c r="G124" s="397">
        <v>0.13812845074430347</v>
      </c>
      <c r="H124" s="397">
        <v>8.8560554947602108E-2</v>
      </c>
      <c r="I124" s="397">
        <v>9.73108663119122E-2</v>
      </c>
      <c r="J124" s="397">
        <v>8.9796518547008569E-2</v>
      </c>
    </row>
    <row r="125" spans="1:10">
      <c r="C125" s="399">
        <v>44227</v>
      </c>
      <c r="D125" s="398">
        <v>44227</v>
      </c>
      <c r="E125" s="397">
        <v>7.1921202764582234E-2</v>
      </c>
      <c r="F125" s="397">
        <v>0.18854449492657271</v>
      </c>
      <c r="G125" s="397">
        <v>0.12310532267666982</v>
      </c>
      <c r="H125" s="397">
        <v>0.10998862062700679</v>
      </c>
      <c r="I125" s="397">
        <v>5.5885557391846162E-2</v>
      </c>
      <c r="J125" s="397">
        <v>0.10449022504277232</v>
      </c>
    </row>
    <row r="126" spans="1:10">
      <c r="C126" s="399">
        <v>44255</v>
      </c>
      <c r="D126" s="398">
        <v>44255</v>
      </c>
      <c r="E126" s="397">
        <v>7.3480230426316878E-2</v>
      </c>
      <c r="F126" s="397">
        <v>0.17541711426814988</v>
      </c>
      <c r="G126" s="397">
        <v>0.1230472037608777</v>
      </c>
      <c r="H126" s="397">
        <v>5.8790710207074541E-2</v>
      </c>
      <c r="I126" s="397">
        <v>0.12735712609820024</v>
      </c>
      <c r="J126" s="397">
        <v>7.1074869255952453E-2</v>
      </c>
    </row>
    <row r="127" spans="1:10">
      <c r="C127" s="399">
        <v>44286</v>
      </c>
      <c r="D127" s="398">
        <v>44286</v>
      </c>
      <c r="E127" s="397">
        <v>7.4882938179729755E-2</v>
      </c>
      <c r="F127" s="397">
        <v>0.14826867365177002</v>
      </c>
      <c r="G127" s="397">
        <v>0.10720838486515777</v>
      </c>
      <c r="H127" s="397">
        <v>4.9953767037191996E-2</v>
      </c>
      <c r="I127" s="397">
        <v>0.19433757026099716</v>
      </c>
      <c r="J127" s="397">
        <v>6.5347719924145092E-2</v>
      </c>
    </row>
    <row r="128" spans="1:10">
      <c r="C128" s="399">
        <v>44316</v>
      </c>
      <c r="D128" s="398">
        <v>44316</v>
      </c>
      <c r="E128" s="397">
        <v>5.3347822707351153E-2</v>
      </c>
      <c r="F128" s="397">
        <v>0.1556795443177573</v>
      </c>
      <c r="G128" s="397">
        <v>0.10001199426813449</v>
      </c>
      <c r="H128" s="397">
        <v>3.7586764226943736E-2</v>
      </c>
      <c r="I128" s="397">
        <v>0.21083491590968376</v>
      </c>
      <c r="J128" s="397">
        <v>4.3372105007842547E-2</v>
      </c>
    </row>
    <row r="129" spans="1:18">
      <c r="C129" s="399">
        <v>44347</v>
      </c>
      <c r="D129" s="398">
        <v>44347</v>
      </c>
      <c r="E129" s="397">
        <v>5.4958945942275038E-2</v>
      </c>
      <c r="F129" s="397">
        <v>0.11319018612041523</v>
      </c>
      <c r="G129" s="397">
        <v>8.2630076371908195E-2</v>
      </c>
      <c r="H129" s="397">
        <v>8.7749791145048273E-2</v>
      </c>
      <c r="I129" s="397">
        <v>6.5754646096731956E-2</v>
      </c>
      <c r="J129" s="397">
        <v>8.4763142804446773E-2</v>
      </c>
    </row>
    <row r="130" spans="1:18">
      <c r="C130" s="399">
        <v>44377</v>
      </c>
      <c r="D130" s="398">
        <v>44377</v>
      </c>
      <c r="E130" s="397">
        <v>0.14397173976511246</v>
      </c>
      <c r="F130" s="397">
        <v>0.19118272868836084</v>
      </c>
      <c r="G130" s="397">
        <v>0.16423349843895854</v>
      </c>
      <c r="H130" s="397">
        <v>5.4515975622947035E-2</v>
      </c>
      <c r="I130" s="397">
        <v>1.322066398931695E-2</v>
      </c>
      <c r="J130" s="397">
        <v>4.3038047808696737E-2</v>
      </c>
    </row>
    <row r="131" spans="1:18">
      <c r="A131" s="12">
        <v>2021</v>
      </c>
      <c r="B131" s="12" t="s">
        <v>47</v>
      </c>
      <c r="C131" s="399">
        <v>44408</v>
      </c>
      <c r="D131" s="398">
        <v>44408</v>
      </c>
      <c r="E131" s="397">
        <v>6.369782973441443E-2</v>
      </c>
      <c r="F131" s="397">
        <v>0.12543339437716686</v>
      </c>
      <c r="G131" s="397">
        <v>8.8335094039143525E-2</v>
      </c>
      <c r="H131" s="397">
        <v>2.2931312125421606E-2</v>
      </c>
      <c r="I131" s="397">
        <v>3.6627976721917629E-2</v>
      </c>
      <c r="J131" s="397">
        <v>2.668692978936205E-2</v>
      </c>
    </row>
    <row r="132" spans="1:18">
      <c r="C132" s="399">
        <v>44439</v>
      </c>
      <c r="D132" s="398">
        <v>44439</v>
      </c>
      <c r="E132" s="397">
        <v>5.6082568402605719E-2</v>
      </c>
      <c r="F132" s="397">
        <v>0.15256885570599801</v>
      </c>
      <c r="G132" s="397">
        <v>9.7169729314094122E-2</v>
      </c>
      <c r="H132" s="397">
        <v>3.7173637989771774E-2</v>
      </c>
      <c r="I132" s="397">
        <v>1.6932398525855243E-2</v>
      </c>
      <c r="J132" s="397">
        <v>3.3958347712714179E-2</v>
      </c>
    </row>
    <row r="133" spans="1:18">
      <c r="C133" s="399">
        <v>44469</v>
      </c>
      <c r="D133" s="398">
        <v>44469</v>
      </c>
      <c r="E133" s="397">
        <v>4.4012562990880882E-2</v>
      </c>
      <c r="F133" s="397">
        <v>0.32472918733556855</v>
      </c>
      <c r="G133" s="397">
        <v>0.17660811185288569</v>
      </c>
      <c r="H133" s="397">
        <v>3.8787742472063888E-2</v>
      </c>
      <c r="I133" s="397">
        <v>2.1571594388370849E-2</v>
      </c>
      <c r="J133" s="397">
        <v>3.2968481112870929E-2</v>
      </c>
    </row>
    <row r="134" spans="1:18">
      <c r="C134" s="399">
        <v>44500</v>
      </c>
      <c r="D134" s="398">
        <v>44500</v>
      </c>
      <c r="E134" s="397">
        <v>0.14821582385943563</v>
      </c>
      <c r="F134" s="397">
        <v>0.12538652409203688</v>
      </c>
      <c r="G134" s="397">
        <v>0.13752155997621568</v>
      </c>
      <c r="H134" s="397">
        <v>6.0937580936841373E-2</v>
      </c>
      <c r="I134" s="397">
        <v>1.569972822449725E-2</v>
      </c>
      <c r="J134" s="397">
        <v>4.0578461052395223E-2</v>
      </c>
    </row>
    <row r="135" spans="1:18">
      <c r="C135" s="399">
        <v>44530</v>
      </c>
      <c r="D135" s="398">
        <v>44530</v>
      </c>
      <c r="E135" s="397">
        <v>0.10049010648157555</v>
      </c>
      <c r="F135" s="397">
        <v>0.14369983743674045</v>
      </c>
      <c r="G135" s="397">
        <v>0.11992095785473256</v>
      </c>
      <c r="H135" s="397">
        <v>3.5591201879993532E-2</v>
      </c>
      <c r="I135" s="397">
        <v>0.13300911678371713</v>
      </c>
      <c r="J135" s="397">
        <v>5.6189649752394828E-2</v>
      </c>
      <c r="L135" s="400" t="s">
        <v>154</v>
      </c>
      <c r="R135" s="400" t="s">
        <v>154</v>
      </c>
    </row>
    <row r="136" spans="1:18">
      <c r="C136" s="399">
        <v>44561</v>
      </c>
      <c r="D136" s="398">
        <v>44561</v>
      </c>
      <c r="E136" s="397">
        <v>9.7383606599454775E-2</v>
      </c>
      <c r="F136" s="397">
        <v>0.15679134381207796</v>
      </c>
      <c r="G136" s="397">
        <v>0.12444547241074713</v>
      </c>
      <c r="H136" s="397">
        <v>6.9061228316904949E-2</v>
      </c>
      <c r="I136" s="397">
        <v>4.2016240272823038E-2</v>
      </c>
      <c r="J136" s="397">
        <v>6.2963553589904769E-2</v>
      </c>
    </row>
    <row r="137" spans="1:18">
      <c r="C137" s="399">
        <v>44592</v>
      </c>
      <c r="D137" s="398">
        <v>44592</v>
      </c>
      <c r="E137" s="397">
        <v>7.8542726931075127E-2</v>
      </c>
      <c r="F137" s="397">
        <v>7.9091189087706973E-2</v>
      </c>
      <c r="G137" s="397">
        <v>7.8804367256795058E-2</v>
      </c>
      <c r="H137" s="397">
        <v>8.0471761188718724E-2</v>
      </c>
      <c r="I137" s="397">
        <v>1.4966205591078131E-2</v>
      </c>
      <c r="J137" s="397">
        <v>5.8681890612414828E-2</v>
      </c>
      <c r="L137" s="396" t="s">
        <v>442</v>
      </c>
      <c r="R137" s="396" t="s">
        <v>444</v>
      </c>
    </row>
    <row r="138" spans="1:18">
      <c r="C138" s="399">
        <v>44620</v>
      </c>
      <c r="D138" s="398">
        <v>44620</v>
      </c>
      <c r="E138" s="397">
        <v>7.7976769089592307E-2</v>
      </c>
      <c r="F138" s="397">
        <v>9.1091740425073189E-2</v>
      </c>
      <c r="G138" s="397">
        <v>8.3807226308067306E-2</v>
      </c>
      <c r="H138" s="397">
        <v>6.0200578505342987E-2</v>
      </c>
      <c r="I138" s="397">
        <v>1.6812070616135238E-2</v>
      </c>
      <c r="J138" s="397">
        <v>4.9055368723805386E-2</v>
      </c>
    </row>
    <row r="139" spans="1:18">
      <c r="C139" s="399">
        <v>44651</v>
      </c>
      <c r="D139" s="398">
        <v>44651</v>
      </c>
      <c r="E139" s="397">
        <v>0.12297124729396484</v>
      </c>
      <c r="F139" s="397">
        <v>7.1908617969068112E-2</v>
      </c>
      <c r="G139" s="397">
        <v>9.9443102877128306E-2</v>
      </c>
      <c r="H139" s="397">
        <v>6.6159849652705049E-2</v>
      </c>
      <c r="I139" s="397">
        <v>6.9852175745515166E-2</v>
      </c>
      <c r="J139" s="397">
        <v>6.6893872862591616E-2</v>
      </c>
      <c r="L139" s="396"/>
      <c r="M139" s="396"/>
      <c r="N139" s="396"/>
      <c r="O139" s="396"/>
    </row>
    <row r="140" spans="1:18">
      <c r="C140" s="399">
        <v>44681</v>
      </c>
      <c r="D140" s="398">
        <v>44681</v>
      </c>
      <c r="E140" s="397">
        <v>0.11287881909939744</v>
      </c>
      <c r="F140" s="397">
        <v>6.7579701015709565E-2</v>
      </c>
      <c r="G140" s="397">
        <v>9.1394296084445312E-2</v>
      </c>
      <c r="H140" s="397">
        <v>5.5807481004301218E-2</v>
      </c>
      <c r="I140" s="397">
        <v>8.584594539014305E-2</v>
      </c>
      <c r="J140" s="397">
        <v>6.0135884622914811E-2</v>
      </c>
    </row>
    <row r="141" spans="1:18">
      <c r="C141" s="399">
        <v>44712</v>
      </c>
      <c r="D141" s="398">
        <v>44712</v>
      </c>
      <c r="E141" s="397">
        <v>0.12816607567655919</v>
      </c>
      <c r="F141" s="397">
        <v>0.10107999261218349</v>
      </c>
      <c r="G141" s="397">
        <v>0.11805481253895987</v>
      </c>
      <c r="H141" s="397">
        <v>6.3064798332703162E-2</v>
      </c>
      <c r="I141" s="397">
        <v>6.9377430123613512E-2</v>
      </c>
      <c r="J141" s="397">
        <v>6.4169714896948976E-2</v>
      </c>
    </row>
    <row r="142" spans="1:18">
      <c r="C142" s="399">
        <v>44742</v>
      </c>
      <c r="D142" s="398">
        <v>44742</v>
      </c>
      <c r="E142" s="397">
        <v>0.14144385220297875</v>
      </c>
      <c r="F142" s="397">
        <v>0.10819211699706928</v>
      </c>
      <c r="G142" s="397">
        <v>0.12881514172626343</v>
      </c>
      <c r="H142" s="397">
        <v>6.3591450410131159E-2</v>
      </c>
      <c r="I142" s="397">
        <v>1.1734738385065885E-2</v>
      </c>
      <c r="J142" s="397">
        <v>5.6576154793417328E-2</v>
      </c>
    </row>
    <row r="143" spans="1:18">
      <c r="A143" s="12">
        <v>2022</v>
      </c>
      <c r="B143" s="12" t="s">
        <v>48</v>
      </c>
      <c r="C143" s="399">
        <v>44773</v>
      </c>
      <c r="D143" s="398">
        <v>44773</v>
      </c>
      <c r="E143" s="397">
        <v>0.10906469335631155</v>
      </c>
      <c r="F143" s="397">
        <v>0.14054421123098207</v>
      </c>
      <c r="G143" s="397">
        <v>0.12164826832625553</v>
      </c>
      <c r="H143" s="397">
        <v>6.0808809642935717E-2</v>
      </c>
      <c r="I143" s="397">
        <v>0.13982490632468189</v>
      </c>
      <c r="J143" s="397">
        <v>9.3643131151746953E-2</v>
      </c>
    </row>
    <row r="144" spans="1:18">
      <c r="C144" s="399">
        <v>44804</v>
      </c>
      <c r="D144" s="398">
        <v>44804</v>
      </c>
      <c r="E144" s="397">
        <v>0.13159044070707343</v>
      </c>
      <c r="F144" s="397">
        <v>0.16009172864799029</v>
      </c>
      <c r="G144" s="397">
        <v>0.14229295879466042</v>
      </c>
      <c r="H144" s="397">
        <v>7.4538817238233107E-2</v>
      </c>
      <c r="I144" s="397">
        <v>6.8862484642079327E-3</v>
      </c>
      <c r="J144" s="397">
        <v>6.1780957648956997E-2</v>
      </c>
    </row>
    <row r="145" spans="1:26">
      <c r="C145" s="399">
        <v>44834</v>
      </c>
      <c r="D145" s="398">
        <v>44834</v>
      </c>
      <c r="E145" s="397">
        <v>0.12955518220393189</v>
      </c>
      <c r="F145" s="397">
        <v>0.17988901362833951</v>
      </c>
      <c r="G145" s="397">
        <v>0.15103186253605719</v>
      </c>
      <c r="H145" s="397">
        <v>7.3484652959935129E-2</v>
      </c>
      <c r="I145" s="397">
        <v>0.12798757479775275</v>
      </c>
      <c r="J145" s="397">
        <v>8.0696854428986081E-2</v>
      </c>
    </row>
    <row r="146" spans="1:26">
      <c r="C146" s="399">
        <v>44865</v>
      </c>
      <c r="D146" s="398">
        <v>44865</v>
      </c>
      <c r="E146" s="397">
        <v>0.19434041516289743</v>
      </c>
      <c r="F146" s="397">
        <v>0.18492097221191531</v>
      </c>
      <c r="G146" s="397">
        <v>0.18919978618465361</v>
      </c>
      <c r="H146" s="397">
        <v>0.23291512701471426</v>
      </c>
      <c r="I146" s="397">
        <v>0.51935286731876518</v>
      </c>
      <c r="J146" s="397">
        <v>0.26838255048211201</v>
      </c>
    </row>
    <row r="147" spans="1:26">
      <c r="C147" s="399">
        <v>44895</v>
      </c>
      <c r="D147" s="398">
        <v>44895</v>
      </c>
      <c r="E147" s="397">
        <v>0.16575447637237167</v>
      </c>
      <c r="F147" s="397">
        <v>0.1515191765913616</v>
      </c>
      <c r="G147" s="397">
        <v>0.1585142403064039</v>
      </c>
      <c r="H147" s="397">
        <v>0.48586500832995838</v>
      </c>
      <c r="I147" s="397">
        <v>1.2474640770288474</v>
      </c>
      <c r="J147" s="397">
        <v>0.66006723257009559</v>
      </c>
    </row>
    <row r="148" spans="1:26" ht="9.6" customHeight="1">
      <c r="C148" s="399">
        <v>44926</v>
      </c>
      <c r="D148" s="398">
        <v>44926</v>
      </c>
      <c r="E148" s="397">
        <v>0.21088174389167769</v>
      </c>
      <c r="F148" s="397">
        <v>0.41278599094743423</v>
      </c>
      <c r="G148" s="397">
        <v>0.31152568892410926</v>
      </c>
      <c r="H148" s="397">
        <v>0.68225147258293994</v>
      </c>
      <c r="I148" s="397">
        <v>0.88755642093102072</v>
      </c>
      <c r="J148" s="397">
        <v>0.71577355015973321</v>
      </c>
    </row>
    <row r="149" spans="1:26" ht="9.6" customHeight="1">
      <c r="C149" s="399">
        <v>44957</v>
      </c>
      <c r="D149" s="398">
        <v>44957</v>
      </c>
      <c r="E149" s="397">
        <v>0.20420363108531606</v>
      </c>
      <c r="F149" s="397">
        <v>0.1790882371605482</v>
      </c>
      <c r="G149" s="397">
        <v>0.18731579489877365</v>
      </c>
      <c r="H149" s="397">
        <v>1.3543667158430872</v>
      </c>
      <c r="I149" s="397">
        <v>2.2209760838962</v>
      </c>
      <c r="J149" s="397">
        <v>1.4366980725927241</v>
      </c>
    </row>
    <row r="150" spans="1:26" s="416" customFormat="1">
      <c r="A150" s="12"/>
      <c r="B150" s="12"/>
      <c r="C150" s="399">
        <v>44985</v>
      </c>
      <c r="D150" s="398">
        <v>44985</v>
      </c>
      <c r="E150" s="397">
        <v>0.48597340034562786</v>
      </c>
      <c r="F150" s="397">
        <v>0.45653451252589133</v>
      </c>
      <c r="G150" s="397">
        <v>0.46553713019184878</v>
      </c>
      <c r="H150" s="397">
        <v>1.5965292912279891</v>
      </c>
      <c r="I150" s="397">
        <v>1.4889481685762691</v>
      </c>
      <c r="J150" s="397">
        <v>1.5901247014064865</v>
      </c>
      <c r="L150" s="394"/>
      <c r="M150" s="394"/>
      <c r="N150" s="394"/>
      <c r="O150" s="394"/>
      <c r="P150" s="394"/>
      <c r="Q150" s="394"/>
      <c r="R150" s="394"/>
      <c r="S150" s="394"/>
      <c r="T150" s="394"/>
      <c r="U150" s="394"/>
      <c r="V150" s="394"/>
      <c r="W150" s="394"/>
      <c r="Y150" s="44"/>
      <c r="Z150" s="44"/>
    </row>
    <row r="151" spans="1:26">
      <c r="C151" s="399">
        <v>45016</v>
      </c>
      <c r="D151" s="398">
        <v>45016</v>
      </c>
      <c r="E151" s="397">
        <v>0.79792312315558034</v>
      </c>
      <c r="F151" s="397">
        <v>0.45536552900607663</v>
      </c>
      <c r="G151" s="397">
        <v>0.58858525953232332</v>
      </c>
      <c r="H151" s="397">
        <v>1.8562201455231999</v>
      </c>
      <c r="I151" s="397">
        <v>2.1818650218425675</v>
      </c>
      <c r="J151" s="397">
        <v>1.8827083830442151</v>
      </c>
    </row>
    <row r="152" spans="1:26">
      <c r="C152" s="399">
        <v>45046</v>
      </c>
      <c r="D152" s="398">
        <v>45046</v>
      </c>
      <c r="E152" s="397">
        <v>1.1235218278176524</v>
      </c>
      <c r="F152" s="397">
        <v>0.71050758784094337</v>
      </c>
      <c r="G152" s="397">
        <v>0.89932815368681862</v>
      </c>
      <c r="H152" s="397">
        <v>2.2611211080371527</v>
      </c>
      <c r="I152" s="397">
        <v>1.1635923861077879</v>
      </c>
      <c r="J152" s="397">
        <v>2.1587393329081999</v>
      </c>
    </row>
    <row r="153" spans="1:26">
      <c r="C153" s="558">
        <v>45077</v>
      </c>
      <c r="D153" s="398">
        <v>45077</v>
      </c>
      <c r="E153" s="504">
        <v>0.85483524629168939</v>
      </c>
      <c r="F153" s="504">
        <v>0.90479203083603632</v>
      </c>
      <c r="G153" s="504">
        <v>0.88658280380883947</v>
      </c>
      <c r="H153" s="504">
        <v>2.2258183148144819</v>
      </c>
      <c r="I153" s="504">
        <v>3.1168264843213218</v>
      </c>
      <c r="J153" s="504">
        <v>2.3217901725523609</v>
      </c>
    </row>
    <row r="154" spans="1:26">
      <c r="C154" s="399">
        <v>45107</v>
      </c>
      <c r="D154" s="398">
        <v>45107</v>
      </c>
      <c r="E154" s="397">
        <v>1.9313634317177817</v>
      </c>
      <c r="F154" s="397">
        <v>0.88346449499890078</v>
      </c>
      <c r="G154" s="397">
        <v>1.4178881594026491</v>
      </c>
      <c r="H154" s="397">
        <v>2.5269679499683497</v>
      </c>
      <c r="I154" s="397">
        <v>1.7396265472490877</v>
      </c>
      <c r="J154" s="397">
        <v>2.4821485436586772</v>
      </c>
    </row>
    <row r="155" spans="1:26">
      <c r="A155" s="12">
        <v>2023</v>
      </c>
      <c r="B155" s="12" t="s">
        <v>49</v>
      </c>
      <c r="C155" s="399">
        <v>45138</v>
      </c>
      <c r="D155" s="398">
        <v>45138</v>
      </c>
      <c r="E155" s="397">
        <v>1.4753527083113303</v>
      </c>
      <c r="F155" s="397">
        <v>0.99877191938487953</v>
      </c>
      <c r="G155" s="397">
        <v>1.1818426975817309</v>
      </c>
      <c r="H155" s="397">
        <v>2.8046079965867254</v>
      </c>
      <c r="I155" s="397">
        <v>1.066478328269493</v>
      </c>
      <c r="J155" s="397">
        <v>2.7284969534944215</v>
      </c>
    </row>
    <row r="156" spans="1:26">
      <c r="C156" s="399">
        <v>45169</v>
      </c>
      <c r="D156" s="398">
        <v>45169</v>
      </c>
      <c r="E156" s="397">
        <v>1.80528574622445</v>
      </c>
      <c r="F156" s="397">
        <v>1.0584143153239878</v>
      </c>
      <c r="G156" s="397">
        <v>1.5609102870181912</v>
      </c>
      <c r="H156" s="397">
        <v>3.003643346334798</v>
      </c>
      <c r="I156" s="397">
        <v>2.0699857827150638</v>
      </c>
      <c r="J156" s="397">
        <v>2.9642437674468005</v>
      </c>
    </row>
    <row r="157" spans="1:26">
      <c r="C157" s="399">
        <v>45199</v>
      </c>
      <c r="D157" s="398">
        <v>45199</v>
      </c>
      <c r="E157" s="397">
        <v>1.5797443367548627</v>
      </c>
      <c r="F157" s="397">
        <v>1.4942790355002908</v>
      </c>
      <c r="G157" s="397">
        <v>1.5497310135203306</v>
      </c>
      <c r="H157" s="397">
        <v>3.122961059948584</v>
      </c>
      <c r="I157" s="397">
        <v>2.3381223611152548</v>
      </c>
      <c r="J157" s="397">
        <v>3.1035440583803391</v>
      </c>
    </row>
    <row r="158" spans="1:26">
      <c r="C158" s="399">
        <v>45230</v>
      </c>
      <c r="D158" s="398">
        <v>45230</v>
      </c>
      <c r="E158" s="397">
        <v>2.553222766463549</v>
      </c>
      <c r="F158" s="397">
        <v>1.7428140519290578</v>
      </c>
      <c r="G158" s="397">
        <v>2.4864808849044433</v>
      </c>
      <c r="H158" s="397">
        <v>2.9482984874830436</v>
      </c>
      <c r="I158" s="397">
        <v>2.8165777910272269</v>
      </c>
      <c r="J158" s="397">
        <v>2.9276414369402834</v>
      </c>
    </row>
    <row r="159" spans="1:26">
      <c r="C159" s="399">
        <v>45260</v>
      </c>
      <c r="D159" s="398">
        <v>45260</v>
      </c>
      <c r="E159" s="397">
        <v>2.5402472543783481</v>
      </c>
      <c r="F159" s="397">
        <v>2.2584734394145625</v>
      </c>
      <c r="G159" s="397">
        <v>2.4864370535448082</v>
      </c>
      <c r="H159" s="397">
        <v>3.2939423416931595</v>
      </c>
      <c r="I159" s="397">
        <v>4.4718078808969031</v>
      </c>
      <c r="J159" s="397">
        <v>3.3690335214074505</v>
      </c>
    </row>
    <row r="160" spans="1:26">
      <c r="C160" s="399">
        <v>45291</v>
      </c>
      <c r="D160" s="398">
        <v>45291</v>
      </c>
      <c r="E160" s="397">
        <v>2.509384358265474</v>
      </c>
      <c r="F160" s="397">
        <v>2.0450852265721533</v>
      </c>
      <c r="G160" s="397">
        <v>2.4329480863224142</v>
      </c>
      <c r="H160" s="397">
        <v>3.2213580288138077</v>
      </c>
      <c r="I160" s="397">
        <v>2.8476368217186283</v>
      </c>
      <c r="J160" s="397">
        <v>3.175089855862304</v>
      </c>
      <c r="L160" s="400" t="s">
        <v>165</v>
      </c>
      <c r="R160" s="400" t="s">
        <v>165</v>
      </c>
    </row>
    <row r="161" spans="1:10">
      <c r="C161" s="688">
        <v>45322</v>
      </c>
      <c r="D161" s="689">
        <v>45322</v>
      </c>
      <c r="E161" s="690">
        <v>2.3917471085660642</v>
      </c>
      <c r="F161" s="690">
        <v>1.9577076622088898</v>
      </c>
      <c r="G161" s="690">
        <v>2.3228885879090719</v>
      </c>
      <c r="H161" s="690">
        <v>3.3457801228953019</v>
      </c>
      <c r="I161" s="690">
        <v>2.2411491543432511</v>
      </c>
      <c r="J161" s="690">
        <v>3.3079910555786105</v>
      </c>
    </row>
    <row r="162" spans="1:10">
      <c r="C162" s="688">
        <v>45351</v>
      </c>
      <c r="D162" s="689">
        <f t="shared" ref="D162:D167" si="0">C162</f>
        <v>45351</v>
      </c>
      <c r="E162" s="690">
        <v>2.2607543345912227</v>
      </c>
      <c r="F162" s="690">
        <v>1.9326749058858925</v>
      </c>
      <c r="G162" s="690">
        <v>2.2020622636011273</v>
      </c>
      <c r="H162" s="690">
        <v>3.2276717118954457</v>
      </c>
      <c r="I162" s="690">
        <v>2.8678989938421955</v>
      </c>
      <c r="J162" s="690">
        <v>3.2092736319005044</v>
      </c>
    </row>
    <row r="163" spans="1:10">
      <c r="C163" s="688">
        <v>45382</v>
      </c>
      <c r="D163" s="689">
        <f t="shared" si="0"/>
        <v>45382</v>
      </c>
      <c r="E163" s="690">
        <v>2.2176500261662948</v>
      </c>
      <c r="F163" s="690">
        <v>2.0871515528785221</v>
      </c>
      <c r="G163" s="690">
        <v>2.1922731097616723</v>
      </c>
      <c r="H163" s="690">
        <v>3.2349996562798924</v>
      </c>
      <c r="I163" s="690">
        <v>3.2359783763880845</v>
      </c>
      <c r="J163" s="690">
        <v>3.235051612612045</v>
      </c>
    </row>
    <row r="164" spans="1:10">
      <c r="C164" s="399">
        <v>45412</v>
      </c>
      <c r="D164" s="398">
        <f t="shared" si="0"/>
        <v>45412</v>
      </c>
      <c r="E164" s="397">
        <v>2.2305054941563949</v>
      </c>
      <c r="F164" s="397">
        <v>1.7348002191775656</v>
      </c>
      <c r="G164" s="397">
        <v>2.1839524246519089</v>
      </c>
      <c r="H164" s="397">
        <v>3.2973829218416806</v>
      </c>
      <c r="I164" s="397">
        <v>0.7037321080437775</v>
      </c>
      <c r="J164" s="397">
        <v>3.239825790156682</v>
      </c>
    </row>
    <row r="165" spans="1:10">
      <c r="C165" s="688">
        <v>45443</v>
      </c>
      <c r="D165" s="689">
        <f t="shared" si="0"/>
        <v>45443</v>
      </c>
      <c r="E165" s="690">
        <v>2.3345119539530499</v>
      </c>
      <c r="F165" s="690">
        <v>1.7971649214672487</v>
      </c>
      <c r="G165" s="690">
        <v>2.286228922747624</v>
      </c>
      <c r="H165" s="690">
        <v>3.2946642809339957</v>
      </c>
      <c r="I165" s="690">
        <v>3.7297877052779183</v>
      </c>
      <c r="J165" s="690">
        <v>3.322624756001717</v>
      </c>
    </row>
    <row r="166" spans="1:10">
      <c r="C166" s="399">
        <v>45473</v>
      </c>
      <c r="D166" s="398">
        <f t="shared" si="0"/>
        <v>45473</v>
      </c>
      <c r="E166" s="397">
        <v>2.7186848032843951</v>
      </c>
      <c r="F166" s="397">
        <v>1.815961784217369</v>
      </c>
      <c r="G166" s="397">
        <v>2.6603995069899251</v>
      </c>
      <c r="H166" s="397">
        <v>3.256915461872401</v>
      </c>
      <c r="I166" s="397">
        <v>2.5081199370088538</v>
      </c>
      <c r="J166" s="397">
        <v>3.2353720329594702</v>
      </c>
    </row>
    <row r="167" spans="1:10">
      <c r="A167" s="12">
        <v>2024</v>
      </c>
      <c r="B167" s="12" t="s">
        <v>512</v>
      </c>
      <c r="C167" s="688">
        <v>45504</v>
      </c>
      <c r="D167" s="689">
        <f t="shared" si="0"/>
        <v>45504</v>
      </c>
      <c r="E167" s="690">
        <v>2.5027100552530386</v>
      </c>
      <c r="F167" s="690">
        <v>1.8417799969443118</v>
      </c>
      <c r="G167" s="690">
        <v>2.4403695010834912</v>
      </c>
      <c r="H167" s="690">
        <v>3.2003036273223753</v>
      </c>
      <c r="I167" s="690">
        <v>1.1426525345215557</v>
      </c>
      <c r="J167" s="690">
        <v>3.1655433000631361</v>
      </c>
    </row>
    <row r="168" spans="1:10">
      <c r="C168" s="688">
        <v>45535</v>
      </c>
      <c r="D168" s="689">
        <f t="shared" ref="D168:D173" si="1">C168</f>
        <v>45535</v>
      </c>
      <c r="E168" s="690">
        <v>2.1978686562525942</v>
      </c>
      <c r="F168" s="690">
        <v>1.5677331998039024</v>
      </c>
      <c r="G168" s="690">
        <v>2.1314390842999851</v>
      </c>
      <c r="H168" s="690">
        <v>3.1796324907785976</v>
      </c>
      <c r="I168" s="690">
        <v>0.78600758452997177</v>
      </c>
      <c r="J168" s="690">
        <v>3.1245539673832714</v>
      </c>
    </row>
    <row r="169" spans="1:10">
      <c r="C169" s="688">
        <v>45565</v>
      </c>
      <c r="D169" s="689">
        <f t="shared" si="1"/>
        <v>45565</v>
      </c>
      <c r="E169" s="690">
        <v>2.1907865877328905</v>
      </c>
      <c r="F169" s="690">
        <v>1.5496834937487514</v>
      </c>
      <c r="G169" s="690">
        <v>2.132659359123704</v>
      </c>
      <c r="H169" s="690">
        <v>2.9492764425035336</v>
      </c>
      <c r="I169" s="690">
        <v>1.724203826500452</v>
      </c>
      <c r="J169" s="690">
        <v>2.8797826664754282</v>
      </c>
    </row>
    <row r="170" spans="1:10">
      <c r="C170" s="399">
        <v>45596</v>
      </c>
      <c r="D170" s="398">
        <f t="shared" si="1"/>
        <v>45596</v>
      </c>
      <c r="E170" s="397">
        <v>2.4053768870605041</v>
      </c>
      <c r="F170" s="397">
        <v>1.6815905033816929</v>
      </c>
      <c r="G170" s="397">
        <v>2.368585710532082</v>
      </c>
      <c r="H170" s="397">
        <v>2.8975834963027083</v>
      </c>
      <c r="I170" s="397">
        <v>1.8655490208780865</v>
      </c>
      <c r="J170" s="397">
        <v>2.8645728147189735</v>
      </c>
    </row>
    <row r="171" spans="1:10">
      <c r="C171" s="399">
        <v>45626</v>
      </c>
      <c r="D171" s="398">
        <f t="shared" si="1"/>
        <v>45626</v>
      </c>
      <c r="E171" s="397">
        <v>2.3098428736657688</v>
      </c>
      <c r="F171" s="397">
        <v>1.8977631396371073</v>
      </c>
      <c r="G171" s="397">
        <v>2.2727830713636061</v>
      </c>
      <c r="H171" s="397">
        <v>2.7011840605327029</v>
      </c>
      <c r="I171" s="397">
        <v>2.9564962345710324</v>
      </c>
      <c r="J171" s="397">
        <v>2.7226686838779735</v>
      </c>
    </row>
    <row r="172" spans="1:10">
      <c r="C172" s="688">
        <v>45657</v>
      </c>
      <c r="D172" s="689">
        <f t="shared" si="1"/>
        <v>45657</v>
      </c>
      <c r="E172" s="690">
        <v>2.1083689011660729</v>
      </c>
      <c r="F172" s="690">
        <v>1.7447982481884468</v>
      </c>
      <c r="G172" s="690">
        <v>2.0745874105237063</v>
      </c>
      <c r="H172" s="690">
        <v>2.5769367286143616</v>
      </c>
      <c r="I172" s="690">
        <v>0.82294444948680612</v>
      </c>
      <c r="J172" s="690">
        <v>2.500218521266151</v>
      </c>
    </row>
    <row r="173" spans="1:10">
      <c r="C173" s="688">
        <v>45688</v>
      </c>
      <c r="D173" s="689">
        <f t="shared" si="1"/>
        <v>45688</v>
      </c>
      <c r="E173" s="690">
        <v>1.9483218731410554</v>
      </c>
      <c r="F173" s="690">
        <v>1.5290913258222516</v>
      </c>
      <c r="G173" s="690">
        <v>1.9173371527461487</v>
      </c>
      <c r="H173" s="690">
        <v>2.4016251513299243</v>
      </c>
      <c r="I173" s="690">
        <v>0.83228562230763325</v>
      </c>
      <c r="J173" s="690">
        <v>2.3829808040472762</v>
      </c>
    </row>
    <row r="174" spans="1:10">
      <c r="C174" s="688">
        <v>45716</v>
      </c>
      <c r="D174" s="689">
        <f t="shared" ref="D174:D179" si="2">C174</f>
        <v>45716</v>
      </c>
      <c r="E174" s="690">
        <v>1.8555813267290944</v>
      </c>
      <c r="F174" s="690">
        <v>1.6721442400402429</v>
      </c>
      <c r="G174" s="690">
        <v>1.8362645049193003</v>
      </c>
      <c r="H174" s="690">
        <v>2.32967429213523</v>
      </c>
      <c r="I174" s="690">
        <v>0.97897553402291204</v>
      </c>
      <c r="J174" s="690">
        <v>2.2807764059695952</v>
      </c>
    </row>
    <row r="175" spans="1:10">
      <c r="C175" s="688">
        <v>45747</v>
      </c>
      <c r="D175" s="689">
        <f t="shared" si="2"/>
        <v>45747</v>
      </c>
      <c r="E175" s="690">
        <v>1.8358790783636507</v>
      </c>
      <c r="F175" s="690">
        <v>1.6919400818459065</v>
      </c>
      <c r="G175" s="690">
        <v>1.8192203811526202</v>
      </c>
      <c r="H175" s="690">
        <v>2.2270463135672101</v>
      </c>
      <c r="I175" s="690">
        <v>0.52096425702052029</v>
      </c>
      <c r="J175" s="690">
        <v>2.1579424136095309</v>
      </c>
    </row>
    <row r="176" spans="1:10">
      <c r="C176" s="399">
        <v>45777</v>
      </c>
      <c r="D176" s="398">
        <f t="shared" si="2"/>
        <v>45777</v>
      </c>
      <c r="E176" s="397">
        <v>1.6651734528426625</v>
      </c>
      <c r="F176" s="397">
        <v>0.81775450178766285</v>
      </c>
      <c r="G176" s="397">
        <v>1.6339619163955854</v>
      </c>
      <c r="H176" s="397">
        <v>2.0858644072676342</v>
      </c>
      <c r="I176" s="397">
        <v>0.55545490876435855</v>
      </c>
      <c r="J176" s="397">
        <v>2.0680081768763103</v>
      </c>
    </row>
    <row r="177" spans="1:10">
      <c r="C177" s="688">
        <v>45808</v>
      </c>
      <c r="D177" s="689">
        <f t="shared" si="2"/>
        <v>45808</v>
      </c>
      <c r="E177" s="690">
        <v>1.6800701341096953</v>
      </c>
      <c r="F177" s="690">
        <v>1.9542717410546542</v>
      </c>
      <c r="G177" s="690">
        <v>1.7036316781088432</v>
      </c>
      <c r="H177" s="690">
        <v>1.980187858012961</v>
      </c>
      <c r="I177" s="690">
        <v>1.150737427046697</v>
      </c>
      <c r="J177" s="690">
        <v>1.962925556714781</v>
      </c>
    </row>
    <row r="178" spans="1:10">
      <c r="C178" s="399">
        <v>45838</v>
      </c>
      <c r="D178" s="398">
        <f t="shared" si="2"/>
        <v>45838</v>
      </c>
      <c r="E178" s="397">
        <v>1.6686727681936053</v>
      </c>
      <c r="F178" s="397">
        <v>1.7028036389756191</v>
      </c>
      <c r="G178" s="397">
        <v>1.6711431860851627</v>
      </c>
      <c r="H178" s="397">
        <v>1.7884971016987401</v>
      </c>
      <c r="I178" s="397">
        <v>1.3862565291434734</v>
      </c>
      <c r="J178" s="397">
        <v>1.7799058534588441</v>
      </c>
    </row>
    <row r="179" spans="1:10">
      <c r="A179" s="12">
        <v>2025</v>
      </c>
      <c r="B179" s="12" t="s">
        <v>533</v>
      </c>
      <c r="C179" s="688">
        <v>45869</v>
      </c>
      <c r="D179" s="689">
        <f t="shared" si="2"/>
        <v>45869</v>
      </c>
      <c r="E179" s="690">
        <v>1.5675252378963203</v>
      </c>
      <c r="F179" s="690">
        <v>0.96049764800183135</v>
      </c>
      <c r="G179" s="690">
        <v>1.5432634400132639</v>
      </c>
      <c r="H179" s="690">
        <v>1.8426553068855154</v>
      </c>
      <c r="I179" s="690">
        <v>0.74121643889506861</v>
      </c>
      <c r="J179" s="690">
        <v>1.8287042913828535</v>
      </c>
    </row>
    <row r="180" spans="1:10">
      <c r="C180" s="688">
        <v>45900</v>
      </c>
      <c r="D180" s="689">
        <f>C180</f>
        <v>45900</v>
      </c>
      <c r="E180" s="690">
        <v>1.4952225109703192</v>
      </c>
      <c r="F180" s="690">
        <v>0.94904989569527343</v>
      </c>
      <c r="G180" s="690">
        <v>1.4668336506779678</v>
      </c>
      <c r="H180" s="690">
        <v>1.8695293259292285</v>
      </c>
      <c r="I180" s="690">
        <v>1.1635253909007295</v>
      </c>
      <c r="J180" s="690">
        <v>1.8615737410909212</v>
      </c>
    </row>
    <row r="181" spans="1:10">
      <c r="C181" s="688">
        <v>45930</v>
      </c>
      <c r="D181" s="689">
        <f>C181</f>
        <v>45930</v>
      </c>
      <c r="E181" s="690">
        <v>1.7806822304769352</v>
      </c>
      <c r="F181" s="690">
        <v>1.0937810322478585</v>
      </c>
      <c r="G181" s="690">
        <v>1.7435072801711007</v>
      </c>
      <c r="H181" s="690">
        <v>1.8267476945903038</v>
      </c>
      <c r="I181" s="690">
        <v>0.53971971084027492</v>
      </c>
      <c r="J181" s="690">
        <v>1.7997033086220178</v>
      </c>
    </row>
    <row r="182" spans="1:10">
      <c r="C182" s="399">
        <v>45961</v>
      </c>
      <c r="D182" s="398">
        <f>C182</f>
        <v>45961</v>
      </c>
      <c r="E182" s="397">
        <v>1.5163824587537467</v>
      </c>
      <c r="F182" s="397">
        <v>1.1069519110883608</v>
      </c>
      <c r="G182" s="397">
        <v>1.4871584052346118</v>
      </c>
      <c r="H182" s="397">
        <v>1.8562472842281645</v>
      </c>
      <c r="I182" s="397">
        <v>2.1470222061864139</v>
      </c>
      <c r="J182" s="397">
        <v>1.8704196793908381</v>
      </c>
    </row>
    <row r="183" spans="1:10">
      <c r="C183" s="399">
        <v>45991</v>
      </c>
      <c r="D183" s="398">
        <f>C183</f>
        <v>45991</v>
      </c>
      <c r="E183" s="397">
        <v>1.5912646594854087</v>
      </c>
      <c r="F183" s="397">
        <v>2.3897734594470146</v>
      </c>
      <c r="G183" s="397">
        <v>1.7720015395260851</v>
      </c>
      <c r="H183" s="397">
        <v>1.8871143943468185</v>
      </c>
      <c r="I183" s="397">
        <v>2.0824428505563857</v>
      </c>
      <c r="J183" s="397">
        <v>1.909783252126724</v>
      </c>
    </row>
    <row r="184" spans="1:10">
      <c r="C184" s="505">
        <v>46022</v>
      </c>
      <c r="D184" s="506">
        <f>C184</f>
        <v>46022</v>
      </c>
      <c r="E184" s="507">
        <v>1.8335186103044405</v>
      </c>
      <c r="F184" s="507">
        <v>1.1434761704691108</v>
      </c>
      <c r="G184" s="507">
        <v>1.7982430237808389</v>
      </c>
      <c r="H184" s="507">
        <v>1.9641856534519249</v>
      </c>
      <c r="I184" s="507">
        <v>1.1917063867327995</v>
      </c>
      <c r="J184" s="507">
        <v>1.9277059978127131</v>
      </c>
    </row>
  </sheetData>
  <sheetProtection algorithmName="SHA-512" hashValue="5ODoCDuB3ezVJHGUSLhkCRqph6xDg3e2lAF2SuNs0ca42ox0RcRF/YGFpHXlYG6YeQU+c30eSbTFioODtTyoNQ==" saltValue="CYRo032lkeYpbN7hbYEBXw==" spinCount="100000" sheet="1" objects="1" scenarios="1"/>
  <pageMargins left="0.75" right="0.75" top="1" bottom="1" header="0.5" footer="0.5"/>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02526-0235-422D-947B-A0723AB6934E}">
  <sheetPr codeName="List35"/>
  <dimension ref="A1:ET302"/>
  <sheetViews>
    <sheetView showGridLines="0" workbookViewId="0">
      <pane xSplit="4" ySplit="4" topLeftCell="E155" activePane="bottomRight" state="frozen"/>
      <selection activeCell="C1" sqref="C1"/>
      <selection pane="topRight" activeCell="E1" sqref="E1"/>
      <selection pane="bottomLeft" activeCell="C5" sqref="C5"/>
      <selection pane="bottomRight" activeCell="C170" sqref="C170:H174"/>
    </sheetView>
  </sheetViews>
  <sheetFormatPr defaultColWidth="9.42578125" defaultRowHeight="11.25"/>
  <cols>
    <col min="1" max="1" width="6" style="303" hidden="1" customWidth="1"/>
    <col min="2" max="2" width="6.7109375" style="303" hidden="1" customWidth="1"/>
    <col min="3" max="3" width="11.42578125" style="608" bestFit="1" customWidth="1"/>
    <col min="4" max="4" width="11.42578125" style="608" customWidth="1"/>
    <col min="5" max="5" width="20" style="608" customWidth="1"/>
    <col min="6" max="6" width="17" style="608" bestFit="1" customWidth="1"/>
    <col min="7" max="7" width="22.42578125" style="608" customWidth="1"/>
    <col min="8" max="8" width="24.42578125" style="608" customWidth="1"/>
    <col min="9" max="12" width="9.42578125" style="608" bestFit="1" customWidth="1"/>
    <col min="13" max="15" width="9.5703125" style="608" bestFit="1" customWidth="1"/>
    <col min="16" max="24" width="9.42578125" style="608" bestFit="1" customWidth="1"/>
    <col min="25" max="27" width="9.5703125" style="608" bestFit="1" customWidth="1"/>
    <col min="28" max="36" width="9.42578125" style="608" bestFit="1" customWidth="1"/>
    <col min="37" max="39" width="9.5703125" style="608" bestFit="1" customWidth="1"/>
    <col min="40" max="48" width="9.42578125" style="608" bestFit="1" customWidth="1"/>
    <col min="49" max="51" width="9.5703125" style="608" bestFit="1" customWidth="1"/>
    <col min="52" max="60" width="9.42578125" style="608" bestFit="1" customWidth="1"/>
    <col min="61" max="63" width="9.5703125" style="608" bestFit="1" customWidth="1"/>
    <col min="64" max="72" width="9.42578125" style="608" bestFit="1" customWidth="1"/>
    <col min="73" max="75" width="9.5703125" style="608" bestFit="1" customWidth="1"/>
    <col min="76" max="84" width="9.42578125" style="608" bestFit="1" customWidth="1"/>
    <col min="85" max="87" width="9.5703125" style="608" bestFit="1" customWidth="1"/>
    <col min="88" max="96" width="9.42578125" style="608" bestFit="1" customWidth="1"/>
    <col min="97" max="99" width="9.5703125" style="608" bestFit="1" customWidth="1"/>
    <col min="100" max="108" width="9.42578125" style="608" bestFit="1" customWidth="1"/>
    <col min="109" max="111" width="9.5703125" style="608" bestFit="1" customWidth="1"/>
    <col min="112" max="120" width="9.42578125" style="608" bestFit="1" customWidth="1"/>
    <col min="121" max="123" width="9.5703125" style="608" bestFit="1" customWidth="1"/>
    <col min="124" max="132" width="9.42578125" style="608" bestFit="1" customWidth="1"/>
    <col min="133" max="135" width="9.5703125" style="608" bestFit="1" customWidth="1"/>
    <col min="136" max="144" width="9.42578125" style="608" bestFit="1" customWidth="1"/>
    <col min="145" max="147" width="9.5703125" style="608" bestFit="1" customWidth="1"/>
    <col min="148" max="148" width="9.42578125" style="608" bestFit="1" customWidth="1"/>
    <col min="149" max="16384" width="9.42578125" style="608"/>
  </cols>
  <sheetData>
    <row r="1" spans="1:150">
      <c r="C1" s="607"/>
      <c r="D1" s="607"/>
      <c r="E1" s="607"/>
      <c r="F1" s="607"/>
      <c r="G1" s="607"/>
      <c r="H1" s="607"/>
      <c r="I1" s="607"/>
      <c r="J1" s="607"/>
      <c r="K1" s="607"/>
      <c r="L1" s="607"/>
      <c r="M1" s="607"/>
      <c r="N1" s="607"/>
      <c r="O1" s="607"/>
    </row>
    <row r="2" spans="1:150" ht="34.5" customHeight="1">
      <c r="C2" s="855" t="s">
        <v>155</v>
      </c>
      <c r="D2" s="855"/>
      <c r="E2" s="609" t="s">
        <v>157</v>
      </c>
      <c r="F2" s="609" t="s">
        <v>159</v>
      </c>
      <c r="G2" s="609" t="s">
        <v>161</v>
      </c>
      <c r="H2" s="374" t="s">
        <v>163</v>
      </c>
      <c r="J2" s="607"/>
      <c r="K2" s="607"/>
      <c r="L2" s="607"/>
      <c r="M2" s="607"/>
      <c r="N2" s="607"/>
      <c r="O2" s="607"/>
      <c r="ET2" s="610"/>
    </row>
    <row r="3" spans="1:150" ht="18.75" customHeight="1">
      <c r="C3" s="856" t="s">
        <v>156</v>
      </c>
      <c r="D3" s="856"/>
      <c r="E3" s="611" t="s">
        <v>158</v>
      </c>
      <c r="F3" s="611" t="s">
        <v>160</v>
      </c>
      <c r="G3" s="611" t="s">
        <v>162</v>
      </c>
      <c r="H3" s="413" t="s">
        <v>164</v>
      </c>
      <c r="J3" s="607"/>
      <c r="K3" s="607"/>
      <c r="L3" s="607"/>
      <c r="M3" s="607"/>
      <c r="N3" s="607"/>
      <c r="O3" s="607"/>
    </row>
    <row r="4" spans="1:150">
      <c r="C4" s="612" t="s">
        <v>473</v>
      </c>
      <c r="D4" s="613" t="s">
        <v>474</v>
      </c>
      <c r="E4" s="614"/>
      <c r="F4" s="614"/>
      <c r="G4" s="614"/>
      <c r="H4" s="305"/>
      <c r="J4" s="607"/>
      <c r="K4" s="607"/>
      <c r="L4" s="607"/>
      <c r="M4" s="607"/>
      <c r="N4" s="607"/>
      <c r="O4" s="607"/>
    </row>
    <row r="5" spans="1:150" ht="11.25" customHeight="1">
      <c r="C5" s="615"/>
      <c r="D5" s="616"/>
      <c r="H5" s="303"/>
    </row>
    <row r="6" spans="1:150" ht="11.25" customHeight="1">
      <c r="C6" s="615">
        <v>40908</v>
      </c>
      <c r="D6" s="616">
        <f t="shared" ref="D6:D69" si="0">+C6</f>
        <v>40908</v>
      </c>
      <c r="E6" s="617">
        <v>4.001818791871635</v>
      </c>
      <c r="F6" s="617">
        <v>0.36805402183380603</v>
      </c>
      <c r="G6" s="618">
        <v>1.0717782947803853E-2</v>
      </c>
      <c r="H6" s="375">
        <v>4.380590596653235</v>
      </c>
    </row>
    <row r="7" spans="1:150" ht="11.25" customHeight="1">
      <c r="C7" s="615">
        <v>40939</v>
      </c>
      <c r="D7" s="616">
        <f t="shared" si="0"/>
        <v>40939</v>
      </c>
      <c r="E7" s="617">
        <v>4.0142313241190966</v>
      </c>
      <c r="F7" s="617">
        <v>0.72487709548476975</v>
      </c>
      <c r="G7" s="618">
        <v>0.17422139209176635</v>
      </c>
      <c r="H7" s="375">
        <v>4.9133298116956325</v>
      </c>
      <c r="I7" s="304"/>
    </row>
    <row r="8" spans="1:150" ht="11.25" customHeight="1">
      <c r="C8" s="615">
        <v>40968</v>
      </c>
      <c r="D8" s="616">
        <f t="shared" si="0"/>
        <v>40968</v>
      </c>
      <c r="E8" s="617">
        <v>4.111580342439014</v>
      </c>
      <c r="F8" s="617">
        <v>0.58520640855952377</v>
      </c>
      <c r="G8" s="618">
        <v>0.19764736801998109</v>
      </c>
      <c r="H8" s="375">
        <v>4.8944341190185128</v>
      </c>
      <c r="I8" s="304"/>
    </row>
    <row r="9" spans="1:150" ht="11.25" customHeight="1">
      <c r="C9" s="615">
        <v>40999</v>
      </c>
      <c r="D9" s="616">
        <f t="shared" si="0"/>
        <v>40999</v>
      </c>
      <c r="E9" s="617">
        <v>3.6581941791671495</v>
      </c>
      <c r="F9" s="617">
        <v>0.27471676997571565</v>
      </c>
      <c r="G9" s="618">
        <v>0.18281626707210569</v>
      </c>
      <c r="H9" s="375">
        <v>4.1157272162149638</v>
      </c>
      <c r="I9" s="304"/>
    </row>
    <row r="10" spans="1:150" ht="11.25" customHeight="1">
      <c r="C10" s="615">
        <v>41029</v>
      </c>
      <c r="D10" s="616">
        <f t="shared" si="0"/>
        <v>41029</v>
      </c>
      <c r="E10" s="617">
        <v>2.4907189921384485</v>
      </c>
      <c r="F10" s="617">
        <v>0.66081501523630282</v>
      </c>
      <c r="G10" s="618">
        <v>0.15441818534704888</v>
      </c>
      <c r="H10" s="375">
        <v>3.3059521927218043</v>
      </c>
      <c r="I10" s="304"/>
    </row>
    <row r="11" spans="1:150" ht="11.25" customHeight="1">
      <c r="A11" s="303">
        <v>2012</v>
      </c>
      <c r="B11" s="303" t="s">
        <v>132</v>
      </c>
      <c r="C11" s="615">
        <v>41060</v>
      </c>
      <c r="D11" s="616">
        <f t="shared" si="0"/>
        <v>41060</v>
      </c>
      <c r="E11" s="617">
        <v>0.33388393388993776</v>
      </c>
      <c r="F11" s="617">
        <v>0.21657876742931922</v>
      </c>
      <c r="G11" s="618">
        <v>0.17290694135958343</v>
      </c>
      <c r="H11" s="375">
        <v>0.72336964267883275</v>
      </c>
      <c r="I11" s="304"/>
    </row>
    <row r="12" spans="1:150" ht="11.25" customHeight="1">
      <c r="C12" s="615">
        <v>41090</v>
      </c>
      <c r="D12" s="616">
        <f t="shared" si="0"/>
        <v>41090</v>
      </c>
      <c r="E12" s="617">
        <v>0.19643923769432164</v>
      </c>
      <c r="F12" s="617">
        <v>0.23497839311122262</v>
      </c>
      <c r="G12" s="618">
        <v>0.14012806465813998</v>
      </c>
      <c r="H12" s="375">
        <v>0.57154569546369771</v>
      </c>
      <c r="I12" s="304"/>
    </row>
    <row r="13" spans="1:150" ht="11.25" customHeight="1">
      <c r="C13" s="615">
        <v>41121</v>
      </c>
      <c r="D13" s="616">
        <f t="shared" si="0"/>
        <v>41121</v>
      </c>
      <c r="E13" s="617">
        <v>-0.19825530828020999</v>
      </c>
      <c r="F13" s="617">
        <v>-0.22482801464402791</v>
      </c>
      <c r="G13" s="618">
        <v>0.1779646747257351</v>
      </c>
      <c r="H13" s="375">
        <v>-0.24511864819849905</v>
      </c>
      <c r="I13" s="304"/>
      <c r="ET13" s="8"/>
    </row>
    <row r="14" spans="1:150" ht="11.25" customHeight="1">
      <c r="C14" s="615">
        <v>41152</v>
      </c>
      <c r="D14" s="616">
        <f t="shared" si="0"/>
        <v>41152</v>
      </c>
      <c r="E14" s="617">
        <v>-0.71220660357801846</v>
      </c>
      <c r="F14" s="617">
        <v>-0.43311514450160643</v>
      </c>
      <c r="G14" s="618">
        <v>0.20931168693516222</v>
      </c>
      <c r="H14" s="375">
        <v>-0.93601006114445795</v>
      </c>
      <c r="I14" s="304"/>
    </row>
    <row r="15" spans="1:150" ht="11.25" customHeight="1">
      <c r="C15" s="615">
        <v>41182</v>
      </c>
      <c r="D15" s="616">
        <f t="shared" si="0"/>
        <v>41182</v>
      </c>
      <c r="E15" s="617">
        <v>-1.4346488531755068</v>
      </c>
      <c r="F15" s="617">
        <v>-0.9374478281148777</v>
      </c>
      <c r="G15" s="618">
        <v>0.1202025641901726</v>
      </c>
      <c r="H15" s="375">
        <v>-2.2518941171002069</v>
      </c>
      <c r="I15" s="304"/>
    </row>
    <row r="16" spans="1:150" ht="11.25" customHeight="1">
      <c r="C16" s="615">
        <v>41213</v>
      </c>
      <c r="D16" s="616">
        <f t="shared" si="0"/>
        <v>41213</v>
      </c>
      <c r="E16" s="617">
        <v>-1.7735103873770734</v>
      </c>
      <c r="F16" s="617">
        <v>-0.46221300967454571</v>
      </c>
      <c r="G16" s="618">
        <v>-6.4796779048307013E-3</v>
      </c>
      <c r="H16" s="375">
        <v>-2.2422030749564499</v>
      </c>
      <c r="I16" s="304"/>
    </row>
    <row r="17" spans="1:9">
      <c r="C17" s="615">
        <v>41243</v>
      </c>
      <c r="D17" s="616">
        <f t="shared" si="0"/>
        <v>41243</v>
      </c>
      <c r="E17" s="617">
        <v>-2.8207082965342001</v>
      </c>
      <c r="F17" s="617">
        <v>-0.46637547970457144</v>
      </c>
      <c r="G17" s="618">
        <v>-8.6930917138456978E-2</v>
      </c>
      <c r="H17" s="375">
        <v>-3.3740146933772195</v>
      </c>
      <c r="I17" s="304"/>
    </row>
    <row r="18" spans="1:9">
      <c r="C18" s="615">
        <v>41274</v>
      </c>
      <c r="D18" s="616">
        <f t="shared" si="0"/>
        <v>41274</v>
      </c>
      <c r="E18" s="617">
        <v>-5.4736497635567813</v>
      </c>
      <c r="F18" s="617">
        <v>-0.71643138592041788</v>
      </c>
      <c r="G18" s="618">
        <v>0.14312431184002322</v>
      </c>
      <c r="H18" s="375">
        <v>-6.0469568376371825</v>
      </c>
      <c r="I18" s="304"/>
    </row>
    <row r="19" spans="1:9">
      <c r="C19" s="615">
        <v>41305</v>
      </c>
      <c r="D19" s="616">
        <f t="shared" si="0"/>
        <v>41305</v>
      </c>
      <c r="E19" s="617">
        <v>-5.4448333883429028</v>
      </c>
      <c r="F19" s="617">
        <v>-0.82750103974437483</v>
      </c>
      <c r="G19" s="618">
        <v>-6.701199250317859E-3</v>
      </c>
      <c r="H19" s="375">
        <v>-6.2790356273376062</v>
      </c>
      <c r="I19" s="304"/>
    </row>
    <row r="20" spans="1:9">
      <c r="C20" s="615">
        <v>41333</v>
      </c>
      <c r="D20" s="616">
        <f t="shared" si="0"/>
        <v>41333</v>
      </c>
      <c r="E20" s="617">
        <v>-5.5871789647060144</v>
      </c>
      <c r="F20" s="617">
        <v>-0.78185476270399601</v>
      </c>
      <c r="G20" s="618">
        <v>-0.14319227026966697</v>
      </c>
      <c r="H20" s="375">
        <v>-6.5122259976796926</v>
      </c>
      <c r="I20" s="304"/>
    </row>
    <row r="21" spans="1:9">
      <c r="C21" s="615">
        <v>41364</v>
      </c>
      <c r="D21" s="616">
        <f t="shared" si="0"/>
        <v>41364</v>
      </c>
      <c r="E21" s="617">
        <v>-5.348117759790771</v>
      </c>
      <c r="F21" s="617">
        <v>-0.35736483731675273</v>
      </c>
      <c r="G21" s="618">
        <v>-5.1811243725731503E-2</v>
      </c>
      <c r="H21" s="375">
        <v>-5.7572938408332561</v>
      </c>
      <c r="I21" s="304"/>
    </row>
    <row r="22" spans="1:9">
      <c r="C22" s="615">
        <v>41394</v>
      </c>
      <c r="D22" s="616">
        <f t="shared" si="0"/>
        <v>41394</v>
      </c>
      <c r="E22" s="617">
        <v>-3.9060220644205175</v>
      </c>
      <c r="F22" s="617">
        <v>-0.44560125216170537</v>
      </c>
      <c r="G22" s="618">
        <v>3.1587817761605859E-2</v>
      </c>
      <c r="H22" s="375">
        <v>-4.32003549882063</v>
      </c>
      <c r="I22" s="304"/>
    </row>
    <row r="23" spans="1:9">
      <c r="A23" s="303">
        <v>2013</v>
      </c>
      <c r="B23" s="303" t="s">
        <v>133</v>
      </c>
      <c r="C23" s="615">
        <v>41425</v>
      </c>
      <c r="D23" s="616">
        <f t="shared" si="0"/>
        <v>41425</v>
      </c>
      <c r="E23" s="617">
        <v>-2.3591233644230383</v>
      </c>
      <c r="F23" s="617">
        <v>-0.89779940225339394</v>
      </c>
      <c r="G23" s="618">
        <v>5.1836871231499493E-2</v>
      </c>
      <c r="H23" s="375">
        <v>-3.2050858954449382</v>
      </c>
      <c r="I23" s="304"/>
    </row>
    <row r="24" spans="1:9">
      <c r="C24" s="615">
        <v>41455</v>
      </c>
      <c r="D24" s="616">
        <f t="shared" si="0"/>
        <v>41455</v>
      </c>
      <c r="E24" s="617">
        <v>-2.4620160255282664</v>
      </c>
      <c r="F24" s="617">
        <v>-1.1226288349170381</v>
      </c>
      <c r="G24" s="618">
        <v>0.36183800407873495</v>
      </c>
      <c r="H24" s="375">
        <v>-3.2228068563665602</v>
      </c>
      <c r="I24" s="304"/>
    </row>
    <row r="25" spans="1:9">
      <c r="C25" s="615">
        <v>41486</v>
      </c>
      <c r="D25" s="616">
        <f t="shared" si="0"/>
        <v>41486</v>
      </c>
      <c r="E25" s="617">
        <v>-2.4514561423933481</v>
      </c>
      <c r="F25" s="617">
        <v>-0.91456274628261058</v>
      </c>
      <c r="G25" s="618">
        <v>7.6928597636637772E-2</v>
      </c>
      <c r="H25" s="375">
        <v>-3.2890902910393152</v>
      </c>
      <c r="I25" s="304"/>
    </row>
    <row r="26" spans="1:9">
      <c r="C26" s="615">
        <v>41517</v>
      </c>
      <c r="D26" s="616">
        <f t="shared" si="0"/>
        <v>41517</v>
      </c>
      <c r="E26" s="617">
        <v>-2.0347252899134354</v>
      </c>
      <c r="F26" s="617">
        <v>-0.40610496590482992</v>
      </c>
      <c r="G26" s="618">
        <v>0.20596880303143292</v>
      </c>
      <c r="H26" s="375">
        <v>-2.2348614527868307</v>
      </c>
      <c r="I26" s="304"/>
    </row>
    <row r="27" spans="1:9">
      <c r="C27" s="615">
        <v>41547</v>
      </c>
      <c r="D27" s="616">
        <f t="shared" si="0"/>
        <v>41547</v>
      </c>
      <c r="E27" s="617">
        <v>-1.5096263907567349</v>
      </c>
      <c r="F27" s="617">
        <v>3.606735120815973E-2</v>
      </c>
      <c r="G27" s="618">
        <v>0.29604074859503382</v>
      </c>
      <c r="H27" s="375">
        <v>-1.1775182909535289</v>
      </c>
      <c r="I27" s="304"/>
    </row>
    <row r="28" spans="1:9">
      <c r="C28" s="615">
        <v>41578</v>
      </c>
      <c r="D28" s="616">
        <f t="shared" si="0"/>
        <v>41578</v>
      </c>
      <c r="E28" s="617">
        <v>-1.5484997675645882</v>
      </c>
      <c r="F28" s="617">
        <v>-0.68445221077441909</v>
      </c>
      <c r="G28" s="618">
        <v>0.38542430456388749</v>
      </c>
      <c r="H28" s="375">
        <v>-1.8475276737751329</v>
      </c>
      <c r="I28" s="304"/>
    </row>
    <row r="29" spans="1:9">
      <c r="C29" s="615">
        <v>41608</v>
      </c>
      <c r="D29" s="616">
        <f t="shared" si="0"/>
        <v>41608</v>
      </c>
      <c r="E29" s="617">
        <v>-1.048041336926282</v>
      </c>
      <c r="F29" s="617">
        <v>-0.68177587636256531</v>
      </c>
      <c r="G29" s="618">
        <v>0.42527133513687271</v>
      </c>
      <c r="H29" s="375">
        <v>-1.3045458781519841</v>
      </c>
      <c r="I29" s="304"/>
    </row>
    <row r="30" spans="1:9">
      <c r="C30" s="615">
        <v>41639</v>
      </c>
      <c r="D30" s="616">
        <f t="shared" si="0"/>
        <v>41639</v>
      </c>
      <c r="E30" s="617">
        <v>0.39784880258109168</v>
      </c>
      <c r="F30" s="617">
        <v>-0.49556285050435511</v>
      </c>
      <c r="G30" s="618">
        <v>0.3900092562776008</v>
      </c>
      <c r="H30" s="375">
        <v>0.29229520835434641</v>
      </c>
      <c r="I30" s="304"/>
    </row>
    <row r="31" spans="1:9">
      <c r="C31" s="615">
        <v>41670</v>
      </c>
      <c r="D31" s="616">
        <f t="shared" si="0"/>
        <v>41670</v>
      </c>
      <c r="E31" s="617">
        <v>0.12879882236032947</v>
      </c>
      <c r="F31" s="617">
        <v>-0.56864755267564016</v>
      </c>
      <c r="G31" s="618">
        <v>0.21834790958676528</v>
      </c>
      <c r="H31" s="375">
        <v>-0.22150082072855071</v>
      </c>
      <c r="I31" s="304"/>
    </row>
    <row r="32" spans="1:9">
      <c r="C32" s="615">
        <v>41698</v>
      </c>
      <c r="D32" s="616">
        <f t="shared" si="0"/>
        <v>41698</v>
      </c>
      <c r="E32" s="617">
        <v>-0.35379632562481328</v>
      </c>
      <c r="F32" s="617">
        <v>-0.6124692405109482</v>
      </c>
      <c r="G32" s="618">
        <v>0.61578917929157728</v>
      </c>
      <c r="H32" s="375">
        <v>-0.35047638684419269</v>
      </c>
      <c r="I32" s="304"/>
    </row>
    <row r="33" spans="1:9">
      <c r="C33" s="615">
        <v>41729</v>
      </c>
      <c r="D33" s="616">
        <f t="shared" si="0"/>
        <v>41729</v>
      </c>
      <c r="E33" s="617">
        <v>-0.34497361019597189</v>
      </c>
      <c r="F33" s="617">
        <v>-0.55488910015522308</v>
      </c>
      <c r="G33" s="618">
        <v>0.58665662354138826</v>
      </c>
      <c r="H33" s="375">
        <v>-0.31320608680981366</v>
      </c>
      <c r="I33" s="304"/>
    </row>
    <row r="34" spans="1:9">
      <c r="C34" s="615">
        <v>41759</v>
      </c>
      <c r="D34" s="616">
        <f t="shared" si="0"/>
        <v>41759</v>
      </c>
      <c r="E34" s="617">
        <v>-1.1188512520661087</v>
      </c>
      <c r="F34" s="617">
        <v>-0.80997870296967811</v>
      </c>
      <c r="G34" s="618">
        <v>0.36382352497268539</v>
      </c>
      <c r="H34" s="375">
        <v>-1.5650064300631072</v>
      </c>
      <c r="I34" s="304"/>
    </row>
    <row r="35" spans="1:9">
      <c r="A35" s="303">
        <v>2014</v>
      </c>
      <c r="B35" s="303" t="s">
        <v>134</v>
      </c>
      <c r="C35" s="615">
        <v>41790</v>
      </c>
      <c r="D35" s="616">
        <f t="shared" si="0"/>
        <v>41790</v>
      </c>
      <c r="E35" s="617">
        <v>-1.431205037171456</v>
      </c>
      <c r="F35" s="617">
        <v>-0.53500667111653089</v>
      </c>
      <c r="G35" s="618">
        <v>0.40934533052304617</v>
      </c>
      <c r="H35" s="375">
        <v>-1.5568663777649334</v>
      </c>
      <c r="I35" s="304"/>
    </row>
    <row r="36" spans="1:9">
      <c r="C36" s="615">
        <v>41820</v>
      </c>
      <c r="D36" s="616">
        <f t="shared" si="0"/>
        <v>41820</v>
      </c>
      <c r="E36" s="617">
        <v>-1.3046902750886593</v>
      </c>
      <c r="F36" s="617">
        <v>-0.17068710177480453</v>
      </c>
      <c r="G36" s="618">
        <v>0.30823381920255</v>
      </c>
      <c r="H36" s="375">
        <v>-1.167143557660907</v>
      </c>
      <c r="I36" s="304"/>
    </row>
    <row r="37" spans="1:9">
      <c r="C37" s="615">
        <v>41851</v>
      </c>
      <c r="D37" s="616">
        <f t="shared" si="0"/>
        <v>41851</v>
      </c>
      <c r="E37" s="617">
        <v>-1.1752014901199292</v>
      </c>
      <c r="F37" s="617">
        <v>-3.0008509888579372E-2</v>
      </c>
      <c r="G37" s="618">
        <v>0.30293588900039947</v>
      </c>
      <c r="H37" s="375">
        <v>-0.90227411100811139</v>
      </c>
      <c r="I37" s="304"/>
    </row>
    <row r="38" spans="1:9">
      <c r="C38" s="615">
        <v>41882</v>
      </c>
      <c r="D38" s="616">
        <f t="shared" si="0"/>
        <v>41882</v>
      </c>
      <c r="E38" s="617">
        <v>-1.5373848910014851</v>
      </c>
      <c r="F38" s="617">
        <v>-0.42893300460756195</v>
      </c>
      <c r="G38" s="618">
        <v>0.1660400881261892</v>
      </c>
      <c r="H38" s="375">
        <v>-1.8002778074828569</v>
      </c>
      <c r="I38" s="304"/>
    </row>
    <row r="39" spans="1:9">
      <c r="C39" s="615">
        <v>41912</v>
      </c>
      <c r="D39" s="616">
        <f t="shared" si="0"/>
        <v>41912</v>
      </c>
      <c r="E39" s="617">
        <v>-1.8965843738622761</v>
      </c>
      <c r="F39" s="617">
        <v>-0.67035422801826028</v>
      </c>
      <c r="G39" s="618">
        <v>0.31020442079769533</v>
      </c>
      <c r="H39" s="375">
        <v>-2.2567341810828481</v>
      </c>
      <c r="I39" s="304"/>
    </row>
    <row r="40" spans="1:9">
      <c r="C40" s="615">
        <v>41943</v>
      </c>
      <c r="D40" s="616">
        <f t="shared" si="0"/>
        <v>41943</v>
      </c>
      <c r="E40" s="617">
        <v>-1.8896797638833853</v>
      </c>
      <c r="F40" s="617">
        <v>-0.17834218013592326</v>
      </c>
      <c r="G40" s="618">
        <v>0.42183800220585088</v>
      </c>
      <c r="H40" s="375">
        <v>-1.6461839418134616</v>
      </c>
      <c r="I40" s="304"/>
    </row>
    <row r="41" spans="1:9">
      <c r="C41" s="615">
        <v>41973</v>
      </c>
      <c r="D41" s="616">
        <f t="shared" si="0"/>
        <v>41973</v>
      </c>
      <c r="E41" s="617">
        <v>-1.764297377085396</v>
      </c>
      <c r="F41" s="617">
        <v>-0.22147418362375429</v>
      </c>
      <c r="G41" s="618">
        <v>0.437157484728951</v>
      </c>
      <c r="H41" s="375">
        <v>-1.548614075980197</v>
      </c>
      <c r="I41" s="304"/>
    </row>
    <row r="42" spans="1:9">
      <c r="C42" s="615">
        <v>42004</v>
      </c>
      <c r="D42" s="616">
        <f t="shared" si="0"/>
        <v>42004</v>
      </c>
      <c r="E42" s="617">
        <v>-1.3555946696884251</v>
      </c>
      <c r="F42" s="617">
        <v>-0.26412630076313232</v>
      </c>
      <c r="G42" s="618">
        <v>0.30406661331465329</v>
      </c>
      <c r="H42" s="375">
        <v>-1.3156543571368928</v>
      </c>
      <c r="I42" s="304"/>
    </row>
    <row r="43" spans="1:9">
      <c r="C43" s="615">
        <v>42035</v>
      </c>
      <c r="D43" s="616">
        <f t="shared" si="0"/>
        <v>42035</v>
      </c>
      <c r="E43" s="617">
        <v>-1.1737256775916054</v>
      </c>
      <c r="F43" s="617">
        <v>-0.23617689345843559</v>
      </c>
      <c r="G43" s="618">
        <v>0.41603125857444445</v>
      </c>
      <c r="H43" s="375">
        <v>-0.99387131247559068</v>
      </c>
      <c r="I43" s="304"/>
    </row>
    <row r="44" spans="1:9">
      <c r="C44" s="615">
        <v>42063</v>
      </c>
      <c r="D44" s="616">
        <f t="shared" si="0"/>
        <v>42063</v>
      </c>
      <c r="E44" s="617">
        <v>-0.67993887492040295</v>
      </c>
      <c r="F44" s="617">
        <v>-0.42135116185894034</v>
      </c>
      <c r="G44" s="618">
        <v>4.1913080807116899E-2</v>
      </c>
      <c r="H44" s="375">
        <v>-1.0593769559722261</v>
      </c>
      <c r="I44" s="304"/>
    </row>
    <row r="45" spans="1:9">
      <c r="C45" s="615">
        <v>42094</v>
      </c>
      <c r="D45" s="616">
        <f t="shared" si="0"/>
        <v>42094</v>
      </c>
      <c r="E45" s="617">
        <v>-0.88211680695388561</v>
      </c>
      <c r="F45" s="617">
        <v>-0.6856100852996112</v>
      </c>
      <c r="G45" s="618">
        <v>-5.5918994622483988E-2</v>
      </c>
      <c r="H45" s="375">
        <v>-1.6236458868759769</v>
      </c>
      <c r="I45" s="304"/>
    </row>
    <row r="46" spans="1:9">
      <c r="C46" s="615">
        <v>42124</v>
      </c>
      <c r="D46" s="616">
        <f t="shared" si="0"/>
        <v>42124</v>
      </c>
      <c r="E46" s="617">
        <v>-1.1013858715652691</v>
      </c>
      <c r="F46" s="617">
        <v>-0.72758714930262791</v>
      </c>
      <c r="G46" s="618">
        <v>0.16264018037504116</v>
      </c>
      <c r="H46" s="375">
        <v>-1.6663328404928421</v>
      </c>
      <c r="I46" s="304"/>
    </row>
    <row r="47" spans="1:9">
      <c r="A47" s="303">
        <v>2015</v>
      </c>
      <c r="B47" s="303" t="s">
        <v>135</v>
      </c>
      <c r="C47" s="615">
        <v>42155</v>
      </c>
      <c r="D47" s="616">
        <f t="shared" si="0"/>
        <v>42155</v>
      </c>
      <c r="E47" s="617">
        <v>-0.81834170008797202</v>
      </c>
      <c r="F47" s="617">
        <v>-0.70779589597894177</v>
      </c>
      <c r="G47" s="618">
        <v>7.7609901928265446E-2</v>
      </c>
      <c r="H47" s="375">
        <v>-1.4485276941386616</v>
      </c>
      <c r="I47" s="304"/>
    </row>
    <row r="48" spans="1:9">
      <c r="C48" s="615">
        <v>42185</v>
      </c>
      <c r="D48" s="616">
        <f t="shared" si="0"/>
        <v>42185</v>
      </c>
      <c r="E48" s="617">
        <v>-0.98515595368401121</v>
      </c>
      <c r="F48" s="617">
        <v>-0.60128401249131913</v>
      </c>
      <c r="G48" s="618">
        <v>-0.11511852455803502</v>
      </c>
      <c r="H48" s="375">
        <v>-1.7015584907333619</v>
      </c>
      <c r="I48" s="304"/>
    </row>
    <row r="49" spans="1:9">
      <c r="C49" s="615">
        <v>42216</v>
      </c>
      <c r="D49" s="616">
        <f t="shared" si="0"/>
        <v>42216</v>
      </c>
      <c r="E49" s="617">
        <v>-1.3158266316345917</v>
      </c>
      <c r="F49" s="617">
        <v>-1.0609143301594379</v>
      </c>
      <c r="G49" s="618">
        <v>0.19493259993705611</v>
      </c>
      <c r="H49" s="375">
        <v>-2.1818083618569659</v>
      </c>
      <c r="I49" s="304"/>
    </row>
    <row r="50" spans="1:9">
      <c r="C50" s="615">
        <v>42247</v>
      </c>
      <c r="D50" s="616">
        <f t="shared" si="0"/>
        <v>42247</v>
      </c>
      <c r="E50" s="617">
        <v>-1.3373434356363734</v>
      </c>
      <c r="F50" s="617">
        <v>-1.2112788002159183</v>
      </c>
      <c r="G50" s="618">
        <v>0.27506607449244075</v>
      </c>
      <c r="H50" s="375">
        <v>-2.2735561613598492</v>
      </c>
      <c r="I50" s="304"/>
    </row>
    <row r="51" spans="1:9">
      <c r="C51" s="615">
        <v>42277</v>
      </c>
      <c r="D51" s="616">
        <f t="shared" si="0"/>
        <v>42277</v>
      </c>
      <c r="E51" s="617">
        <v>-0.90226615485283967</v>
      </c>
      <c r="F51" s="617">
        <v>-0.76532637648608526</v>
      </c>
      <c r="G51" s="618">
        <v>6.0157713613362349E-2</v>
      </c>
      <c r="H51" s="375">
        <v>-1.6074348177255757</v>
      </c>
      <c r="I51" s="304"/>
    </row>
    <row r="52" spans="1:9">
      <c r="C52" s="615">
        <v>42308</v>
      </c>
      <c r="D52" s="616">
        <f t="shared" si="0"/>
        <v>42308</v>
      </c>
      <c r="E52" s="617">
        <v>-1.1405907123018511</v>
      </c>
      <c r="F52" s="617">
        <v>-1.1629247267935505</v>
      </c>
      <c r="G52" s="618">
        <v>-0.3168938139799522</v>
      </c>
      <c r="H52" s="375">
        <v>-2.6204092530753655</v>
      </c>
      <c r="I52" s="304"/>
    </row>
    <row r="53" spans="1:9">
      <c r="C53" s="615">
        <v>42338</v>
      </c>
      <c r="D53" s="616">
        <f t="shared" si="0"/>
        <v>42338</v>
      </c>
      <c r="E53" s="617">
        <v>-1.463968094951049</v>
      </c>
      <c r="F53" s="617">
        <v>-1.1182066859788238</v>
      </c>
      <c r="G53" s="618">
        <v>-0.23424925528772017</v>
      </c>
      <c r="H53" s="375">
        <v>-2.8164240362175974</v>
      </c>
      <c r="I53" s="304"/>
    </row>
    <row r="54" spans="1:9">
      <c r="C54" s="615">
        <v>42369</v>
      </c>
      <c r="D54" s="616">
        <f t="shared" si="0"/>
        <v>42369</v>
      </c>
      <c r="E54" s="617">
        <v>-1.3818651125287456</v>
      </c>
      <c r="F54" s="617">
        <v>-1.1570339245910828</v>
      </c>
      <c r="G54" s="618">
        <v>-6.3981071074268536E-2</v>
      </c>
      <c r="H54" s="375">
        <v>-2.6028801081940998</v>
      </c>
      <c r="I54" s="304"/>
    </row>
    <row r="55" spans="1:9">
      <c r="C55" s="615">
        <v>42400</v>
      </c>
      <c r="D55" s="616">
        <f t="shared" si="0"/>
        <v>42400</v>
      </c>
      <c r="E55" s="617">
        <v>-1.3427864676154224</v>
      </c>
      <c r="F55" s="617">
        <v>-1.1689888217798656</v>
      </c>
      <c r="G55" s="618">
        <v>-8.1328338136092068E-2</v>
      </c>
      <c r="H55" s="375">
        <v>-2.5931036275313915</v>
      </c>
      <c r="I55" s="304"/>
    </row>
    <row r="56" spans="1:9">
      <c r="C56" s="615">
        <v>42429</v>
      </c>
      <c r="D56" s="616">
        <f t="shared" si="0"/>
        <v>42429</v>
      </c>
      <c r="E56" s="617">
        <v>-1.093155025374086</v>
      </c>
      <c r="F56" s="617">
        <v>-1.0506596429731543</v>
      </c>
      <c r="G56" s="618">
        <v>-8.0466019088895085E-2</v>
      </c>
      <c r="H56" s="375">
        <v>-2.2242806874361349</v>
      </c>
      <c r="I56" s="304"/>
    </row>
    <row r="57" spans="1:9">
      <c r="C57" s="615">
        <v>42460</v>
      </c>
      <c r="D57" s="616">
        <f t="shared" si="0"/>
        <v>42460</v>
      </c>
      <c r="E57" s="617">
        <v>-1.1307755614748165</v>
      </c>
      <c r="F57" s="617">
        <v>-1.2297166928685088</v>
      </c>
      <c r="G57" s="618">
        <v>0.25885323682197892</v>
      </c>
      <c r="H57" s="375">
        <v>-2.1016390175213502</v>
      </c>
      <c r="I57" s="304"/>
    </row>
    <row r="58" spans="1:9">
      <c r="C58" s="615">
        <v>42490</v>
      </c>
      <c r="D58" s="616">
        <f t="shared" si="0"/>
        <v>42490</v>
      </c>
      <c r="E58" s="617">
        <v>-0.5792366607718783</v>
      </c>
      <c r="F58" s="617">
        <v>-0.9937584865025989</v>
      </c>
      <c r="G58" s="618">
        <v>0.13663939548447687</v>
      </c>
      <c r="H58" s="375">
        <v>-1.4363557517900034</v>
      </c>
      <c r="I58" s="304"/>
    </row>
    <row r="59" spans="1:9">
      <c r="C59" s="615">
        <v>42521</v>
      </c>
      <c r="D59" s="616">
        <f t="shared" si="0"/>
        <v>42521</v>
      </c>
      <c r="E59" s="617">
        <v>-0.44026662524490778</v>
      </c>
      <c r="F59" s="617">
        <v>-0.86418695903744258</v>
      </c>
      <c r="G59" s="618">
        <v>0.21205133879319055</v>
      </c>
      <c r="H59" s="375">
        <v>-1.0924022454891542</v>
      </c>
      <c r="I59" s="304"/>
    </row>
    <row r="60" spans="1:9">
      <c r="C60" s="615">
        <v>42551</v>
      </c>
      <c r="D60" s="616">
        <f t="shared" si="0"/>
        <v>42551</v>
      </c>
      <c r="E60" s="617">
        <v>-0.20143532977246129</v>
      </c>
      <c r="F60" s="617">
        <v>-0.58949725575965983</v>
      </c>
      <c r="G60" s="618">
        <v>9.5704917666871045E-2</v>
      </c>
      <c r="H60" s="375">
        <v>-0.69522766786525381</v>
      </c>
      <c r="I60" s="304"/>
    </row>
    <row r="61" spans="1:9">
      <c r="A61" s="303">
        <v>2016</v>
      </c>
      <c r="B61" s="303" t="s">
        <v>136</v>
      </c>
      <c r="C61" s="615">
        <v>42582</v>
      </c>
      <c r="D61" s="616">
        <f t="shared" si="0"/>
        <v>42582</v>
      </c>
      <c r="E61" s="617">
        <v>-0.35777079832751629</v>
      </c>
      <c r="F61" s="617">
        <v>-0.6176417801448093</v>
      </c>
      <c r="G61" s="618">
        <v>-0.31432912987910611</v>
      </c>
      <c r="H61" s="375">
        <v>-1.2897417083514284</v>
      </c>
      <c r="I61" s="304"/>
    </row>
    <row r="62" spans="1:9">
      <c r="C62" s="615">
        <v>42613</v>
      </c>
      <c r="D62" s="616">
        <f t="shared" si="0"/>
        <v>42613</v>
      </c>
      <c r="E62" s="617">
        <v>-0.16292081371164652</v>
      </c>
      <c r="F62" s="617">
        <v>-0.41275397609785747</v>
      </c>
      <c r="G62" s="618">
        <v>-0.29264681326849773</v>
      </c>
      <c r="H62" s="375">
        <v>-0.86832160307800166</v>
      </c>
      <c r="I62" s="304"/>
    </row>
    <row r="63" spans="1:9">
      <c r="C63" s="615">
        <v>42643</v>
      </c>
      <c r="D63" s="616">
        <f t="shared" si="0"/>
        <v>42643</v>
      </c>
      <c r="E63" s="617">
        <v>-0.33329729874085412</v>
      </c>
      <c r="F63" s="617">
        <v>-0.63826687550131722</v>
      </c>
      <c r="G63" s="618">
        <v>-0.1803481904572887</v>
      </c>
      <c r="H63" s="375">
        <v>-1.1519123646994558</v>
      </c>
      <c r="I63" s="304"/>
    </row>
    <row r="64" spans="1:9">
      <c r="C64" s="615">
        <v>42674</v>
      </c>
      <c r="D64" s="616">
        <f t="shared" si="0"/>
        <v>42674</v>
      </c>
      <c r="E64" s="617">
        <v>0.10679511001527853</v>
      </c>
      <c r="F64" s="617">
        <v>-0.38540087175321863</v>
      </c>
      <c r="G64" s="618">
        <v>0.1405952802215053</v>
      </c>
      <c r="H64" s="375">
        <v>-0.13801048151643158</v>
      </c>
      <c r="I64" s="304"/>
    </row>
    <row r="65" spans="1:9">
      <c r="C65" s="615">
        <v>42704</v>
      </c>
      <c r="D65" s="616">
        <f t="shared" si="0"/>
        <v>42704</v>
      </c>
      <c r="E65" s="617">
        <v>0.13432684852760571</v>
      </c>
      <c r="F65" s="617">
        <v>-0.18347837966756533</v>
      </c>
      <c r="G65" s="618">
        <v>-0.12227749430571346</v>
      </c>
      <c r="H65" s="375">
        <v>-0.17142902544566141</v>
      </c>
      <c r="I65" s="304"/>
    </row>
    <row r="66" spans="1:9">
      <c r="C66" s="615">
        <v>42735</v>
      </c>
      <c r="D66" s="616">
        <f t="shared" si="0"/>
        <v>42735</v>
      </c>
      <c r="E66" s="617">
        <v>0.35319127347021279</v>
      </c>
      <c r="F66" s="617">
        <v>-0.12593682438589657</v>
      </c>
      <c r="G66" s="618">
        <v>-0.38129026521233672</v>
      </c>
      <c r="H66" s="375">
        <v>-0.15403581612801531</v>
      </c>
      <c r="I66" s="304"/>
    </row>
    <row r="67" spans="1:9">
      <c r="C67" s="615">
        <v>42766</v>
      </c>
      <c r="D67" s="616">
        <f t="shared" si="0"/>
        <v>42766</v>
      </c>
      <c r="E67" s="617">
        <v>-0.38814148977806984</v>
      </c>
      <c r="F67" s="617">
        <v>-0.34859146850214634</v>
      </c>
      <c r="G67" s="618">
        <v>-0.31305526583682547</v>
      </c>
      <c r="H67" s="375">
        <v>-1.0497882241170373</v>
      </c>
      <c r="I67" s="304"/>
    </row>
    <row r="68" spans="1:9">
      <c r="C68" s="615">
        <v>42794</v>
      </c>
      <c r="D68" s="616">
        <f t="shared" si="0"/>
        <v>42794</v>
      </c>
      <c r="E68" s="617">
        <v>-1.1022040929155945</v>
      </c>
      <c r="F68" s="617">
        <v>-0.33169664375792518</v>
      </c>
      <c r="G68" s="618">
        <v>0.21776796566470277</v>
      </c>
      <c r="H68" s="375">
        <v>-1.2161327710088301</v>
      </c>
      <c r="I68" s="304"/>
    </row>
    <row r="69" spans="1:9">
      <c r="C69" s="615">
        <v>42825</v>
      </c>
      <c r="D69" s="616">
        <f t="shared" si="0"/>
        <v>42825</v>
      </c>
      <c r="E69" s="617">
        <v>-0.55073623625336199</v>
      </c>
      <c r="F69" s="617">
        <v>0.40871925144125482</v>
      </c>
      <c r="G69" s="618">
        <v>-0.10198160496845952</v>
      </c>
      <c r="H69" s="375">
        <v>-0.24399858978057409</v>
      </c>
      <c r="I69" s="304"/>
    </row>
    <row r="70" spans="1:9">
      <c r="C70" s="615">
        <v>42855</v>
      </c>
      <c r="D70" s="616">
        <f t="shared" ref="D70:D133" si="1">+C70</f>
        <v>42855</v>
      </c>
      <c r="E70" s="617">
        <v>-6.7711208604686476E-2</v>
      </c>
      <c r="F70" s="617">
        <v>0.77770797081026755</v>
      </c>
      <c r="G70" s="618">
        <v>-0.15582830247549831</v>
      </c>
      <c r="H70" s="375">
        <v>0.55416845973009288</v>
      </c>
      <c r="I70" s="304"/>
    </row>
    <row r="71" spans="1:9">
      <c r="C71" s="615">
        <v>42886</v>
      </c>
      <c r="D71" s="616">
        <f t="shared" si="1"/>
        <v>42886</v>
      </c>
      <c r="E71" s="617">
        <v>-3.2313906918086062E-2</v>
      </c>
      <c r="F71" s="617">
        <v>0.71461139210975755</v>
      </c>
      <c r="G71" s="618">
        <v>-0.48094727912465213</v>
      </c>
      <c r="H71" s="375">
        <v>0.20135020606701914</v>
      </c>
      <c r="I71" s="304"/>
    </row>
    <row r="72" spans="1:9">
      <c r="C72" s="615">
        <v>42916</v>
      </c>
      <c r="D72" s="616">
        <f t="shared" si="1"/>
        <v>42916</v>
      </c>
      <c r="E72" s="617">
        <v>0.63404838518829909</v>
      </c>
      <c r="F72" s="617">
        <v>0.62050766765701826</v>
      </c>
      <c r="G72" s="618">
        <v>-0.50025222252856338</v>
      </c>
      <c r="H72" s="375">
        <v>0.75430383031674353</v>
      </c>
      <c r="I72" s="304"/>
    </row>
    <row r="73" spans="1:9">
      <c r="A73" s="303">
        <v>2017</v>
      </c>
      <c r="B73" s="303" t="s">
        <v>43</v>
      </c>
      <c r="C73" s="615">
        <v>42947</v>
      </c>
      <c r="D73" s="616">
        <f t="shared" si="1"/>
        <v>42947</v>
      </c>
      <c r="E73" s="617">
        <v>1.2623356471582643</v>
      </c>
      <c r="F73" s="617">
        <v>0.87994298917069902</v>
      </c>
      <c r="G73" s="618">
        <v>-0.64412212948862613</v>
      </c>
      <c r="H73" s="375">
        <v>1.4981565068403313</v>
      </c>
      <c r="I73" s="304"/>
    </row>
    <row r="74" spans="1:9">
      <c r="C74" s="615">
        <v>42978</v>
      </c>
      <c r="D74" s="616">
        <f t="shared" si="1"/>
        <v>42978</v>
      </c>
      <c r="E74" s="617">
        <v>1.4523365071602621</v>
      </c>
      <c r="F74" s="617">
        <v>1.0048325592484866</v>
      </c>
      <c r="G74" s="618">
        <v>-0.7146294270729171</v>
      </c>
      <c r="H74" s="375">
        <v>1.7425396393358312</v>
      </c>
      <c r="I74" s="304"/>
    </row>
    <row r="75" spans="1:9">
      <c r="C75" s="615">
        <v>43008</v>
      </c>
      <c r="D75" s="616">
        <f t="shared" si="1"/>
        <v>43008</v>
      </c>
      <c r="E75" s="617">
        <v>1.6925959604926581</v>
      </c>
      <c r="F75" s="617">
        <v>1.306391869960654</v>
      </c>
      <c r="G75" s="618">
        <v>-0.64828159562046339</v>
      </c>
      <c r="H75" s="375">
        <v>2.3507062348328418</v>
      </c>
    </row>
    <row r="76" spans="1:9">
      <c r="C76" s="615">
        <v>43039</v>
      </c>
      <c r="D76" s="616">
        <f t="shared" si="1"/>
        <v>43039</v>
      </c>
      <c r="E76" s="617">
        <v>1.36444447605421</v>
      </c>
      <c r="F76" s="617">
        <v>1.7364068532987968</v>
      </c>
      <c r="G76" s="618">
        <v>-0.66848824215209313</v>
      </c>
      <c r="H76" s="375">
        <v>2.4323630872009119</v>
      </c>
      <c r="I76" s="304"/>
    </row>
    <row r="77" spans="1:9">
      <c r="C77" s="615">
        <v>43069</v>
      </c>
      <c r="D77" s="616">
        <f t="shared" si="1"/>
        <v>43069</v>
      </c>
      <c r="E77" s="617">
        <v>1.6951061950581456</v>
      </c>
      <c r="F77" s="617">
        <v>1.9431035853793186</v>
      </c>
      <c r="G77" s="618">
        <v>-0.19313619977334437</v>
      </c>
      <c r="H77" s="375">
        <v>3.4450735806641006</v>
      </c>
      <c r="I77" s="304"/>
    </row>
    <row r="78" spans="1:9">
      <c r="C78" s="615">
        <v>43100</v>
      </c>
      <c r="D78" s="616">
        <f t="shared" si="1"/>
        <v>43100</v>
      </c>
      <c r="E78" s="617">
        <v>1.61190195915152</v>
      </c>
      <c r="F78" s="617">
        <v>2.0381761223744186</v>
      </c>
      <c r="G78" s="618">
        <v>-0.3218831139097944</v>
      </c>
      <c r="H78" s="375">
        <v>3.3281949676161418</v>
      </c>
      <c r="I78" s="304"/>
    </row>
    <row r="79" spans="1:9">
      <c r="C79" s="615">
        <v>43131</v>
      </c>
      <c r="D79" s="616">
        <f t="shared" si="1"/>
        <v>43131</v>
      </c>
      <c r="E79" s="617">
        <v>1.7440537694744815</v>
      </c>
      <c r="F79" s="617">
        <v>2.0980875425312657</v>
      </c>
      <c r="G79" s="618">
        <v>-0.3294402522184911</v>
      </c>
      <c r="H79" s="375">
        <v>3.5127010597872754</v>
      </c>
      <c r="I79" s="304"/>
    </row>
    <row r="80" spans="1:9">
      <c r="C80" s="615">
        <v>43159</v>
      </c>
      <c r="D80" s="616">
        <f t="shared" si="1"/>
        <v>43159</v>
      </c>
      <c r="E80" s="617">
        <v>2.1324525696719752</v>
      </c>
      <c r="F80" s="617">
        <v>2.5106310841852117</v>
      </c>
      <c r="G80" s="618">
        <v>-0.78697982407609746</v>
      </c>
      <c r="H80" s="375">
        <v>3.8561038297811052</v>
      </c>
      <c r="I80" s="304"/>
    </row>
    <row r="81" spans="1:10">
      <c r="C81" s="615">
        <v>43190</v>
      </c>
      <c r="D81" s="616">
        <f t="shared" si="1"/>
        <v>43190</v>
      </c>
      <c r="E81" s="617">
        <v>2.0486531354764757</v>
      </c>
      <c r="F81" s="617">
        <v>2.5691545300183449</v>
      </c>
      <c r="G81" s="618">
        <v>-0.74324004074822048</v>
      </c>
      <c r="H81" s="375">
        <v>3.8745676247466037</v>
      </c>
      <c r="I81" s="304"/>
    </row>
    <row r="82" spans="1:10">
      <c r="C82" s="615">
        <v>43220</v>
      </c>
      <c r="D82" s="616">
        <f t="shared" si="1"/>
        <v>43220</v>
      </c>
      <c r="E82" s="617">
        <v>1.5758995120098296</v>
      </c>
      <c r="F82" s="617">
        <v>2.5373839003841847</v>
      </c>
      <c r="G82" s="618">
        <v>-0.68578565025137539</v>
      </c>
      <c r="H82" s="375">
        <v>3.4274977621426359</v>
      </c>
      <c r="I82" s="304"/>
    </row>
    <row r="83" spans="1:10">
      <c r="C83" s="615">
        <v>43251</v>
      </c>
      <c r="D83" s="616">
        <f t="shared" si="1"/>
        <v>43251</v>
      </c>
      <c r="E83" s="617">
        <v>1.5104088704231142</v>
      </c>
      <c r="F83" s="617">
        <v>2.868163961701701</v>
      </c>
      <c r="G83" s="618">
        <v>-0.42275836526033206</v>
      </c>
      <c r="H83" s="375">
        <v>3.9558144668644815</v>
      </c>
      <c r="I83" s="304"/>
    </row>
    <row r="84" spans="1:10">
      <c r="C84" s="615">
        <v>43281</v>
      </c>
      <c r="D84" s="616">
        <f t="shared" si="1"/>
        <v>43281</v>
      </c>
      <c r="E84" s="617">
        <v>1.6111689884184883</v>
      </c>
      <c r="F84" s="617">
        <v>3.0563946540900164</v>
      </c>
      <c r="G84" s="618">
        <v>-0.14579038161968408</v>
      </c>
      <c r="H84" s="375">
        <v>4.5217732608888355</v>
      </c>
      <c r="I84" s="304"/>
    </row>
    <row r="85" spans="1:10">
      <c r="A85" s="303">
        <v>2018</v>
      </c>
      <c r="B85" s="303" t="s">
        <v>44</v>
      </c>
      <c r="C85" s="615">
        <v>43312</v>
      </c>
      <c r="D85" s="616">
        <f t="shared" si="1"/>
        <v>43312</v>
      </c>
      <c r="E85" s="617">
        <v>1.3486489706368201</v>
      </c>
      <c r="F85" s="617">
        <v>3.1843570522664493</v>
      </c>
      <c r="G85" s="618">
        <v>-0.11929804640543296</v>
      </c>
      <c r="H85" s="375">
        <v>4.4137079764978466</v>
      </c>
      <c r="I85" s="304"/>
    </row>
    <row r="86" spans="1:10">
      <c r="C86" s="615">
        <v>43343</v>
      </c>
      <c r="D86" s="616">
        <f t="shared" si="1"/>
        <v>43343</v>
      </c>
      <c r="E86" s="617">
        <v>1.4184709375972706</v>
      </c>
      <c r="F86" s="617">
        <v>3.4528759093569694</v>
      </c>
      <c r="G86" s="618">
        <v>-8.1255722599432645E-2</v>
      </c>
      <c r="H86" s="375">
        <v>4.7900911243548165</v>
      </c>
      <c r="I86" s="304"/>
    </row>
    <row r="87" spans="1:10">
      <c r="C87" s="615">
        <v>43373</v>
      </c>
      <c r="D87" s="616">
        <f t="shared" si="1"/>
        <v>43373</v>
      </c>
      <c r="E87" s="617">
        <v>1.4678983754849486</v>
      </c>
      <c r="F87" s="617">
        <v>3.060811653179647</v>
      </c>
      <c r="G87" s="618">
        <v>-0.11738798924830186</v>
      </c>
      <c r="H87" s="375">
        <v>4.4113220394163051</v>
      </c>
      <c r="I87" s="304"/>
    </row>
    <row r="88" spans="1:10">
      <c r="C88" s="615">
        <v>43404</v>
      </c>
      <c r="D88" s="616">
        <f t="shared" si="1"/>
        <v>43404</v>
      </c>
      <c r="E88" s="617">
        <v>1.5688904379191939</v>
      </c>
      <c r="F88" s="617">
        <v>3.0642082034227229</v>
      </c>
      <c r="G88" s="618">
        <v>-7.0043746800835275E-3</v>
      </c>
      <c r="H88" s="375">
        <v>4.6260942666618234</v>
      </c>
      <c r="I88" s="304"/>
    </row>
    <row r="89" spans="1:10">
      <c r="C89" s="615">
        <v>43434</v>
      </c>
      <c r="D89" s="616">
        <f t="shared" si="1"/>
        <v>43434</v>
      </c>
      <c r="E89" s="617">
        <v>1.079861637960849</v>
      </c>
      <c r="F89" s="617">
        <v>3.0772255602690648</v>
      </c>
      <c r="G89" s="618">
        <v>-0.22384894524070861</v>
      </c>
      <c r="H89" s="375">
        <v>3.9332382529892129</v>
      </c>
      <c r="I89" s="304"/>
    </row>
    <row r="90" spans="1:10">
      <c r="C90" s="615">
        <v>43465</v>
      </c>
      <c r="D90" s="616">
        <f t="shared" si="1"/>
        <v>43465</v>
      </c>
      <c r="E90" s="617">
        <v>0.81992705981241554</v>
      </c>
      <c r="F90" s="617">
        <v>3.2126111357299103</v>
      </c>
      <c r="G90" s="618">
        <v>8.5106922881743569E-2</v>
      </c>
      <c r="H90" s="375">
        <v>4.117645118424079</v>
      </c>
      <c r="I90" s="304"/>
    </row>
    <row r="91" spans="1:10">
      <c r="C91" s="615">
        <v>43496</v>
      </c>
      <c r="D91" s="616">
        <f t="shared" si="1"/>
        <v>43496</v>
      </c>
      <c r="E91" s="617">
        <v>1.3501288984129911</v>
      </c>
      <c r="F91" s="617">
        <v>3.7834862820495907</v>
      </c>
      <c r="G91" s="618">
        <v>0.12081514100161132</v>
      </c>
      <c r="H91" s="375">
        <v>5.2544303214641701</v>
      </c>
      <c r="I91" s="304"/>
      <c r="J91" s="610" t="s">
        <v>445</v>
      </c>
    </row>
    <row r="92" spans="1:10">
      <c r="C92" s="615">
        <v>43524</v>
      </c>
      <c r="D92" s="616">
        <f t="shared" si="1"/>
        <v>43524</v>
      </c>
      <c r="E92" s="617">
        <v>1.3457938539664678</v>
      </c>
      <c r="F92" s="617">
        <v>3.7828686971380332</v>
      </c>
      <c r="G92" s="618">
        <v>6.6971052477017554E-2</v>
      </c>
      <c r="H92" s="375">
        <v>5.1956336035815269</v>
      </c>
    </row>
    <row r="93" spans="1:10">
      <c r="C93" s="615">
        <v>43555</v>
      </c>
      <c r="D93" s="616">
        <f t="shared" si="1"/>
        <v>43555</v>
      </c>
      <c r="E93" s="617">
        <v>1.0614835979796609</v>
      </c>
      <c r="F93" s="617">
        <v>3.8978459587321002</v>
      </c>
      <c r="G93" s="618">
        <v>9.6602002614104301E-2</v>
      </c>
      <c r="H93" s="375">
        <v>5.0559315593258702</v>
      </c>
      <c r="I93" s="304"/>
    </row>
    <row r="94" spans="1:10">
      <c r="C94" s="615">
        <v>43585</v>
      </c>
      <c r="D94" s="616">
        <f t="shared" si="1"/>
        <v>43585</v>
      </c>
      <c r="E94" s="617">
        <v>0.6006381929226835</v>
      </c>
      <c r="F94" s="617">
        <v>3.9695775233052322</v>
      </c>
      <c r="G94" s="618">
        <v>0.20467555926162184</v>
      </c>
      <c r="H94" s="375">
        <v>4.7748912754895372</v>
      </c>
      <c r="I94" s="304"/>
    </row>
    <row r="95" spans="1:10">
      <c r="C95" s="615">
        <v>43616</v>
      </c>
      <c r="D95" s="616">
        <f t="shared" si="1"/>
        <v>43616</v>
      </c>
      <c r="E95" s="617">
        <v>0.82914120561881288</v>
      </c>
      <c r="F95" s="617">
        <v>4.1004858338810859</v>
      </c>
      <c r="G95" s="618">
        <v>0.26675790932206911</v>
      </c>
      <c r="H95" s="375">
        <v>5.1963849488219722</v>
      </c>
      <c r="I95" s="304"/>
    </row>
    <row r="96" spans="1:10">
      <c r="C96" s="615">
        <v>43646</v>
      </c>
      <c r="D96" s="616">
        <f t="shared" si="1"/>
        <v>43646</v>
      </c>
      <c r="E96" s="617">
        <v>0.20047659908630786</v>
      </c>
      <c r="F96" s="617">
        <v>3.9401742294054514</v>
      </c>
      <c r="G96" s="618">
        <v>0.39191840085686613</v>
      </c>
      <c r="H96" s="375">
        <v>4.5325692293486384</v>
      </c>
      <c r="I96" s="304"/>
    </row>
    <row r="97" spans="1:10">
      <c r="A97" s="303">
        <v>2019</v>
      </c>
      <c r="B97" s="303" t="s">
        <v>45</v>
      </c>
      <c r="C97" s="615">
        <v>43677</v>
      </c>
      <c r="D97" s="616">
        <f t="shared" si="1"/>
        <v>43677</v>
      </c>
      <c r="E97" s="617">
        <v>-0.46564998943660529</v>
      </c>
      <c r="F97" s="617">
        <v>4.0610443635912921</v>
      </c>
      <c r="G97" s="618">
        <v>0.47477175441489944</v>
      </c>
      <c r="H97" s="375">
        <v>4.070166128569582</v>
      </c>
      <c r="I97" s="304"/>
    </row>
    <row r="98" spans="1:10">
      <c r="C98" s="615">
        <v>43708</v>
      </c>
      <c r="D98" s="616">
        <f t="shared" si="1"/>
        <v>43708</v>
      </c>
      <c r="E98" s="617">
        <v>-0.30875677000509144</v>
      </c>
      <c r="F98" s="617">
        <v>3.9599962665027482</v>
      </c>
      <c r="G98" s="618">
        <v>0.47518649140884572</v>
      </c>
      <c r="H98" s="375">
        <v>4.126425987906515</v>
      </c>
      <c r="I98" s="304"/>
    </row>
    <row r="99" spans="1:10">
      <c r="C99" s="615">
        <v>43738</v>
      </c>
      <c r="D99" s="616">
        <f t="shared" si="1"/>
        <v>43738</v>
      </c>
      <c r="E99" s="617">
        <v>-0.76345155800247144</v>
      </c>
      <c r="F99" s="617">
        <v>4.02465046597188</v>
      </c>
      <c r="G99" s="618">
        <v>0.3486968186974061</v>
      </c>
      <c r="H99" s="375">
        <v>3.6098957266668066</v>
      </c>
      <c r="I99" s="304"/>
    </row>
    <row r="100" spans="1:10">
      <c r="C100" s="615">
        <v>43769</v>
      </c>
      <c r="D100" s="616">
        <f t="shared" si="1"/>
        <v>43769</v>
      </c>
      <c r="E100" s="617">
        <v>-0.38014249428792757</v>
      </c>
      <c r="F100" s="617">
        <v>4.1544243293373135</v>
      </c>
      <c r="G100" s="618">
        <v>0.21616178166577471</v>
      </c>
      <c r="H100" s="375">
        <v>3.9904436167151687</v>
      </c>
      <c r="I100" s="304"/>
    </row>
    <row r="101" spans="1:10">
      <c r="C101" s="615">
        <v>43799</v>
      </c>
      <c r="D101" s="616">
        <f t="shared" si="1"/>
        <v>43799</v>
      </c>
      <c r="E101" s="617">
        <v>0.33573073203668541</v>
      </c>
      <c r="F101" s="617">
        <v>4.2042986947361261</v>
      </c>
      <c r="G101" s="618">
        <v>8.7569203340562327E-2</v>
      </c>
      <c r="H101" s="375">
        <v>4.6275986301133685</v>
      </c>
      <c r="I101" s="304"/>
    </row>
    <row r="102" spans="1:10">
      <c r="C102" s="615">
        <v>43830</v>
      </c>
      <c r="D102" s="616">
        <f t="shared" si="1"/>
        <v>43830</v>
      </c>
      <c r="E102" s="617">
        <v>0.79909537063929281</v>
      </c>
      <c r="F102" s="617">
        <v>4.4506153865719096</v>
      </c>
      <c r="G102" s="618">
        <v>-0.13858343375356158</v>
      </c>
      <c r="H102" s="375">
        <v>5.1111273234576373</v>
      </c>
      <c r="I102" s="304"/>
    </row>
    <row r="103" spans="1:10">
      <c r="C103" s="615">
        <v>43861</v>
      </c>
      <c r="D103" s="616">
        <f t="shared" si="1"/>
        <v>43861</v>
      </c>
      <c r="E103" s="617">
        <v>0.86716422940780125</v>
      </c>
      <c r="F103" s="617">
        <v>4.4529610554327013</v>
      </c>
      <c r="G103" s="618">
        <v>-0.12968598919365576</v>
      </c>
      <c r="H103" s="375">
        <v>5.1904392956468399</v>
      </c>
      <c r="I103" s="304"/>
    </row>
    <row r="104" spans="1:10">
      <c r="C104" s="615">
        <v>43890</v>
      </c>
      <c r="D104" s="616">
        <f t="shared" si="1"/>
        <v>43890</v>
      </c>
      <c r="E104" s="617">
        <v>1.3231311499399669</v>
      </c>
      <c r="F104" s="617">
        <v>4.4590533267373518</v>
      </c>
      <c r="G104" s="618">
        <v>0.10466097046248012</v>
      </c>
      <c r="H104" s="375">
        <v>5.8868454471397769</v>
      </c>
      <c r="I104" s="304"/>
    </row>
    <row r="105" spans="1:10">
      <c r="C105" s="615">
        <v>43921</v>
      </c>
      <c r="D105" s="616">
        <f t="shared" si="1"/>
        <v>43921</v>
      </c>
      <c r="E105" s="617">
        <v>2.9972530741966823</v>
      </c>
      <c r="F105" s="617">
        <v>4.3294515994127822</v>
      </c>
      <c r="G105" s="618">
        <v>0.31878473576428012</v>
      </c>
      <c r="H105" s="375">
        <v>7.6454894093737522</v>
      </c>
      <c r="I105" s="304"/>
    </row>
    <row r="106" spans="1:10">
      <c r="C106" s="615">
        <v>43951</v>
      </c>
      <c r="D106" s="616">
        <f t="shared" si="1"/>
        <v>43951</v>
      </c>
      <c r="E106" s="617">
        <v>2.650299080211711</v>
      </c>
      <c r="F106" s="617">
        <v>3.2114796879541312</v>
      </c>
      <c r="G106" s="618">
        <v>0.28025869568213246</v>
      </c>
      <c r="H106" s="375">
        <v>6.1420374638479842</v>
      </c>
      <c r="I106" s="304"/>
    </row>
    <row r="107" spans="1:10">
      <c r="C107" s="615">
        <v>43982</v>
      </c>
      <c r="D107" s="616">
        <f t="shared" si="1"/>
        <v>43982</v>
      </c>
      <c r="E107" s="617">
        <v>2.3396315186166268</v>
      </c>
      <c r="F107" s="617">
        <v>2.8592639483703057</v>
      </c>
      <c r="G107" s="618">
        <v>0.10603990961577368</v>
      </c>
      <c r="H107" s="375">
        <v>5.3049353766026996</v>
      </c>
      <c r="I107" s="304"/>
    </row>
    <row r="108" spans="1:10">
      <c r="C108" s="615">
        <v>44012</v>
      </c>
      <c r="D108" s="616">
        <f t="shared" si="1"/>
        <v>44012</v>
      </c>
      <c r="E108" s="617">
        <v>2.3898102931756395</v>
      </c>
      <c r="F108" s="617">
        <v>2.853601177267084</v>
      </c>
      <c r="G108" s="618">
        <v>-0.4509071231292493</v>
      </c>
      <c r="H108" s="375">
        <v>4.7925043473134679</v>
      </c>
      <c r="I108" s="304"/>
    </row>
    <row r="109" spans="1:10">
      <c r="A109" s="303">
        <v>2020</v>
      </c>
      <c r="B109" s="303" t="s">
        <v>46</v>
      </c>
      <c r="C109" s="615">
        <v>44043</v>
      </c>
      <c r="D109" s="616">
        <f t="shared" si="1"/>
        <v>44043</v>
      </c>
      <c r="E109" s="617">
        <v>2.4673519735485501</v>
      </c>
      <c r="F109" s="617">
        <v>2.7891640407883336</v>
      </c>
      <c r="G109" s="618">
        <v>-0.31773339531437883</v>
      </c>
      <c r="H109" s="375">
        <v>4.9387826190225184</v>
      </c>
      <c r="I109" s="304"/>
      <c r="J109" s="304"/>
    </row>
    <row r="110" spans="1:10">
      <c r="C110" s="615">
        <v>44074</v>
      </c>
      <c r="D110" s="616">
        <f t="shared" si="1"/>
        <v>44074</v>
      </c>
      <c r="E110" s="617">
        <v>2.1668706021204311</v>
      </c>
      <c r="F110" s="617">
        <v>2.7393013103860331</v>
      </c>
      <c r="G110" s="618">
        <v>-0.33943540738457711</v>
      </c>
      <c r="H110" s="375">
        <v>4.5667365051218951</v>
      </c>
      <c r="I110" s="304"/>
    </row>
    <row r="111" spans="1:10">
      <c r="C111" s="615">
        <v>44104</v>
      </c>
      <c r="D111" s="616">
        <f t="shared" si="1"/>
        <v>44104</v>
      </c>
      <c r="E111" s="617">
        <v>2.3207140597390787</v>
      </c>
      <c r="F111" s="617">
        <v>2.7503683012671094</v>
      </c>
      <c r="G111" s="618">
        <v>-0.25960176956723491</v>
      </c>
      <c r="H111" s="375">
        <v>4.8114805914389649</v>
      </c>
      <c r="I111" s="304"/>
    </row>
    <row r="112" spans="1:10">
      <c r="C112" s="615">
        <v>44135</v>
      </c>
      <c r="D112" s="616">
        <f t="shared" si="1"/>
        <v>44135</v>
      </c>
      <c r="E112" s="617">
        <v>2.0039834949824211</v>
      </c>
      <c r="F112" s="617">
        <v>2.3263956455605483</v>
      </c>
      <c r="G112" s="618">
        <v>-0.12964282936666613</v>
      </c>
      <c r="H112" s="375">
        <v>4.2007363111763283</v>
      </c>
      <c r="I112" s="304"/>
    </row>
    <row r="113" spans="1:10">
      <c r="C113" s="615">
        <v>44165</v>
      </c>
      <c r="D113" s="616">
        <f t="shared" si="1"/>
        <v>44165</v>
      </c>
      <c r="E113" s="617">
        <v>1.4296166495595728</v>
      </c>
      <c r="F113" s="617">
        <v>1.9005206253448976</v>
      </c>
      <c r="G113" s="618">
        <v>-0.10601999593677641</v>
      </c>
      <c r="H113" s="375">
        <v>3.2241172789676682</v>
      </c>
      <c r="I113" s="304"/>
    </row>
    <row r="114" spans="1:10">
      <c r="C114" s="615">
        <v>44196</v>
      </c>
      <c r="D114" s="616">
        <f t="shared" si="1"/>
        <v>44196</v>
      </c>
      <c r="E114" s="617">
        <v>2.3556497746358982</v>
      </c>
      <c r="F114" s="617">
        <v>1.6300210293398272</v>
      </c>
      <c r="G114" s="618">
        <v>0.2780796450789132</v>
      </c>
      <c r="H114" s="375">
        <v>4.2637504490546547</v>
      </c>
      <c r="I114" s="304"/>
      <c r="J114" s="619" t="s">
        <v>154</v>
      </c>
    </row>
    <row r="115" spans="1:10">
      <c r="C115" s="615">
        <v>44227</v>
      </c>
      <c r="D115" s="616">
        <f t="shared" si="1"/>
        <v>44227</v>
      </c>
      <c r="E115" s="617">
        <v>2.5050633474823663</v>
      </c>
      <c r="F115" s="617">
        <v>1.5753542121469548</v>
      </c>
      <c r="G115" s="618">
        <v>0.32967537820904869</v>
      </c>
      <c r="H115" s="375">
        <v>4.4100929378383569</v>
      </c>
      <c r="I115" s="304"/>
    </row>
    <row r="116" spans="1:10">
      <c r="C116" s="615">
        <v>44255</v>
      </c>
      <c r="D116" s="616">
        <f t="shared" si="1"/>
        <v>44255</v>
      </c>
      <c r="E116" s="617">
        <v>1.8618440799532183</v>
      </c>
      <c r="F116" s="617">
        <v>1.4570000947740529</v>
      </c>
      <c r="G116" s="618">
        <v>0.14462362862623485</v>
      </c>
      <c r="H116" s="375">
        <v>3.4634678033535096</v>
      </c>
      <c r="I116" s="304"/>
    </row>
    <row r="117" spans="1:10">
      <c r="C117" s="615">
        <v>44286</v>
      </c>
      <c r="D117" s="616">
        <f t="shared" si="1"/>
        <v>44286</v>
      </c>
      <c r="E117" s="617">
        <v>0.15667237765216743</v>
      </c>
      <c r="F117" s="617">
        <v>1.1843620664935566</v>
      </c>
      <c r="G117" s="618">
        <v>0.23657114685384026</v>
      </c>
      <c r="H117" s="375">
        <v>1.5776055909995534</v>
      </c>
      <c r="I117" s="304"/>
      <c r="J117" s="610" t="s">
        <v>446</v>
      </c>
    </row>
    <row r="118" spans="1:10">
      <c r="C118" s="615">
        <v>44316</v>
      </c>
      <c r="D118" s="616">
        <f t="shared" si="1"/>
        <v>44316</v>
      </c>
      <c r="E118" s="617">
        <v>0.29718396907494937</v>
      </c>
      <c r="F118" s="617">
        <v>1.8471499788630639</v>
      </c>
      <c r="G118" s="618">
        <v>-4.5522135729714718E-2</v>
      </c>
      <c r="H118" s="375">
        <v>2.0988118122082966</v>
      </c>
      <c r="I118" s="304"/>
      <c r="J118" s="304"/>
    </row>
    <row r="119" spans="1:10">
      <c r="C119" s="615">
        <v>44347</v>
      </c>
      <c r="D119" s="616">
        <f t="shared" si="1"/>
        <v>44347</v>
      </c>
      <c r="E119" s="617">
        <v>0.2994500185213293</v>
      </c>
      <c r="F119" s="617">
        <v>1.8465919879336514</v>
      </c>
      <c r="G119" s="618">
        <v>0.21151799643884586</v>
      </c>
      <c r="H119" s="375">
        <v>2.3575600028938197</v>
      </c>
      <c r="I119" s="304"/>
      <c r="J119" s="304"/>
    </row>
    <row r="120" spans="1:10">
      <c r="C120" s="615">
        <v>44377</v>
      </c>
      <c r="D120" s="616">
        <f t="shared" si="1"/>
        <v>44377</v>
      </c>
      <c r="E120" s="617">
        <v>0.2074993441670181</v>
      </c>
      <c r="F120" s="617">
        <v>2.1882008043563492</v>
      </c>
      <c r="G120" s="618">
        <v>0.33667748009892529</v>
      </c>
      <c r="H120" s="375">
        <v>2.7323776286222881</v>
      </c>
      <c r="I120" s="304"/>
      <c r="J120" s="304"/>
    </row>
    <row r="121" spans="1:10">
      <c r="A121" s="303">
        <v>2021</v>
      </c>
      <c r="B121" s="303" t="s">
        <v>47</v>
      </c>
      <c r="C121" s="615">
        <v>44408</v>
      </c>
      <c r="D121" s="616">
        <f t="shared" si="1"/>
        <v>44408</v>
      </c>
      <c r="E121" s="617">
        <v>0.64579466047734357</v>
      </c>
      <c r="F121" s="617">
        <v>2.6683773174528747</v>
      </c>
      <c r="G121" s="618">
        <v>0.26870222451486597</v>
      </c>
      <c r="H121" s="375">
        <v>3.582874202445069</v>
      </c>
      <c r="I121" s="304"/>
      <c r="J121" s="304"/>
    </row>
    <row r="122" spans="1:10">
      <c r="C122" s="615">
        <v>44439</v>
      </c>
      <c r="D122" s="616">
        <f t="shared" si="1"/>
        <v>44439</v>
      </c>
      <c r="E122" s="617">
        <v>0.41336074755907543</v>
      </c>
      <c r="F122" s="617">
        <v>2.6657571666910989</v>
      </c>
      <c r="G122" s="618">
        <v>0.24979969202544591</v>
      </c>
      <c r="H122" s="375">
        <v>3.3289176062756241</v>
      </c>
      <c r="I122" s="304"/>
      <c r="J122" s="304"/>
    </row>
    <row r="123" spans="1:10">
      <c r="C123" s="615">
        <v>44469</v>
      </c>
      <c r="D123" s="616">
        <f t="shared" si="1"/>
        <v>44469</v>
      </c>
      <c r="E123" s="617">
        <v>0.26037384241273182</v>
      </c>
      <c r="F123" s="617">
        <v>2.7295671257083316</v>
      </c>
      <c r="G123" s="618">
        <v>0.19521270972180929</v>
      </c>
      <c r="H123" s="375">
        <v>3.1851536778428908</v>
      </c>
      <c r="I123" s="304"/>
      <c r="J123" s="304"/>
    </row>
    <row r="124" spans="1:10">
      <c r="C124" s="615">
        <v>44500</v>
      </c>
      <c r="D124" s="616">
        <f t="shared" si="1"/>
        <v>44500</v>
      </c>
      <c r="E124" s="617">
        <v>0.52754462181882888</v>
      </c>
      <c r="F124" s="617">
        <v>2.778477713339119</v>
      </c>
      <c r="G124" s="618">
        <v>0.23598706264709901</v>
      </c>
      <c r="H124" s="375">
        <v>3.542009397805046</v>
      </c>
      <c r="I124" s="304"/>
      <c r="J124" s="304"/>
    </row>
    <row r="125" spans="1:10">
      <c r="C125" s="615">
        <v>44530</v>
      </c>
      <c r="D125" s="616">
        <f t="shared" si="1"/>
        <v>44530</v>
      </c>
      <c r="E125" s="617">
        <v>0.76017213436678721</v>
      </c>
      <c r="F125" s="617">
        <v>2.8011601822881884</v>
      </c>
      <c r="G125" s="618">
        <v>0.26158215565642784</v>
      </c>
      <c r="H125" s="375">
        <v>3.8229144723113961</v>
      </c>
      <c r="I125" s="304"/>
      <c r="J125" s="304"/>
    </row>
    <row r="126" spans="1:10">
      <c r="C126" s="615">
        <v>44561</v>
      </c>
      <c r="D126" s="616">
        <f t="shared" si="1"/>
        <v>44561</v>
      </c>
      <c r="E126" s="617">
        <v>0.37909917550252209</v>
      </c>
      <c r="F126" s="617">
        <v>2.6605870764225776</v>
      </c>
      <c r="G126" s="618">
        <v>-1.8398044860724473E-2</v>
      </c>
      <c r="H126" s="375">
        <v>3.021288207064373</v>
      </c>
      <c r="I126" s="304"/>
    </row>
    <row r="127" spans="1:10">
      <c r="C127" s="615">
        <v>44592</v>
      </c>
      <c r="D127" s="616">
        <f t="shared" si="1"/>
        <v>44592</v>
      </c>
      <c r="E127" s="617">
        <v>0.12602930559853096</v>
      </c>
      <c r="F127" s="617">
        <v>2.5368267308573498</v>
      </c>
      <c r="G127" s="618">
        <v>6.2385483912964931E-2</v>
      </c>
      <c r="H127" s="375">
        <v>2.7252415203688543</v>
      </c>
      <c r="I127" s="304"/>
    </row>
    <row r="128" spans="1:10">
      <c r="C128" s="615">
        <v>44620</v>
      </c>
      <c r="D128" s="616">
        <f t="shared" si="1"/>
        <v>44620</v>
      </c>
      <c r="E128" s="617">
        <v>0.85295803593294062</v>
      </c>
      <c r="F128" s="617">
        <v>2.5151865436298664</v>
      </c>
      <c r="G128" s="618">
        <v>-0.17232524095260895</v>
      </c>
      <c r="H128" s="375">
        <v>3.1958193386102209</v>
      </c>
      <c r="I128" s="304"/>
    </row>
    <row r="129" spans="1:10">
      <c r="C129" s="615">
        <v>44651</v>
      </c>
      <c r="D129" s="616">
        <f t="shared" si="1"/>
        <v>44651</v>
      </c>
      <c r="E129" s="617">
        <v>2.6124226658377387</v>
      </c>
      <c r="F129" s="617">
        <v>2.7407171100370693</v>
      </c>
      <c r="G129" s="618">
        <v>-0.64864061773366199</v>
      </c>
      <c r="H129" s="375">
        <v>4.7044991581411466</v>
      </c>
    </row>
    <row r="130" spans="1:10">
      <c r="C130" s="615">
        <v>44681</v>
      </c>
      <c r="D130" s="616">
        <f t="shared" si="1"/>
        <v>44681</v>
      </c>
      <c r="E130" s="617">
        <v>3.6552716514215717</v>
      </c>
      <c r="F130" s="617">
        <v>2.9709691761523747</v>
      </c>
      <c r="G130" s="618">
        <v>-0.26904246260227188</v>
      </c>
      <c r="H130" s="375">
        <v>6.3571983649716799</v>
      </c>
    </row>
    <row r="131" spans="1:10">
      <c r="C131" s="615">
        <v>44712</v>
      </c>
      <c r="D131" s="616">
        <f t="shared" si="1"/>
        <v>44712</v>
      </c>
      <c r="E131" s="617">
        <v>4.4770815658008347</v>
      </c>
      <c r="F131" s="617">
        <v>3.4167066534552033</v>
      </c>
      <c r="G131" s="618">
        <v>-0.40803245816220435</v>
      </c>
      <c r="H131" s="375">
        <v>7.4857557610938272</v>
      </c>
    </row>
    <row r="132" spans="1:10">
      <c r="C132" s="615">
        <v>44742</v>
      </c>
      <c r="D132" s="616">
        <f t="shared" si="1"/>
        <v>44742</v>
      </c>
      <c r="E132" s="617">
        <v>4.7673617704382627</v>
      </c>
      <c r="F132" s="617">
        <v>3.5588176241686007</v>
      </c>
      <c r="G132" s="618">
        <v>-0.31289779966610859</v>
      </c>
      <c r="H132" s="375">
        <v>8.0132815949407501</v>
      </c>
    </row>
    <row r="133" spans="1:10">
      <c r="A133" s="303">
        <v>2022</v>
      </c>
      <c r="B133" s="303" t="s">
        <v>48</v>
      </c>
      <c r="C133" s="615">
        <v>44773</v>
      </c>
      <c r="D133" s="616">
        <f t="shared" si="1"/>
        <v>44773</v>
      </c>
      <c r="E133" s="617">
        <v>5.8802157989733947</v>
      </c>
      <c r="F133" s="617">
        <v>3.413312484704333</v>
      </c>
      <c r="G133" s="618">
        <v>-0.19619122395548297</v>
      </c>
      <c r="H133" s="375">
        <v>9.0973370597222498</v>
      </c>
    </row>
    <row r="134" spans="1:10">
      <c r="C134" s="615">
        <v>44804</v>
      </c>
      <c r="D134" s="616">
        <f t="shared" ref="D134:D139" si="2">+C134</f>
        <v>44804</v>
      </c>
      <c r="E134" s="617">
        <v>6.4455466669506594</v>
      </c>
      <c r="F134" s="617">
        <v>3.5140685139806216</v>
      </c>
      <c r="G134" s="618">
        <v>-0.17579943642757551</v>
      </c>
      <c r="H134" s="375">
        <v>9.7838157445036842</v>
      </c>
    </row>
    <row r="135" spans="1:10">
      <c r="C135" s="615">
        <v>44834</v>
      </c>
      <c r="D135" s="616">
        <f t="shared" si="2"/>
        <v>44834</v>
      </c>
      <c r="E135" s="617">
        <v>7.9640520166367175</v>
      </c>
      <c r="F135" s="617">
        <v>3.5173810980743996</v>
      </c>
      <c r="G135" s="618">
        <v>-0.16845963585309734</v>
      </c>
      <c r="H135" s="375">
        <v>11.312973478857998</v>
      </c>
    </row>
    <row r="136" spans="1:10">
      <c r="C136" s="615">
        <v>44865</v>
      </c>
      <c r="D136" s="616">
        <f t="shared" si="2"/>
        <v>44865</v>
      </c>
      <c r="E136" s="617">
        <v>8.2900441020886451</v>
      </c>
      <c r="F136" s="617">
        <v>3.4821232972984215</v>
      </c>
      <c r="G136" s="618">
        <v>-0.18901320249570633</v>
      </c>
      <c r="H136" s="375">
        <v>11.583154196891357</v>
      </c>
    </row>
    <row r="137" spans="1:10">
      <c r="C137" s="615">
        <v>44895</v>
      </c>
      <c r="D137" s="616">
        <f t="shared" si="2"/>
        <v>44895</v>
      </c>
      <c r="E137" s="617">
        <v>8.2227604315295171</v>
      </c>
      <c r="F137" s="617">
        <v>3.6333764872832734</v>
      </c>
      <c r="G137" s="618">
        <v>-0.34330641602306355</v>
      </c>
      <c r="H137" s="375">
        <v>11.512830502789754</v>
      </c>
    </row>
    <row r="138" spans="1:10">
      <c r="C138" s="615">
        <v>44926</v>
      </c>
      <c r="D138" s="616">
        <f t="shared" si="2"/>
        <v>44926</v>
      </c>
      <c r="E138" s="617">
        <v>7.7652379451875762</v>
      </c>
      <c r="F138" s="617">
        <v>3.6444920666482119</v>
      </c>
      <c r="G138" s="618">
        <v>-0.37219747956343407</v>
      </c>
      <c r="H138" s="375">
        <v>11.037532532272351</v>
      </c>
    </row>
    <row r="139" spans="1:10">
      <c r="C139" s="615">
        <v>44957</v>
      </c>
      <c r="D139" s="616">
        <f t="shared" si="2"/>
        <v>44957</v>
      </c>
      <c r="E139" s="617">
        <v>8.0518638851660977</v>
      </c>
      <c r="F139" s="617">
        <v>3.4937835935215253</v>
      </c>
      <c r="G139" s="618">
        <v>-0.51262996673408445</v>
      </c>
      <c r="H139" s="375">
        <v>11.033017511953531</v>
      </c>
    </row>
    <row r="140" spans="1:10">
      <c r="C140" s="615">
        <v>44985</v>
      </c>
      <c r="D140" s="616">
        <f>C140</f>
        <v>44985</v>
      </c>
      <c r="E140" s="617">
        <v>7.5731768803863648</v>
      </c>
      <c r="F140" s="617">
        <v>3.5295503020673622</v>
      </c>
      <c r="G140" s="618">
        <v>-0.2921840471342973</v>
      </c>
      <c r="H140" s="375">
        <v>10.810543135319421</v>
      </c>
      <c r="J140" s="619" t="s">
        <v>165</v>
      </c>
    </row>
    <row r="141" spans="1:10">
      <c r="C141" s="615">
        <v>45016</v>
      </c>
      <c r="D141" s="616">
        <f t="shared" ref="D141:D142" si="3">C141</f>
        <v>45016</v>
      </c>
      <c r="E141" s="617">
        <v>5.9188850269321502</v>
      </c>
      <c r="F141" s="617">
        <v>3.6265301475798086</v>
      </c>
      <c r="G141" s="618">
        <v>-1.709578853543426E-2</v>
      </c>
      <c r="H141" s="375">
        <v>9.5283193859765305</v>
      </c>
    </row>
    <row r="142" spans="1:10">
      <c r="C142" s="615">
        <v>45046</v>
      </c>
      <c r="D142" s="616">
        <f t="shared" si="3"/>
        <v>45046</v>
      </c>
      <c r="E142" s="617">
        <v>5.8973350003306741</v>
      </c>
      <c r="F142" s="617">
        <v>3.7489688264708549</v>
      </c>
      <c r="G142" s="618">
        <v>-5.2543336571660375E-2</v>
      </c>
      <c r="H142" s="375">
        <v>9.5937604902298688</v>
      </c>
    </row>
    <row r="143" spans="1:10">
      <c r="C143" s="615">
        <v>45077</v>
      </c>
      <c r="D143" s="616">
        <f>C143</f>
        <v>45077</v>
      </c>
      <c r="E143" s="617">
        <v>5.448287587385261</v>
      </c>
      <c r="F143" s="617">
        <v>3.876012266946435</v>
      </c>
      <c r="G143" s="618">
        <v>-4.6555710646030486E-2</v>
      </c>
      <c r="H143" s="375">
        <v>9.2777441436856805</v>
      </c>
    </row>
    <row r="144" spans="1:10">
      <c r="C144" s="615">
        <v>45107</v>
      </c>
      <c r="D144" s="616">
        <f>C144</f>
        <v>45107</v>
      </c>
      <c r="E144" s="617">
        <v>5.269894868852802</v>
      </c>
      <c r="F144" s="617">
        <v>3.9477282334659654</v>
      </c>
      <c r="G144" s="618">
        <v>-1.2590210083798178E-2</v>
      </c>
      <c r="H144" s="375">
        <v>9.2050328922349536</v>
      </c>
    </row>
    <row r="145" spans="1:8">
      <c r="A145" s="412" t="s">
        <v>187</v>
      </c>
      <c r="B145" s="412" t="s">
        <v>49</v>
      </c>
      <c r="C145" s="615">
        <v>45138</v>
      </c>
      <c r="D145" s="616">
        <f t="shared" ref="D145:D150" si="4">C145</f>
        <v>45138</v>
      </c>
      <c r="E145" s="617">
        <v>4.2682362170497399</v>
      </c>
      <c r="F145" s="617">
        <v>4.1057503296864404</v>
      </c>
      <c r="G145" s="618">
        <v>-0.13112356266664424</v>
      </c>
      <c r="H145" s="375">
        <v>8.2428629840695322</v>
      </c>
    </row>
    <row r="146" spans="1:8">
      <c r="C146" s="399">
        <v>45169</v>
      </c>
      <c r="D146" s="398">
        <f t="shared" si="4"/>
        <v>45169</v>
      </c>
      <c r="E146" s="617">
        <v>4.2254606413818214</v>
      </c>
      <c r="F146" s="617">
        <v>4.5180385562786904</v>
      </c>
      <c r="G146" s="618">
        <v>-0.15704154494579359</v>
      </c>
      <c r="H146" s="375">
        <v>8.5864576527147136</v>
      </c>
    </row>
    <row r="147" spans="1:8">
      <c r="C147" s="399">
        <v>45199</v>
      </c>
      <c r="D147" s="398">
        <f t="shared" si="4"/>
        <v>45199</v>
      </c>
      <c r="E147" s="617">
        <v>3.1071223204139469</v>
      </c>
      <c r="F147" s="617">
        <v>4.7799894230671516</v>
      </c>
      <c r="G147" s="618">
        <v>-6.879429116980168E-2</v>
      </c>
      <c r="H147" s="375">
        <v>7.818317452311291</v>
      </c>
    </row>
    <row r="148" spans="1:8">
      <c r="C148" s="399">
        <v>45230</v>
      </c>
      <c r="D148" s="398">
        <f t="shared" si="4"/>
        <v>45230</v>
      </c>
      <c r="E148" s="617">
        <v>2.6235830800780793</v>
      </c>
      <c r="F148" s="617">
        <v>5.0196884001989277</v>
      </c>
      <c r="G148" s="620">
        <v>-0.16660700239348541</v>
      </c>
      <c r="H148" s="620">
        <v>7.4766644778835314</v>
      </c>
    </row>
    <row r="149" spans="1:8">
      <c r="C149" s="399">
        <v>45260</v>
      </c>
      <c r="D149" s="398">
        <f t="shared" si="4"/>
        <v>45260</v>
      </c>
      <c r="E149" s="617">
        <v>2.6096389713460293</v>
      </c>
      <c r="F149" s="617">
        <v>5.3003361148283679</v>
      </c>
      <c r="G149" s="620">
        <v>-6.8585997201227447E-2</v>
      </c>
      <c r="H149" s="620">
        <v>7.8413890889731874</v>
      </c>
    </row>
    <row r="150" spans="1:8">
      <c r="C150" s="399">
        <v>45291</v>
      </c>
      <c r="D150" s="398">
        <f t="shared" si="4"/>
        <v>45291</v>
      </c>
      <c r="E150" s="617">
        <v>2.5693459663232039</v>
      </c>
      <c r="F150" s="617">
        <v>5.5744932602647674</v>
      </c>
      <c r="G150" s="620">
        <v>7.2568734915185945E-3</v>
      </c>
      <c r="H150" s="620">
        <v>8.1510961000795135</v>
      </c>
    </row>
    <row r="151" spans="1:8">
      <c r="C151" s="688">
        <v>45322</v>
      </c>
      <c r="D151" s="689">
        <f t="shared" ref="D151:D157" si="5">C151</f>
        <v>45322</v>
      </c>
      <c r="E151" s="691">
        <v>1.3900121613926992</v>
      </c>
      <c r="F151" s="691">
        <v>6.0528898168283378</v>
      </c>
      <c r="G151" s="692">
        <v>6.2138376185260531E-2</v>
      </c>
      <c r="H151" s="692">
        <v>7.5050403544062902</v>
      </c>
    </row>
    <row r="152" spans="1:8">
      <c r="C152" s="701">
        <v>45351</v>
      </c>
      <c r="D152" s="702">
        <f t="shared" si="5"/>
        <v>45351</v>
      </c>
      <c r="E152" s="691">
        <v>1.1783039947488081</v>
      </c>
      <c r="F152" s="691">
        <v>6.3079456218232179</v>
      </c>
      <c r="G152" s="703">
        <v>0.12573769628760376</v>
      </c>
      <c r="H152" s="704">
        <v>7.6119873128596396</v>
      </c>
    </row>
    <row r="153" spans="1:8">
      <c r="C153" s="701">
        <v>45382</v>
      </c>
      <c r="D153" s="702">
        <f t="shared" si="5"/>
        <v>45382</v>
      </c>
      <c r="E153" s="691">
        <v>1.6164652365909171</v>
      </c>
      <c r="F153" s="691">
        <v>6.3340338043158928</v>
      </c>
      <c r="G153" s="703">
        <v>1.4269955045417624E-2</v>
      </c>
      <c r="H153" s="704">
        <v>7.9647689959522268</v>
      </c>
    </row>
    <row r="154" spans="1:8">
      <c r="C154" s="615">
        <v>45412</v>
      </c>
      <c r="D154" s="616">
        <f t="shared" si="5"/>
        <v>45412</v>
      </c>
      <c r="E154" s="617">
        <v>1.6682619586225198</v>
      </c>
      <c r="F154" s="617">
        <v>6.660631809394518</v>
      </c>
      <c r="G154" s="618">
        <v>-6.9499578517334307E-2</v>
      </c>
      <c r="H154" s="375">
        <v>8.2593941894997016</v>
      </c>
    </row>
    <row r="155" spans="1:8">
      <c r="C155" s="701">
        <v>45443</v>
      </c>
      <c r="D155" s="702">
        <f t="shared" si="5"/>
        <v>45443</v>
      </c>
      <c r="E155" s="691">
        <v>1.6719181796286309</v>
      </c>
      <c r="F155" s="691">
        <v>6.5678973509453762</v>
      </c>
      <c r="G155" s="703">
        <v>3.3193771935039313E-3</v>
      </c>
      <c r="H155" s="704">
        <v>8.2431349077674838</v>
      </c>
    </row>
    <row r="156" spans="1:8">
      <c r="C156" s="615">
        <v>45473</v>
      </c>
      <c r="D156" s="616">
        <f t="shared" si="5"/>
        <v>45473</v>
      </c>
      <c r="E156" s="617">
        <v>2.0024371406468715</v>
      </c>
      <c r="F156" s="617">
        <v>6.4589722557284386</v>
      </c>
      <c r="G156" s="618">
        <v>-6.9685442068198877E-2</v>
      </c>
      <c r="H156" s="375">
        <v>8.3917239543071105</v>
      </c>
    </row>
    <row r="157" spans="1:8">
      <c r="A157" s="303">
        <v>2024</v>
      </c>
      <c r="B157" s="303" t="s">
        <v>512</v>
      </c>
      <c r="C157" s="701">
        <v>45504</v>
      </c>
      <c r="D157" s="702">
        <f t="shared" si="5"/>
        <v>45504</v>
      </c>
      <c r="E157" s="691">
        <v>1.8093873727457437</v>
      </c>
      <c r="F157" s="691">
        <v>6.4711455848567754</v>
      </c>
      <c r="G157" s="703">
        <v>-4.404937680904919E-2</v>
      </c>
      <c r="H157" s="704">
        <v>8.2364835807934753</v>
      </c>
    </row>
    <row r="158" spans="1:8">
      <c r="C158" s="701">
        <v>45535</v>
      </c>
      <c r="D158" s="702">
        <f t="shared" ref="D158:D163" si="6">C158</f>
        <v>45535</v>
      </c>
      <c r="E158" s="691">
        <v>1.5036563233141849</v>
      </c>
      <c r="F158" s="691">
        <v>6.2796345196044472</v>
      </c>
      <c r="G158" s="703">
        <v>3.0496500777430616E-2</v>
      </c>
      <c r="H158" s="704">
        <v>7.8137873436960632</v>
      </c>
    </row>
    <row r="159" spans="1:8">
      <c r="C159" s="701">
        <v>45565</v>
      </c>
      <c r="D159" s="702">
        <f t="shared" si="6"/>
        <v>45565</v>
      </c>
      <c r="E159" s="691">
        <v>1.5473054463826788</v>
      </c>
      <c r="F159" s="691">
        <v>6.3054574949871975</v>
      </c>
      <c r="G159" s="703">
        <v>3.8214606855524855E-3</v>
      </c>
      <c r="H159" s="704">
        <v>7.8565844020554039</v>
      </c>
    </row>
    <row r="160" spans="1:8">
      <c r="C160" s="615">
        <v>45596</v>
      </c>
      <c r="D160" s="616">
        <f t="shared" si="6"/>
        <v>45596</v>
      </c>
      <c r="E160" s="617">
        <v>1.8813389887038581</v>
      </c>
      <c r="F160" s="617">
        <v>7.148819919708628</v>
      </c>
      <c r="G160" s="618">
        <v>7.4012831487445141E-2</v>
      </c>
      <c r="H160" s="375">
        <v>9.1041717398999253</v>
      </c>
    </row>
    <row r="161" spans="1:8">
      <c r="C161" s="615">
        <v>45626</v>
      </c>
      <c r="D161" s="616">
        <f t="shared" si="6"/>
        <v>45626</v>
      </c>
      <c r="E161" s="617">
        <v>2.1814452659969814</v>
      </c>
      <c r="F161" s="617">
        <v>7.1068957679384273</v>
      </c>
      <c r="G161" s="618">
        <v>0.11218903461937252</v>
      </c>
      <c r="H161" s="375">
        <v>9.4005300685547866</v>
      </c>
    </row>
    <row r="162" spans="1:8">
      <c r="C162" s="701">
        <v>45657</v>
      </c>
      <c r="D162" s="702">
        <f t="shared" si="6"/>
        <v>45657</v>
      </c>
      <c r="E162" s="691">
        <v>2.5356152246153059</v>
      </c>
      <c r="F162" s="691">
        <v>7.1706399405770354</v>
      </c>
      <c r="G162" s="703">
        <v>7.8990674746530154E-2</v>
      </c>
      <c r="H162" s="704">
        <v>9.7852458399388524</v>
      </c>
    </row>
    <row r="163" spans="1:8">
      <c r="C163" s="701">
        <v>45688</v>
      </c>
      <c r="D163" s="702">
        <f t="shared" si="6"/>
        <v>45688</v>
      </c>
      <c r="E163" s="691">
        <v>4.5328156402417239</v>
      </c>
      <c r="F163" s="691">
        <v>7.3511727799318951</v>
      </c>
      <c r="G163" s="703">
        <v>5.031749831802846E-2</v>
      </c>
      <c r="H163" s="704">
        <v>11.934305918491674</v>
      </c>
    </row>
    <row r="164" spans="1:8">
      <c r="C164" s="701">
        <v>45716</v>
      </c>
      <c r="D164" s="702">
        <f t="shared" ref="D164:D168" si="7">C164</f>
        <v>45716</v>
      </c>
      <c r="E164" s="691">
        <v>5.0921095898315256</v>
      </c>
      <c r="F164" s="691">
        <v>7.3637675757026626</v>
      </c>
      <c r="G164" s="703">
        <v>4.1243645481483576E-3</v>
      </c>
      <c r="H164" s="704">
        <v>12.460001530082337</v>
      </c>
    </row>
    <row r="165" spans="1:8">
      <c r="C165" s="701">
        <v>45747</v>
      </c>
      <c r="D165" s="702">
        <f t="shared" si="7"/>
        <v>45747</v>
      </c>
      <c r="E165" s="691">
        <v>4.7848724110417402</v>
      </c>
      <c r="F165" s="691">
        <v>7.4891609817573075</v>
      </c>
      <c r="G165" s="703">
        <v>1.3290246103205455E-2</v>
      </c>
      <c r="H165" s="704">
        <v>12.287323638902265</v>
      </c>
    </row>
    <row r="166" spans="1:8">
      <c r="C166" s="615">
        <v>45777</v>
      </c>
      <c r="D166" s="616">
        <f t="shared" si="7"/>
        <v>45777</v>
      </c>
      <c r="E166" s="617">
        <v>4.6615895009228776</v>
      </c>
      <c r="F166" s="617">
        <v>7.5960641634199808</v>
      </c>
      <c r="G166" s="618">
        <v>0.20832915507020888</v>
      </c>
      <c r="H166" s="375">
        <v>12.465982819413071</v>
      </c>
    </row>
    <row r="167" spans="1:8">
      <c r="C167" s="701">
        <v>45808</v>
      </c>
      <c r="D167" s="702">
        <f t="shared" si="7"/>
        <v>45808</v>
      </c>
      <c r="E167" s="762">
        <v>4.5828833580687753</v>
      </c>
      <c r="F167" s="762">
        <v>7.780279529561354</v>
      </c>
      <c r="G167" s="763">
        <v>0.24702631835644276</v>
      </c>
      <c r="H167" s="375">
        <v>12.610189205986572</v>
      </c>
    </row>
    <row r="168" spans="1:8" s="757" customFormat="1">
      <c r="A168" s="756"/>
      <c r="B168" s="756"/>
      <c r="C168" s="701">
        <v>45809</v>
      </c>
      <c r="D168" s="702">
        <f t="shared" si="7"/>
        <v>45809</v>
      </c>
      <c r="E168" s="762">
        <v>4.7708512089629052</v>
      </c>
      <c r="F168" s="762">
        <v>8.3538206815879015</v>
      </c>
      <c r="G168" s="763">
        <v>0.31771895778448289</v>
      </c>
      <c r="H168" s="375">
        <v>13.442390848335293</v>
      </c>
    </row>
    <row r="169" spans="1:8" s="757" customFormat="1">
      <c r="A169" s="756">
        <v>2025</v>
      </c>
      <c r="B169" s="756" t="s">
        <v>533</v>
      </c>
      <c r="C169" s="701">
        <v>45869</v>
      </c>
      <c r="D169" s="702">
        <v>45869</v>
      </c>
      <c r="E169" s="762">
        <v>5.0932348848165567</v>
      </c>
      <c r="F169" s="762">
        <v>8.5305830752675149</v>
      </c>
      <c r="G169" s="763">
        <v>0.29929215844676865</v>
      </c>
      <c r="H169" s="375">
        <v>13.923110118530843</v>
      </c>
    </row>
    <row r="170" spans="1:8" s="757" customFormat="1">
      <c r="A170" s="756"/>
      <c r="B170" s="756"/>
      <c r="C170" s="701">
        <v>45870</v>
      </c>
      <c r="D170" s="702">
        <v>45870</v>
      </c>
      <c r="E170" s="776">
        <v>4.8081904018829027</v>
      </c>
      <c r="F170" s="776">
        <v>8.455107301369658</v>
      </c>
      <c r="G170" s="777">
        <v>0.28228465410636117</v>
      </c>
      <c r="H170" s="704">
        <v>13.545582357358924</v>
      </c>
    </row>
    <row r="171" spans="1:8">
      <c r="C171" s="701">
        <v>45901</v>
      </c>
      <c r="D171" s="702">
        <v>45901</v>
      </c>
      <c r="E171" s="776">
        <v>4.9468654115910997</v>
      </c>
      <c r="F171" s="776">
        <v>8.4655091637546018</v>
      </c>
      <c r="G171" s="777">
        <v>0.21300319891704239</v>
      </c>
      <c r="H171" s="704">
        <v>13.625377774262731</v>
      </c>
    </row>
    <row r="172" spans="1:8">
      <c r="C172" s="701">
        <v>45931</v>
      </c>
      <c r="D172" s="702">
        <v>45931</v>
      </c>
      <c r="E172" s="617">
        <v>5.0554443158957323</v>
      </c>
      <c r="F172" s="617">
        <v>7.8396962581835012</v>
      </c>
      <c r="G172" s="618">
        <v>0.26765829009430231</v>
      </c>
      <c r="H172" s="375">
        <v>13.162798864173524</v>
      </c>
    </row>
    <row r="173" spans="1:8">
      <c r="C173" s="701">
        <v>45962</v>
      </c>
      <c r="D173" s="702">
        <v>45962</v>
      </c>
      <c r="E173" s="617">
        <v>5.1538266518857032</v>
      </c>
      <c r="F173" s="617">
        <v>7.8009941121129387</v>
      </c>
      <c r="G173" s="618">
        <v>0.24206661443115041</v>
      </c>
      <c r="H173" s="375">
        <v>13.196887378429793</v>
      </c>
    </row>
    <row r="174" spans="1:8">
      <c r="C174" s="693">
        <v>45992</v>
      </c>
      <c r="D174" s="778">
        <v>45992</v>
      </c>
      <c r="E174" s="764">
        <v>4.9153154260169476</v>
      </c>
      <c r="F174" s="764">
        <v>7.9006731792112275</v>
      </c>
      <c r="G174" s="765">
        <v>0.3632084215140774</v>
      </c>
      <c r="H174" s="694">
        <v>13.179197026742258</v>
      </c>
    </row>
    <row r="175" spans="1:8">
      <c r="C175" s="615"/>
      <c r="D175" s="615"/>
      <c r="E175" s="617"/>
      <c r="F175" s="617"/>
      <c r="G175" s="618"/>
      <c r="H175" s="375"/>
    </row>
    <row r="176" spans="1:8">
      <c r="C176" s="615"/>
      <c r="D176" s="616"/>
      <c r="E176" s="617"/>
      <c r="F176" s="617"/>
      <c r="G176" s="618"/>
      <c r="H176" s="375"/>
    </row>
    <row r="177" spans="3:8">
      <c r="C177" s="615"/>
      <c r="D177" s="616"/>
      <c r="E177" s="617"/>
      <c r="F177" s="617"/>
      <c r="G177" s="618"/>
      <c r="H177" s="375"/>
    </row>
    <row r="178" spans="3:8">
      <c r="C178" s="615"/>
      <c r="D178" s="616"/>
      <c r="E178" s="617"/>
      <c r="F178" s="617"/>
      <c r="G178" s="618"/>
      <c r="H178" s="375"/>
    </row>
    <row r="179" spans="3:8">
      <c r="C179" s="615"/>
      <c r="D179" s="616"/>
      <c r="E179" s="691"/>
      <c r="F179" s="617"/>
      <c r="G179" s="618"/>
      <c r="H179" s="375"/>
    </row>
    <row r="180" spans="3:8">
      <c r="C180" s="615"/>
      <c r="D180" s="616"/>
      <c r="E180" s="691"/>
      <c r="F180" s="617"/>
      <c r="G180" s="618"/>
      <c r="H180" s="375"/>
    </row>
    <row r="181" spans="3:8">
      <c r="C181" s="615"/>
      <c r="D181" s="616"/>
      <c r="E181" s="617"/>
      <c r="F181" s="617"/>
      <c r="G181" s="618"/>
      <c r="H181" s="375"/>
    </row>
    <row r="182" spans="3:8">
      <c r="C182" s="615"/>
      <c r="D182" s="616"/>
      <c r="E182" s="617"/>
      <c r="F182" s="617"/>
      <c r="G182" s="618"/>
      <c r="H182" s="375"/>
    </row>
    <row r="183" spans="3:8">
      <c r="C183" s="615"/>
      <c r="D183" s="616"/>
      <c r="E183" s="617"/>
      <c r="F183" s="617"/>
      <c r="G183" s="618"/>
      <c r="H183" s="375"/>
    </row>
    <row r="184" spans="3:8">
      <c r="C184" s="615"/>
      <c r="D184" s="616"/>
      <c r="E184" s="617"/>
      <c r="F184" s="617"/>
      <c r="G184" s="618"/>
      <c r="H184" s="375"/>
    </row>
    <row r="185" spans="3:8">
      <c r="C185" s="615"/>
      <c r="D185" s="616"/>
      <c r="E185" s="617"/>
      <c r="F185" s="617"/>
      <c r="G185" s="618"/>
      <c r="H185" s="375"/>
    </row>
    <row r="186" spans="3:8">
      <c r="C186" s="615"/>
      <c r="D186" s="616"/>
      <c r="E186" s="617"/>
      <c r="F186" s="617"/>
      <c r="G186" s="618"/>
      <c r="H186" s="375"/>
    </row>
    <row r="187" spans="3:8">
      <c r="C187" s="615"/>
      <c r="D187" s="616"/>
      <c r="E187" s="617"/>
      <c r="F187" s="617"/>
      <c r="G187" s="618"/>
      <c r="H187" s="375"/>
    </row>
    <row r="188" spans="3:8">
      <c r="C188" s="615"/>
      <c r="D188" s="616"/>
      <c r="E188" s="617"/>
      <c r="F188" s="617"/>
      <c r="G188" s="618"/>
      <c r="H188" s="375"/>
    </row>
    <row r="189" spans="3:8">
      <c r="C189" s="615"/>
      <c r="D189" s="616"/>
      <c r="E189" s="617"/>
      <c r="F189" s="617"/>
      <c r="G189" s="618"/>
      <c r="H189" s="375"/>
    </row>
    <row r="190" spans="3:8">
      <c r="C190" s="615"/>
      <c r="D190" s="616"/>
      <c r="E190" s="617"/>
      <c r="F190" s="617"/>
      <c r="G190" s="618"/>
      <c r="H190" s="375"/>
    </row>
    <row r="191" spans="3:8">
      <c r="C191" s="615"/>
      <c r="D191" s="616"/>
      <c r="E191" s="617"/>
      <c r="F191" s="617"/>
      <c r="G191" s="618"/>
      <c r="H191" s="375"/>
    </row>
    <row r="192" spans="3:8">
      <c r="C192" s="615"/>
      <c r="D192" s="616"/>
      <c r="E192" s="617"/>
      <c r="F192" s="617"/>
      <c r="G192" s="618"/>
      <c r="H192" s="375"/>
    </row>
    <row r="193" spans="3:8">
      <c r="C193" s="615"/>
      <c r="D193" s="616"/>
      <c r="E193" s="617"/>
      <c r="F193" s="617"/>
      <c r="G193" s="618"/>
      <c r="H193" s="375"/>
    </row>
    <row r="194" spans="3:8">
      <c r="C194" s="615"/>
      <c r="D194" s="616"/>
      <c r="E194" s="617"/>
      <c r="F194" s="617"/>
      <c r="G194" s="618"/>
      <c r="H194" s="375"/>
    </row>
    <row r="195" spans="3:8">
      <c r="C195" s="615"/>
      <c r="D195" s="616"/>
      <c r="E195" s="617"/>
      <c r="F195" s="617"/>
      <c r="G195" s="618"/>
      <c r="H195" s="375"/>
    </row>
    <row r="196" spans="3:8">
      <c r="C196" s="615"/>
      <c r="D196" s="616"/>
      <c r="E196" s="617"/>
      <c r="F196" s="617"/>
      <c r="G196" s="618"/>
      <c r="H196" s="375"/>
    </row>
    <row r="197" spans="3:8">
      <c r="C197" s="615"/>
      <c r="D197" s="616"/>
      <c r="E197" s="617"/>
      <c r="F197" s="617"/>
      <c r="G197" s="618"/>
      <c r="H197" s="375"/>
    </row>
    <row r="198" spans="3:8">
      <c r="C198" s="615"/>
      <c r="D198" s="616"/>
      <c r="E198" s="617"/>
      <c r="F198" s="617"/>
      <c r="G198" s="618"/>
      <c r="H198" s="375"/>
    </row>
    <row r="199" spans="3:8">
      <c r="C199" s="615"/>
      <c r="D199" s="616"/>
      <c r="E199" s="617"/>
      <c r="F199" s="617"/>
      <c r="G199" s="618"/>
      <c r="H199" s="375"/>
    </row>
    <row r="200" spans="3:8">
      <c r="C200" s="615"/>
      <c r="D200" s="616"/>
      <c r="E200" s="617"/>
      <c r="F200" s="617"/>
      <c r="G200" s="618"/>
      <c r="H200" s="375"/>
    </row>
    <row r="201" spans="3:8">
      <c r="C201" s="615"/>
      <c r="D201" s="616"/>
      <c r="E201" s="617"/>
      <c r="F201" s="617"/>
      <c r="G201" s="618"/>
      <c r="H201" s="375"/>
    </row>
    <row r="202" spans="3:8">
      <c r="C202" s="615"/>
      <c r="D202" s="616"/>
      <c r="E202" s="617"/>
      <c r="F202" s="617"/>
      <c r="G202" s="618"/>
      <c r="H202" s="375"/>
    </row>
    <row r="203" spans="3:8">
      <c r="C203" s="615"/>
      <c r="D203" s="616"/>
      <c r="E203" s="617"/>
      <c r="F203" s="617"/>
      <c r="G203" s="618"/>
      <c r="H203" s="375"/>
    </row>
    <row r="204" spans="3:8">
      <c r="C204" s="615"/>
      <c r="D204" s="616"/>
      <c r="E204" s="617"/>
      <c r="F204" s="617"/>
      <c r="G204" s="618"/>
      <c r="H204" s="375"/>
    </row>
    <row r="205" spans="3:8">
      <c r="C205" s="615"/>
      <c r="D205" s="616"/>
      <c r="E205" s="617"/>
      <c r="F205" s="617"/>
      <c r="G205" s="618"/>
      <c r="H205" s="375"/>
    </row>
    <row r="206" spans="3:8">
      <c r="C206" s="615"/>
      <c r="D206" s="616"/>
      <c r="E206" s="617"/>
      <c r="F206" s="617"/>
      <c r="G206" s="618"/>
      <c r="H206" s="375"/>
    </row>
    <row r="207" spans="3:8">
      <c r="C207" s="615"/>
      <c r="D207" s="616"/>
      <c r="E207" s="617"/>
      <c r="F207" s="617"/>
      <c r="G207" s="618"/>
      <c r="H207" s="375"/>
    </row>
    <row r="208" spans="3:8">
      <c r="C208" s="615"/>
      <c r="D208" s="616"/>
      <c r="E208" s="617"/>
      <c r="F208" s="617"/>
      <c r="G208" s="618"/>
      <c r="H208" s="375"/>
    </row>
    <row r="209" spans="3:8">
      <c r="C209" s="615"/>
      <c r="D209" s="616"/>
      <c r="E209" s="617"/>
      <c r="F209" s="617"/>
      <c r="G209" s="618"/>
      <c r="H209" s="375"/>
    </row>
    <row r="210" spans="3:8">
      <c r="C210" s="615"/>
      <c r="D210" s="616"/>
      <c r="E210" s="617"/>
      <c r="F210" s="617"/>
      <c r="G210" s="618"/>
      <c r="H210" s="375"/>
    </row>
    <row r="211" spans="3:8">
      <c r="C211" s="615"/>
      <c r="D211" s="616"/>
      <c r="E211" s="617"/>
      <c r="F211" s="617"/>
      <c r="G211" s="618"/>
      <c r="H211" s="375"/>
    </row>
    <row r="212" spans="3:8">
      <c r="C212" s="615"/>
      <c r="D212" s="616"/>
      <c r="E212" s="617"/>
      <c r="F212" s="617"/>
      <c r="G212" s="618"/>
      <c r="H212" s="375"/>
    </row>
    <row r="213" spans="3:8">
      <c r="C213" s="615"/>
      <c r="D213" s="616"/>
      <c r="E213" s="617"/>
      <c r="F213" s="617"/>
      <c r="G213" s="618"/>
      <c r="H213" s="375"/>
    </row>
    <row r="214" spans="3:8">
      <c r="C214" s="615"/>
      <c r="D214" s="616"/>
      <c r="E214" s="617"/>
      <c r="F214" s="617"/>
      <c r="G214" s="618"/>
      <c r="H214" s="375"/>
    </row>
    <row r="215" spans="3:8">
      <c r="C215" s="615"/>
      <c r="D215" s="616"/>
      <c r="E215" s="617"/>
      <c r="F215" s="617"/>
      <c r="G215" s="618"/>
      <c r="H215" s="375"/>
    </row>
    <row r="216" spans="3:8">
      <c r="C216" s="615"/>
      <c r="D216" s="616"/>
      <c r="E216" s="617"/>
      <c r="F216" s="617"/>
      <c r="G216" s="618"/>
      <c r="H216" s="375"/>
    </row>
    <row r="217" spans="3:8">
      <c r="C217" s="615"/>
      <c r="D217" s="616"/>
      <c r="E217" s="617"/>
      <c r="F217" s="617"/>
      <c r="G217" s="618"/>
      <c r="H217" s="375"/>
    </row>
    <row r="218" spans="3:8">
      <c r="C218" s="615"/>
      <c r="D218" s="616"/>
      <c r="E218" s="617"/>
      <c r="F218" s="617"/>
      <c r="G218" s="618"/>
      <c r="H218" s="375"/>
    </row>
    <row r="219" spans="3:8">
      <c r="C219" s="615"/>
      <c r="D219" s="616"/>
      <c r="E219" s="617"/>
      <c r="F219" s="617"/>
      <c r="G219" s="618"/>
      <c r="H219" s="375"/>
    </row>
    <row r="220" spans="3:8">
      <c r="C220" s="615"/>
      <c r="D220" s="616"/>
      <c r="E220" s="617"/>
      <c r="F220" s="617"/>
      <c r="G220" s="618"/>
      <c r="H220" s="375"/>
    </row>
    <row r="221" spans="3:8">
      <c r="C221" s="615"/>
      <c r="D221" s="616"/>
      <c r="E221" s="617"/>
      <c r="F221" s="617"/>
      <c r="G221" s="618"/>
      <c r="H221" s="375"/>
    </row>
    <row r="222" spans="3:8">
      <c r="C222" s="615"/>
      <c r="D222" s="616"/>
      <c r="E222" s="617"/>
      <c r="F222" s="617"/>
      <c r="G222" s="618"/>
      <c r="H222" s="375"/>
    </row>
    <row r="223" spans="3:8">
      <c r="C223" s="615"/>
      <c r="D223" s="616"/>
      <c r="E223" s="617"/>
      <c r="F223" s="617"/>
      <c r="G223" s="618"/>
      <c r="H223" s="375"/>
    </row>
    <row r="224" spans="3:8">
      <c r="C224" s="615"/>
      <c r="D224" s="616"/>
      <c r="E224" s="617"/>
      <c r="F224" s="617"/>
      <c r="G224" s="618"/>
      <c r="H224" s="375"/>
    </row>
    <row r="225" spans="3:8">
      <c r="C225" s="615"/>
      <c r="D225" s="616"/>
      <c r="E225" s="617"/>
      <c r="F225" s="617"/>
      <c r="G225" s="618"/>
      <c r="H225" s="375"/>
    </row>
    <row r="226" spans="3:8">
      <c r="C226" s="615"/>
      <c r="D226" s="616"/>
      <c r="E226" s="617"/>
      <c r="F226" s="617"/>
      <c r="G226" s="618"/>
      <c r="H226" s="375"/>
    </row>
    <row r="227" spans="3:8">
      <c r="C227" s="615"/>
      <c r="D227" s="616"/>
      <c r="E227" s="617"/>
      <c r="F227" s="617"/>
      <c r="G227" s="618"/>
      <c r="H227" s="375"/>
    </row>
    <row r="228" spans="3:8">
      <c r="C228" s="615"/>
      <c r="D228" s="616"/>
      <c r="E228" s="617"/>
      <c r="F228" s="617"/>
      <c r="G228" s="618"/>
      <c r="H228" s="375"/>
    </row>
    <row r="229" spans="3:8">
      <c r="C229" s="615"/>
      <c r="D229" s="616"/>
      <c r="E229" s="617"/>
      <c r="F229" s="617"/>
      <c r="G229" s="618"/>
      <c r="H229" s="375"/>
    </row>
    <row r="230" spans="3:8">
      <c r="C230" s="615"/>
      <c r="D230" s="616"/>
      <c r="E230" s="617"/>
      <c r="F230" s="617"/>
      <c r="G230" s="618"/>
      <c r="H230" s="375"/>
    </row>
    <row r="231" spans="3:8">
      <c r="C231" s="615"/>
      <c r="D231" s="616"/>
      <c r="E231" s="617"/>
      <c r="F231" s="617"/>
      <c r="G231" s="618"/>
      <c r="H231" s="375"/>
    </row>
    <row r="232" spans="3:8">
      <c r="C232" s="615"/>
      <c r="D232" s="616"/>
      <c r="E232" s="617"/>
      <c r="F232" s="617"/>
      <c r="G232" s="618"/>
      <c r="H232" s="375"/>
    </row>
    <row r="233" spans="3:8">
      <c r="C233" s="615"/>
      <c r="D233" s="616"/>
      <c r="E233" s="617"/>
      <c r="F233" s="617"/>
      <c r="G233" s="618"/>
      <c r="H233" s="375"/>
    </row>
    <row r="234" spans="3:8">
      <c r="C234" s="615"/>
      <c r="D234" s="616"/>
      <c r="E234" s="617"/>
      <c r="F234" s="617"/>
      <c r="G234" s="618"/>
      <c r="H234" s="375"/>
    </row>
    <row r="235" spans="3:8">
      <c r="C235" s="615"/>
      <c r="D235" s="616"/>
      <c r="E235" s="617"/>
      <c r="F235" s="617"/>
      <c r="G235" s="618"/>
      <c r="H235" s="375"/>
    </row>
    <row r="236" spans="3:8">
      <c r="C236" s="615"/>
      <c r="D236" s="616"/>
      <c r="E236" s="617"/>
      <c r="F236" s="617"/>
      <c r="G236" s="618"/>
      <c r="H236" s="375"/>
    </row>
    <row r="237" spans="3:8">
      <c r="C237" s="615"/>
      <c r="D237" s="616"/>
      <c r="E237" s="617"/>
      <c r="F237" s="617"/>
      <c r="G237" s="618"/>
      <c r="H237" s="375"/>
    </row>
    <row r="238" spans="3:8">
      <c r="C238" s="615"/>
      <c r="D238" s="616"/>
      <c r="E238" s="617"/>
      <c r="F238" s="617"/>
      <c r="G238" s="618"/>
      <c r="H238" s="375"/>
    </row>
    <row r="239" spans="3:8">
      <c r="C239" s="615"/>
      <c r="D239" s="616"/>
      <c r="E239" s="617"/>
      <c r="F239" s="617"/>
      <c r="G239" s="618"/>
      <c r="H239" s="375"/>
    </row>
    <row r="240" spans="3:8">
      <c r="C240" s="615"/>
      <c r="D240" s="616"/>
      <c r="E240" s="617"/>
      <c r="F240" s="617"/>
      <c r="G240" s="618"/>
      <c r="H240" s="375"/>
    </row>
    <row r="241" spans="3:8">
      <c r="C241" s="615"/>
      <c r="D241" s="616"/>
      <c r="E241" s="617"/>
      <c r="F241" s="617"/>
      <c r="G241" s="618"/>
      <c r="H241" s="375"/>
    </row>
    <row r="242" spans="3:8">
      <c r="C242" s="615"/>
      <c r="D242" s="616"/>
      <c r="E242" s="617"/>
      <c r="F242" s="617"/>
      <c r="G242" s="618"/>
      <c r="H242" s="375"/>
    </row>
    <row r="243" spans="3:8">
      <c r="C243" s="615"/>
      <c r="D243" s="616"/>
      <c r="E243" s="617"/>
      <c r="F243" s="617"/>
      <c r="G243" s="618"/>
      <c r="H243" s="375"/>
    </row>
    <row r="244" spans="3:8">
      <c r="C244" s="615"/>
      <c r="D244" s="616"/>
      <c r="E244" s="617"/>
      <c r="F244" s="617"/>
      <c r="G244" s="618"/>
      <c r="H244" s="375"/>
    </row>
    <row r="245" spans="3:8">
      <c r="C245" s="615"/>
      <c r="D245" s="616"/>
      <c r="E245" s="617"/>
      <c r="F245" s="617"/>
      <c r="G245" s="618"/>
      <c r="H245" s="375"/>
    </row>
    <row r="246" spans="3:8">
      <c r="C246" s="615"/>
      <c r="D246" s="616"/>
      <c r="E246" s="617"/>
      <c r="F246" s="617"/>
      <c r="G246" s="618"/>
      <c r="H246" s="375"/>
    </row>
    <row r="247" spans="3:8">
      <c r="C247" s="615"/>
      <c r="D247" s="616"/>
      <c r="E247" s="617"/>
      <c r="F247" s="617"/>
      <c r="G247" s="618"/>
      <c r="H247" s="375"/>
    </row>
    <row r="248" spans="3:8">
      <c r="C248" s="615"/>
      <c r="D248" s="616"/>
      <c r="E248" s="617"/>
      <c r="F248" s="617"/>
      <c r="G248" s="618"/>
      <c r="H248" s="375"/>
    </row>
    <row r="249" spans="3:8">
      <c r="C249" s="615"/>
      <c r="D249" s="616"/>
      <c r="E249" s="617"/>
      <c r="F249" s="617"/>
      <c r="G249" s="618"/>
      <c r="H249" s="375"/>
    </row>
    <row r="250" spans="3:8">
      <c r="C250" s="615"/>
      <c r="D250" s="616"/>
      <c r="E250" s="617"/>
      <c r="F250" s="617"/>
      <c r="G250" s="618"/>
      <c r="H250" s="375"/>
    </row>
    <row r="251" spans="3:8">
      <c r="C251" s="615"/>
      <c r="D251" s="616"/>
      <c r="E251" s="617"/>
      <c r="F251" s="617"/>
      <c r="G251" s="618"/>
      <c r="H251" s="375"/>
    </row>
    <row r="252" spans="3:8">
      <c r="C252" s="615"/>
      <c r="D252" s="616"/>
      <c r="E252" s="617"/>
      <c r="F252" s="617"/>
      <c r="G252" s="618"/>
      <c r="H252" s="375"/>
    </row>
    <row r="253" spans="3:8">
      <c r="C253" s="615"/>
      <c r="D253" s="616"/>
      <c r="E253" s="617"/>
      <c r="F253" s="617"/>
      <c r="G253" s="618"/>
      <c r="H253" s="375"/>
    </row>
    <row r="254" spans="3:8">
      <c r="C254" s="615"/>
      <c r="D254" s="616"/>
      <c r="E254" s="617"/>
      <c r="F254" s="617"/>
      <c r="G254" s="618"/>
      <c r="H254" s="375"/>
    </row>
    <row r="255" spans="3:8">
      <c r="C255" s="615"/>
      <c r="D255" s="616"/>
      <c r="E255" s="617"/>
      <c r="F255" s="617"/>
      <c r="G255" s="618"/>
      <c r="H255" s="375"/>
    </row>
    <row r="256" spans="3:8">
      <c r="C256" s="615"/>
      <c r="D256" s="616"/>
      <c r="E256" s="617"/>
      <c r="F256" s="617"/>
      <c r="G256" s="618"/>
      <c r="H256" s="375"/>
    </row>
    <row r="257" spans="3:8">
      <c r="C257" s="615"/>
      <c r="D257" s="616"/>
      <c r="E257" s="617"/>
      <c r="F257" s="617"/>
      <c r="G257" s="618"/>
      <c r="H257" s="375"/>
    </row>
    <row r="258" spans="3:8">
      <c r="C258" s="615"/>
      <c r="D258" s="616"/>
      <c r="E258" s="617"/>
      <c r="F258" s="617"/>
      <c r="G258" s="618"/>
      <c r="H258" s="375"/>
    </row>
    <row r="259" spans="3:8">
      <c r="C259" s="615"/>
      <c r="D259" s="616"/>
      <c r="E259" s="617"/>
      <c r="F259" s="617"/>
      <c r="G259" s="618"/>
      <c r="H259" s="375"/>
    </row>
    <row r="260" spans="3:8">
      <c r="C260" s="615"/>
      <c r="D260" s="616"/>
      <c r="E260" s="617"/>
      <c r="F260" s="617"/>
      <c r="G260" s="618"/>
      <c r="H260" s="375"/>
    </row>
    <row r="261" spans="3:8">
      <c r="C261" s="615"/>
      <c r="D261" s="616"/>
      <c r="E261" s="617"/>
      <c r="F261" s="617"/>
      <c r="G261" s="618"/>
      <c r="H261" s="375"/>
    </row>
    <row r="262" spans="3:8">
      <c r="C262" s="615"/>
      <c r="D262" s="616"/>
      <c r="E262" s="617"/>
      <c r="F262" s="617"/>
      <c r="G262" s="618"/>
      <c r="H262" s="375"/>
    </row>
    <row r="263" spans="3:8">
      <c r="C263" s="615"/>
      <c r="D263" s="616"/>
      <c r="E263" s="617"/>
      <c r="F263" s="617"/>
      <c r="G263" s="618"/>
      <c r="H263" s="375"/>
    </row>
    <row r="264" spans="3:8">
      <c r="C264" s="615"/>
      <c r="D264" s="616"/>
      <c r="E264" s="617"/>
      <c r="F264" s="617"/>
      <c r="G264" s="618"/>
      <c r="H264" s="375"/>
    </row>
    <row r="265" spans="3:8">
      <c r="C265" s="615"/>
      <c r="D265" s="616"/>
      <c r="E265" s="617"/>
      <c r="F265" s="617"/>
      <c r="G265" s="618"/>
      <c r="H265" s="375"/>
    </row>
    <row r="266" spans="3:8">
      <c r="C266" s="615"/>
      <c r="D266" s="616"/>
      <c r="E266" s="617"/>
      <c r="F266" s="617"/>
      <c r="G266" s="618"/>
      <c r="H266" s="375"/>
    </row>
    <row r="267" spans="3:8">
      <c r="C267" s="615"/>
      <c r="D267" s="616"/>
      <c r="E267" s="617"/>
      <c r="F267" s="617"/>
      <c r="G267" s="618"/>
      <c r="H267" s="375"/>
    </row>
    <row r="268" spans="3:8">
      <c r="C268" s="615"/>
      <c r="D268" s="616"/>
      <c r="E268" s="617"/>
      <c r="F268" s="617"/>
      <c r="G268" s="618"/>
      <c r="H268" s="375"/>
    </row>
    <row r="269" spans="3:8">
      <c r="C269" s="615"/>
      <c r="D269" s="616"/>
      <c r="E269" s="617"/>
      <c r="F269" s="617"/>
      <c r="G269" s="618"/>
      <c r="H269" s="375"/>
    </row>
    <row r="270" spans="3:8">
      <c r="C270" s="615"/>
      <c r="D270" s="616"/>
      <c r="E270" s="617"/>
      <c r="F270" s="617"/>
      <c r="G270" s="618"/>
      <c r="H270" s="375"/>
    </row>
    <row r="271" spans="3:8">
      <c r="C271" s="615"/>
      <c r="D271" s="616"/>
      <c r="E271" s="617"/>
      <c r="F271" s="617"/>
      <c r="G271" s="618"/>
      <c r="H271" s="375"/>
    </row>
    <row r="272" spans="3:8">
      <c r="C272" s="615"/>
      <c r="D272" s="616"/>
      <c r="E272" s="617"/>
      <c r="F272" s="617"/>
      <c r="G272" s="618"/>
      <c r="H272" s="375"/>
    </row>
    <row r="273" spans="3:8">
      <c r="C273" s="615"/>
      <c r="D273" s="616"/>
      <c r="E273" s="617"/>
      <c r="F273" s="617"/>
      <c r="G273" s="618"/>
      <c r="H273" s="375"/>
    </row>
    <row r="274" spans="3:8">
      <c r="C274" s="615"/>
      <c r="D274" s="616"/>
      <c r="E274" s="617"/>
      <c r="F274" s="617"/>
      <c r="G274" s="618"/>
      <c r="H274" s="375"/>
    </row>
    <row r="275" spans="3:8">
      <c r="C275" s="615"/>
      <c r="D275" s="616"/>
      <c r="E275" s="617"/>
      <c r="F275" s="617"/>
      <c r="G275" s="618"/>
      <c r="H275" s="375"/>
    </row>
    <row r="276" spans="3:8">
      <c r="C276" s="615"/>
      <c r="D276" s="616"/>
      <c r="E276" s="617"/>
      <c r="F276" s="617"/>
      <c r="G276" s="618"/>
      <c r="H276" s="375"/>
    </row>
    <row r="277" spans="3:8">
      <c r="C277" s="615"/>
      <c r="D277" s="616"/>
      <c r="E277" s="617"/>
      <c r="F277" s="617"/>
      <c r="G277" s="618"/>
      <c r="H277" s="375"/>
    </row>
    <row r="278" spans="3:8">
      <c r="C278" s="615"/>
      <c r="D278" s="616"/>
      <c r="E278" s="617"/>
      <c r="F278" s="617"/>
      <c r="G278" s="618"/>
      <c r="H278" s="375"/>
    </row>
    <row r="279" spans="3:8">
      <c r="C279" s="615"/>
      <c r="D279" s="616"/>
      <c r="E279" s="617"/>
      <c r="F279" s="617"/>
      <c r="G279" s="618"/>
      <c r="H279" s="375"/>
    </row>
    <row r="280" spans="3:8">
      <c r="C280" s="615"/>
      <c r="D280" s="616"/>
      <c r="E280" s="617"/>
      <c r="F280" s="617"/>
      <c r="G280" s="618"/>
      <c r="H280" s="375"/>
    </row>
    <row r="281" spans="3:8">
      <c r="C281" s="615"/>
      <c r="D281" s="616"/>
      <c r="E281" s="617"/>
      <c r="F281" s="617"/>
      <c r="G281" s="618"/>
      <c r="H281" s="375"/>
    </row>
    <row r="282" spans="3:8">
      <c r="C282" s="615"/>
      <c r="D282" s="616"/>
      <c r="E282" s="617"/>
      <c r="F282" s="617"/>
      <c r="G282" s="618"/>
      <c r="H282" s="375"/>
    </row>
    <row r="283" spans="3:8">
      <c r="C283" s="615"/>
      <c r="D283" s="616"/>
      <c r="E283" s="617"/>
      <c r="F283" s="617"/>
      <c r="G283" s="618"/>
      <c r="H283" s="375"/>
    </row>
    <row r="284" spans="3:8">
      <c r="C284" s="615"/>
      <c r="D284" s="616"/>
      <c r="E284" s="617"/>
      <c r="F284" s="617"/>
      <c r="G284" s="618"/>
      <c r="H284" s="375"/>
    </row>
    <row r="285" spans="3:8">
      <c r="C285" s="615"/>
      <c r="D285" s="616"/>
      <c r="E285" s="617"/>
      <c r="F285" s="617"/>
      <c r="G285" s="618"/>
      <c r="H285" s="375"/>
    </row>
    <row r="286" spans="3:8">
      <c r="C286" s="615"/>
      <c r="D286" s="616"/>
      <c r="E286" s="617"/>
      <c r="F286" s="617"/>
      <c r="G286" s="618"/>
      <c r="H286" s="375"/>
    </row>
    <row r="287" spans="3:8">
      <c r="C287" s="615"/>
      <c r="D287" s="616"/>
      <c r="E287" s="617"/>
      <c r="F287" s="617"/>
      <c r="G287" s="618"/>
      <c r="H287" s="375"/>
    </row>
    <row r="288" spans="3:8">
      <c r="C288" s="615"/>
      <c r="D288" s="616"/>
      <c r="E288" s="617"/>
      <c r="F288" s="617"/>
      <c r="G288" s="618"/>
      <c r="H288" s="375"/>
    </row>
    <row r="289" spans="3:8">
      <c r="C289" s="615"/>
      <c r="D289" s="616"/>
      <c r="E289" s="617"/>
      <c r="F289" s="617"/>
      <c r="G289" s="618"/>
      <c r="H289" s="375"/>
    </row>
    <row r="290" spans="3:8">
      <c r="C290" s="615"/>
      <c r="D290" s="616"/>
      <c r="E290" s="617"/>
      <c r="F290" s="617"/>
      <c r="G290" s="618"/>
      <c r="H290" s="375"/>
    </row>
    <row r="291" spans="3:8">
      <c r="C291" s="615"/>
      <c r="D291" s="616"/>
      <c r="E291" s="617"/>
      <c r="F291" s="617"/>
      <c r="G291" s="618"/>
      <c r="H291" s="375"/>
    </row>
    <row r="292" spans="3:8">
      <c r="C292" s="615"/>
      <c r="D292" s="616"/>
      <c r="E292" s="617"/>
      <c r="F292" s="617"/>
      <c r="G292" s="618"/>
      <c r="H292" s="375"/>
    </row>
    <row r="293" spans="3:8">
      <c r="C293" s="615"/>
      <c r="D293" s="616"/>
      <c r="E293" s="617"/>
      <c r="F293" s="617"/>
      <c r="G293" s="618"/>
      <c r="H293" s="375"/>
    </row>
    <row r="294" spans="3:8">
      <c r="C294" s="615"/>
      <c r="D294" s="616"/>
      <c r="E294" s="617"/>
      <c r="F294" s="617"/>
      <c r="G294" s="618"/>
      <c r="H294" s="375"/>
    </row>
    <row r="295" spans="3:8">
      <c r="C295" s="615"/>
      <c r="D295" s="616"/>
      <c r="E295" s="617"/>
      <c r="F295" s="617"/>
      <c r="G295" s="618"/>
      <c r="H295" s="375"/>
    </row>
    <row r="296" spans="3:8">
      <c r="C296" s="615"/>
      <c r="D296" s="616"/>
      <c r="E296" s="617"/>
      <c r="F296" s="617"/>
      <c r="G296" s="618"/>
      <c r="H296" s="375"/>
    </row>
    <row r="297" spans="3:8">
      <c r="C297" s="615"/>
      <c r="D297" s="616"/>
      <c r="E297" s="617"/>
      <c r="F297" s="617"/>
      <c r="G297" s="618"/>
      <c r="H297" s="375"/>
    </row>
    <row r="298" spans="3:8">
      <c r="C298" s="615"/>
      <c r="D298" s="616"/>
      <c r="E298" s="617"/>
      <c r="F298" s="617"/>
      <c r="G298" s="618"/>
      <c r="H298" s="375"/>
    </row>
    <row r="299" spans="3:8">
      <c r="C299" s="615"/>
      <c r="D299" s="616"/>
      <c r="E299" s="617"/>
      <c r="F299" s="617"/>
      <c r="G299" s="618"/>
      <c r="H299" s="375"/>
    </row>
    <row r="300" spans="3:8">
      <c r="C300" s="615"/>
      <c r="D300" s="616"/>
      <c r="E300" s="617"/>
      <c r="F300" s="617"/>
      <c r="G300" s="618"/>
      <c r="H300" s="375"/>
    </row>
    <row r="301" spans="3:8">
      <c r="C301" s="615"/>
      <c r="D301" s="616"/>
      <c r="E301" s="617"/>
      <c r="F301" s="617"/>
      <c r="G301" s="618"/>
      <c r="H301" s="375"/>
    </row>
    <row r="302" spans="3:8">
      <c r="C302" s="615"/>
      <c r="D302" s="616"/>
      <c r="E302" s="617"/>
      <c r="F302" s="617"/>
      <c r="G302" s="618"/>
      <c r="H302" s="375"/>
    </row>
  </sheetData>
  <sheetProtection algorithmName="SHA-512" hashValue="TphmnS8BzPM6JgdxKPn3nCF+6gKZ1kGg9cVF9VHrpfU0/J1FLygRmro8p133I02ZT486oF2swx4fAOHJdixuCg==" saltValue="hvWnSUX/bB4FKmHwPG2KEQ==" spinCount="100000" sheet="1" objects="1" scenarios="1"/>
  <mergeCells count="2">
    <mergeCell ref="C2:D2"/>
    <mergeCell ref="C3:D3"/>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B667E-A28C-4CD6-B707-5609F08F952C}">
  <sheetPr codeName="List36"/>
  <dimension ref="A2:Q217"/>
  <sheetViews>
    <sheetView showGridLines="0" zoomScaleNormal="100" workbookViewId="0">
      <pane xSplit="4" ySplit="3" topLeftCell="E159" activePane="bottomRight" state="frozen"/>
      <selection activeCell="W7" sqref="W7"/>
      <selection pane="topRight" activeCell="W7" sqref="W7"/>
      <selection pane="bottomLeft" activeCell="W7" sqref="W7"/>
      <selection pane="bottomRight" activeCell="C181" sqref="C181:F185"/>
    </sheetView>
  </sheetViews>
  <sheetFormatPr defaultColWidth="9.42578125" defaultRowHeight="11.25"/>
  <cols>
    <col min="1" max="1" width="7.5703125" style="10" hidden="1" customWidth="1"/>
    <col min="2" max="2" width="5" style="10" hidden="1" customWidth="1"/>
    <col min="3" max="3" width="8.5703125" style="9" customWidth="1"/>
    <col min="4" max="4" width="8.5703125" style="10" customWidth="1"/>
    <col min="5" max="5" width="19" style="22" customWidth="1"/>
    <col min="6" max="6" width="19.5703125" style="22" customWidth="1"/>
    <col min="7" max="7" width="6.5703125" style="12" customWidth="1"/>
    <col min="8" max="16384" width="9.42578125" style="12"/>
  </cols>
  <sheetData>
    <row r="2" spans="1:17" ht="36.75" customHeight="1">
      <c r="C2" s="310"/>
      <c r="D2" s="312"/>
      <c r="E2" s="311" t="s">
        <v>168</v>
      </c>
      <c r="F2" s="311" t="s">
        <v>169</v>
      </c>
    </row>
    <row r="3" spans="1:17" ht="34.5" customHeight="1">
      <c r="C3" s="376" t="s">
        <v>473</v>
      </c>
      <c r="D3" s="377" t="s">
        <v>474</v>
      </c>
      <c r="E3" s="366" t="s">
        <v>166</v>
      </c>
      <c r="F3" s="366" t="s">
        <v>167</v>
      </c>
    </row>
    <row r="4" spans="1:17" ht="15" customHeight="1">
      <c r="C4" s="307"/>
      <c r="D4" s="308"/>
      <c r="E4" s="11"/>
      <c r="F4" s="11"/>
    </row>
    <row r="5" spans="1:17">
      <c r="C5" s="301">
        <v>40543</v>
      </c>
      <c r="D5" s="309">
        <v>40543</v>
      </c>
      <c r="E5" s="13">
        <v>5.0452327368146523</v>
      </c>
      <c r="F5" s="13"/>
      <c r="P5" s="15"/>
      <c r="Q5" s="14"/>
    </row>
    <row r="6" spans="1:17">
      <c r="C6" s="301">
        <v>40574</v>
      </c>
      <c r="D6" s="309">
        <v>40574</v>
      </c>
      <c r="E6" s="13">
        <v>5.0641652936253232</v>
      </c>
      <c r="F6" s="13"/>
      <c r="P6" s="15"/>
      <c r="Q6" s="14"/>
    </row>
    <row r="7" spans="1:17">
      <c r="C7" s="301">
        <v>40602</v>
      </c>
      <c r="D7" s="309">
        <v>40602</v>
      </c>
      <c r="E7" s="13">
        <v>5.1310052878293178</v>
      </c>
      <c r="F7" s="13"/>
      <c r="P7" s="15"/>
      <c r="Q7" s="14"/>
    </row>
    <row r="8" spans="1:17">
      <c r="C8" s="301">
        <v>40633</v>
      </c>
      <c r="D8" s="309">
        <v>40633</v>
      </c>
      <c r="E8" s="13">
        <v>5.7979916965930052</v>
      </c>
      <c r="F8" s="13"/>
      <c r="G8" s="13"/>
      <c r="P8" s="15"/>
      <c r="Q8" s="14"/>
    </row>
    <row r="9" spans="1:17">
      <c r="C9" s="301">
        <v>40663</v>
      </c>
      <c r="D9" s="309">
        <v>40663</v>
      </c>
      <c r="E9" s="13">
        <v>5.7281953084663879</v>
      </c>
      <c r="F9" s="13"/>
      <c r="G9" s="13"/>
      <c r="P9" s="15"/>
      <c r="Q9" s="14"/>
    </row>
    <row r="10" spans="1:17">
      <c r="C10" s="301">
        <v>40694</v>
      </c>
      <c r="D10" s="309">
        <v>40694</v>
      </c>
      <c r="E10" s="13">
        <v>5.7856192869971474</v>
      </c>
      <c r="F10" s="13"/>
      <c r="G10" s="13"/>
      <c r="P10" s="15"/>
      <c r="Q10" s="14"/>
    </row>
    <row r="11" spans="1:17">
      <c r="A11" s="16" t="s">
        <v>175</v>
      </c>
      <c r="B11" s="10" t="s">
        <v>131</v>
      </c>
      <c r="C11" s="301">
        <v>40724</v>
      </c>
      <c r="D11" s="309">
        <v>40724</v>
      </c>
      <c r="E11" s="13">
        <v>5.6485461244475417</v>
      </c>
      <c r="F11" s="13"/>
      <c r="G11" s="13"/>
      <c r="P11" s="15"/>
      <c r="Q11" s="14"/>
    </row>
    <row r="12" spans="1:17">
      <c r="C12" s="301">
        <v>40755</v>
      </c>
      <c r="D12" s="309">
        <v>40755</v>
      </c>
      <c r="E12" s="13">
        <v>5.178464684370562</v>
      </c>
      <c r="F12" s="13"/>
      <c r="G12" s="13"/>
      <c r="P12" s="15"/>
      <c r="Q12" s="14"/>
    </row>
    <row r="13" spans="1:17">
      <c r="C13" s="301">
        <v>40786</v>
      </c>
      <c r="D13" s="309">
        <v>40786</v>
      </c>
      <c r="E13" s="13">
        <v>5.2856334304373211</v>
      </c>
      <c r="F13" s="13"/>
      <c r="G13" s="13"/>
      <c r="P13" s="15"/>
      <c r="Q13" s="14"/>
    </row>
    <row r="14" spans="1:17">
      <c r="C14" s="301">
        <v>40816</v>
      </c>
      <c r="D14" s="309">
        <v>40816</v>
      </c>
      <c r="E14" s="13">
        <v>5.6323028981246264</v>
      </c>
      <c r="F14" s="13"/>
      <c r="G14" s="13"/>
      <c r="P14" s="15"/>
      <c r="Q14" s="14"/>
    </row>
    <row r="15" spans="1:17">
      <c r="C15" s="301">
        <v>40847</v>
      </c>
      <c r="D15" s="309">
        <v>40847</v>
      </c>
      <c r="E15" s="13">
        <v>5.8432309826995823</v>
      </c>
      <c r="F15" s="13"/>
      <c r="G15" s="13"/>
      <c r="P15" s="15"/>
      <c r="Q15" s="14"/>
    </row>
    <row r="16" spans="1:17">
      <c r="C16" s="301">
        <v>40877</v>
      </c>
      <c r="D16" s="309">
        <v>40877</v>
      </c>
      <c r="E16" s="13">
        <v>5.9885014937434455</v>
      </c>
      <c r="F16" s="13"/>
      <c r="G16" s="13"/>
      <c r="P16" s="15"/>
      <c r="Q16" s="14"/>
    </row>
    <row r="17" spans="1:17">
      <c r="C17" s="301">
        <v>40908</v>
      </c>
      <c r="D17" s="309">
        <v>40908</v>
      </c>
      <c r="E17" s="13">
        <v>5.9431333590244879</v>
      </c>
      <c r="F17" s="13">
        <v>17.833864959150119</v>
      </c>
      <c r="G17" s="13"/>
      <c r="P17" s="17"/>
      <c r="Q17" s="14"/>
    </row>
    <row r="18" spans="1:17">
      <c r="C18" s="301">
        <v>40939</v>
      </c>
      <c r="D18" s="309">
        <v>40939</v>
      </c>
      <c r="E18" s="13">
        <v>6.0982851072095023</v>
      </c>
      <c r="F18" s="13">
        <v>20.419502550900319</v>
      </c>
      <c r="G18" s="13"/>
      <c r="P18" s="17"/>
      <c r="Q18" s="14"/>
    </row>
    <row r="19" spans="1:17">
      <c r="C19" s="301">
        <v>40968</v>
      </c>
      <c r="D19" s="309">
        <v>40968</v>
      </c>
      <c r="E19" s="13">
        <v>6.2506491901705479</v>
      </c>
      <c r="F19" s="13">
        <v>21.84260198723922</v>
      </c>
      <c r="G19" s="13"/>
      <c r="P19" s="17"/>
      <c r="Q19" s="14"/>
    </row>
    <row r="20" spans="1:17">
      <c r="C20" s="301">
        <v>40999</v>
      </c>
      <c r="D20" s="309">
        <v>40999</v>
      </c>
      <c r="E20" s="13">
        <v>6.2131263093914662</v>
      </c>
      <c r="F20" s="13">
        <v>7.1594726125380674</v>
      </c>
      <c r="G20" s="13"/>
      <c r="P20" s="17"/>
      <c r="Q20" s="14"/>
    </row>
    <row r="21" spans="1:17">
      <c r="C21" s="301">
        <v>41029</v>
      </c>
      <c r="D21" s="309">
        <v>41029</v>
      </c>
      <c r="E21" s="13">
        <v>6.4322588319317804</v>
      </c>
      <c r="F21" s="13">
        <v>12.285612459846803</v>
      </c>
      <c r="G21" s="13"/>
      <c r="P21" s="17"/>
      <c r="Q21" s="14"/>
    </row>
    <row r="22" spans="1:17">
      <c r="C22" s="301">
        <v>41060</v>
      </c>
      <c r="D22" s="309">
        <v>41060</v>
      </c>
      <c r="E22" s="13">
        <v>6.7897335188147858</v>
      </c>
      <c r="F22" s="13">
        <v>17.24707953087956</v>
      </c>
      <c r="G22" s="13"/>
      <c r="P22" s="17"/>
      <c r="Q22" s="14"/>
    </row>
    <row r="23" spans="1:17">
      <c r="A23" s="16" t="s">
        <v>176</v>
      </c>
      <c r="B23" s="10" t="s">
        <v>132</v>
      </c>
      <c r="C23" s="301">
        <v>41090</v>
      </c>
      <c r="D23" s="309">
        <v>41090</v>
      </c>
      <c r="E23" s="13">
        <v>6.8735314856101928</v>
      </c>
      <c r="F23" s="13">
        <v>21.635851262491101</v>
      </c>
      <c r="G23" s="13"/>
      <c r="P23" s="17"/>
      <c r="Q23" s="14"/>
    </row>
    <row r="24" spans="1:17">
      <c r="C24" s="301">
        <v>41121</v>
      </c>
      <c r="D24" s="309">
        <v>41121</v>
      </c>
      <c r="E24" s="13">
        <v>6.8396170723286209</v>
      </c>
      <c r="F24" s="13">
        <v>31.995550151554312</v>
      </c>
      <c r="G24" s="13"/>
      <c r="P24" s="17"/>
      <c r="Q24" s="14"/>
    </row>
    <row r="25" spans="1:17">
      <c r="C25" s="301">
        <v>41152</v>
      </c>
      <c r="D25" s="309">
        <v>41152</v>
      </c>
      <c r="E25" s="13">
        <v>6.8338640973734135</v>
      </c>
      <c r="F25" s="13">
        <v>29.28673519207473</v>
      </c>
      <c r="G25" s="13"/>
      <c r="P25" s="17"/>
      <c r="Q25" s="14"/>
    </row>
    <row r="26" spans="1:17">
      <c r="C26" s="301">
        <v>41182</v>
      </c>
      <c r="D26" s="309">
        <v>41182</v>
      </c>
      <c r="E26" s="13">
        <v>6.7711375098666133</v>
      </c>
      <c r="F26" s="13">
        <v>20.282160983762537</v>
      </c>
      <c r="G26" s="13"/>
      <c r="P26" s="17"/>
      <c r="Q26" s="14"/>
    </row>
    <row r="27" spans="1:17">
      <c r="C27" s="301">
        <v>41213</v>
      </c>
      <c r="D27" s="309">
        <v>41213</v>
      </c>
      <c r="E27" s="13">
        <v>6.8611968791771183</v>
      </c>
      <c r="F27" s="13">
        <v>17.49301947818978</v>
      </c>
      <c r="G27" s="13"/>
      <c r="P27" s="17"/>
      <c r="Q27" s="14"/>
    </row>
    <row r="28" spans="1:17">
      <c r="C28" s="301">
        <v>41243</v>
      </c>
      <c r="D28" s="309">
        <v>41243</v>
      </c>
      <c r="E28" s="13">
        <v>6.8672915831946373</v>
      </c>
      <c r="F28" s="13">
        <v>14.68460473799442</v>
      </c>
      <c r="G28" s="13"/>
      <c r="P28" s="17"/>
      <c r="Q28" s="14"/>
    </row>
    <row r="29" spans="1:17">
      <c r="C29" s="301">
        <v>41274</v>
      </c>
      <c r="D29" s="309">
        <v>41274</v>
      </c>
      <c r="E29" s="13">
        <v>7.2275309699913723</v>
      </c>
      <c r="F29" s="13">
        <v>21.685210903210788</v>
      </c>
      <c r="G29" s="13"/>
      <c r="P29" s="17"/>
      <c r="Q29" s="14"/>
    </row>
    <row r="30" spans="1:17">
      <c r="C30" s="301">
        <v>41305</v>
      </c>
      <c r="D30" s="309">
        <v>41305</v>
      </c>
      <c r="E30" s="13">
        <v>7.2520732533837675</v>
      </c>
      <c r="F30" s="13">
        <v>19.075208669255787</v>
      </c>
      <c r="G30" s="13"/>
      <c r="P30" s="17"/>
      <c r="Q30" s="14"/>
    </row>
    <row r="31" spans="1:17">
      <c r="C31" s="301">
        <v>41333</v>
      </c>
      <c r="D31" s="309">
        <v>41333</v>
      </c>
      <c r="E31" s="13">
        <v>7.2958240279540787</v>
      </c>
      <c r="F31" s="13">
        <v>16.783946014134358</v>
      </c>
      <c r="G31" s="13"/>
      <c r="P31" s="17"/>
      <c r="Q31" s="14"/>
    </row>
    <row r="32" spans="1:17">
      <c r="C32" s="301">
        <v>41364</v>
      </c>
      <c r="D32" s="309">
        <v>41364</v>
      </c>
      <c r="E32" s="13">
        <v>7.3025716564921357</v>
      </c>
      <c r="F32" s="13">
        <v>17.549577884866196</v>
      </c>
      <c r="G32" s="13"/>
      <c r="P32" s="17"/>
      <c r="Q32" s="14"/>
    </row>
    <row r="33" spans="1:17">
      <c r="C33" s="301">
        <v>41394</v>
      </c>
      <c r="D33" s="309">
        <v>41394</v>
      </c>
      <c r="E33" s="13">
        <v>7.3631491436153675</v>
      </c>
      <c r="F33" s="13">
        <v>14.540891339085874</v>
      </c>
      <c r="G33" s="13"/>
      <c r="P33" s="17"/>
      <c r="Q33" s="14"/>
    </row>
    <row r="34" spans="1:17">
      <c r="C34" s="301">
        <v>41425</v>
      </c>
      <c r="D34" s="309">
        <v>41425</v>
      </c>
      <c r="E34" s="13">
        <v>7.2983928866003058</v>
      </c>
      <c r="F34" s="13">
        <v>7.6764572921725431</v>
      </c>
      <c r="G34" s="13"/>
      <c r="P34" s="17"/>
      <c r="Q34" s="14"/>
    </row>
    <row r="35" spans="1:17">
      <c r="A35" s="16" t="s">
        <v>177</v>
      </c>
      <c r="B35" s="10" t="s">
        <v>133</v>
      </c>
      <c r="C35" s="301">
        <v>41455</v>
      </c>
      <c r="D35" s="309">
        <v>41455</v>
      </c>
      <c r="E35" s="13">
        <v>7.5375562830738598</v>
      </c>
      <c r="F35" s="13">
        <v>9.8139478790649122</v>
      </c>
      <c r="G35" s="13"/>
      <c r="P35" s="17"/>
      <c r="Q35" s="14"/>
    </row>
    <row r="36" spans="1:17">
      <c r="C36" s="301">
        <v>41486</v>
      </c>
      <c r="D36" s="309">
        <v>41486</v>
      </c>
      <c r="E36" s="13">
        <v>7.651586507477603</v>
      </c>
      <c r="F36" s="13">
        <v>12.113447058045267</v>
      </c>
      <c r="P36" s="17"/>
      <c r="Q36" s="621"/>
    </row>
    <row r="37" spans="1:17">
      <c r="C37" s="301">
        <v>41517</v>
      </c>
      <c r="D37" s="309">
        <v>41517</v>
      </c>
      <c r="E37" s="13">
        <v>7.7145973499807541</v>
      </c>
      <c r="F37" s="13">
        <v>13.048715146560852</v>
      </c>
      <c r="P37" s="17"/>
      <c r="Q37" s="621"/>
    </row>
    <row r="38" spans="1:17">
      <c r="C38" s="301">
        <v>41547</v>
      </c>
      <c r="D38" s="309">
        <v>41547</v>
      </c>
      <c r="E38" s="13">
        <v>7.7511149291552188</v>
      </c>
      <c r="F38" s="13">
        <v>14.58724266596731</v>
      </c>
      <c r="P38" s="17"/>
      <c r="Q38" s="621"/>
    </row>
    <row r="39" spans="1:17">
      <c r="C39" s="301">
        <v>41578</v>
      </c>
      <c r="D39" s="309">
        <v>41578</v>
      </c>
      <c r="E39" s="13">
        <v>7.7672430174517215</v>
      </c>
      <c r="F39" s="13">
        <v>13.331758495294864</v>
      </c>
      <c r="P39" s="17"/>
      <c r="Q39" s="621"/>
    </row>
    <row r="40" spans="1:17">
      <c r="C40" s="301">
        <v>41608</v>
      </c>
      <c r="D40" s="309">
        <v>41608</v>
      </c>
      <c r="E40" s="13">
        <v>7.7578834141787762</v>
      </c>
      <c r="F40" s="13">
        <v>13.09264620031081</v>
      </c>
      <c r="P40" s="17"/>
      <c r="Q40" s="621"/>
    </row>
    <row r="41" spans="1:17">
      <c r="C41" s="301">
        <v>41639</v>
      </c>
      <c r="D41" s="309">
        <v>41639</v>
      </c>
      <c r="E41" s="13">
        <v>7.8757620388731828</v>
      </c>
      <c r="F41" s="13">
        <v>9.0621888843416514</v>
      </c>
      <c r="P41" s="17"/>
      <c r="Q41" s="621"/>
    </row>
    <row r="42" spans="1:17" ht="10.5" customHeight="1">
      <c r="C42" s="301">
        <v>41670</v>
      </c>
      <c r="D42" s="309">
        <v>41670</v>
      </c>
      <c r="E42" s="13">
        <v>7.6209649197013745</v>
      </c>
      <c r="F42" s="13">
        <v>5.079753061420675</v>
      </c>
      <c r="P42" s="17"/>
      <c r="Q42" s="621"/>
    </row>
    <row r="43" spans="1:17" ht="10.5" customHeight="1">
      <c r="C43" s="301">
        <v>41698</v>
      </c>
      <c r="D43" s="309">
        <v>41698</v>
      </c>
      <c r="E43" s="13">
        <v>7.6798896256898264</v>
      </c>
      <c r="F43" s="13">
        <v>5.350471063830426</v>
      </c>
      <c r="P43" s="17"/>
      <c r="Q43" s="621"/>
    </row>
    <row r="44" spans="1:17">
      <c r="C44" s="301">
        <v>41729</v>
      </c>
      <c r="D44" s="309">
        <v>41729</v>
      </c>
      <c r="E44" s="13">
        <v>7.5962461224235183</v>
      </c>
      <c r="F44" s="13">
        <v>4.1531443449805749</v>
      </c>
      <c r="P44" s="17"/>
      <c r="Q44" s="621"/>
    </row>
    <row r="45" spans="1:17">
      <c r="C45" s="301">
        <v>41759</v>
      </c>
      <c r="D45" s="309">
        <v>41759</v>
      </c>
      <c r="E45" s="13">
        <v>7.6802761898188319</v>
      </c>
      <c r="F45" s="13">
        <v>4.4048252284366782</v>
      </c>
      <c r="P45" s="17"/>
      <c r="Q45" s="621"/>
    </row>
    <row r="46" spans="1:17">
      <c r="C46" s="301">
        <v>41790</v>
      </c>
      <c r="D46" s="309">
        <v>41790</v>
      </c>
      <c r="E46" s="13">
        <v>7.5977666532935162</v>
      </c>
      <c r="F46" s="13">
        <v>4.1775177369251679</v>
      </c>
      <c r="P46" s="17"/>
      <c r="Q46" s="621"/>
    </row>
    <row r="47" spans="1:17">
      <c r="A47" s="16" t="s">
        <v>178</v>
      </c>
      <c r="B47" s="10" t="s">
        <v>134</v>
      </c>
      <c r="C47" s="301">
        <v>41820</v>
      </c>
      <c r="D47" s="309">
        <v>41820</v>
      </c>
      <c r="E47" s="13">
        <v>7.3386525144760757</v>
      </c>
      <c r="F47" s="13">
        <v>-2.56951293848185</v>
      </c>
      <c r="P47" s="17"/>
      <c r="Q47" s="621"/>
    </row>
    <row r="48" spans="1:17">
      <c r="C48" s="301">
        <v>41851</v>
      </c>
      <c r="D48" s="309">
        <v>41851</v>
      </c>
      <c r="E48" s="13">
        <v>7.3449677262950415</v>
      </c>
      <c r="F48" s="13">
        <v>-3.9905348638704368</v>
      </c>
      <c r="P48" s="17"/>
    </row>
    <row r="49" spans="1:16">
      <c r="C49" s="301">
        <v>41882</v>
      </c>
      <c r="D49" s="309">
        <v>41882</v>
      </c>
      <c r="E49" s="13">
        <v>7.3515994183767992</v>
      </c>
      <c r="F49" s="13">
        <v>-4.7066132423274496</v>
      </c>
      <c r="P49" s="17"/>
    </row>
    <row r="50" spans="1:16">
      <c r="C50" s="301">
        <v>41912</v>
      </c>
      <c r="D50" s="309">
        <v>41912</v>
      </c>
      <c r="E50" s="13">
        <v>6.7346416767376729</v>
      </c>
      <c r="F50" s="13">
        <v>-13.208112850231814</v>
      </c>
      <c r="P50" s="17"/>
    </row>
    <row r="51" spans="1:16">
      <c r="C51" s="301">
        <v>41943</v>
      </c>
      <c r="D51" s="309">
        <v>41943</v>
      </c>
      <c r="E51" s="13">
        <v>7.3810211191054469</v>
      </c>
      <c r="F51" s="13">
        <v>-5.096186957264365</v>
      </c>
      <c r="P51" s="17"/>
    </row>
    <row r="52" spans="1:16">
      <c r="C52" s="301">
        <v>41973</v>
      </c>
      <c r="D52" s="309">
        <v>41973</v>
      </c>
      <c r="E52" s="13">
        <v>7.4578012256009023</v>
      </c>
      <c r="F52" s="13">
        <v>-3.9936100865945292</v>
      </c>
      <c r="O52" s="15"/>
      <c r="P52" s="17"/>
    </row>
    <row r="53" spans="1:16">
      <c r="C53" s="301">
        <v>42004</v>
      </c>
      <c r="D53" s="309">
        <v>42004</v>
      </c>
      <c r="E53" s="13">
        <v>7.5032508471710129</v>
      </c>
      <c r="F53" s="13">
        <v>-4.9102898551557956</v>
      </c>
      <c r="O53" s="15"/>
      <c r="P53" s="17"/>
    </row>
    <row r="54" spans="1:16">
      <c r="C54" s="301">
        <v>42035</v>
      </c>
      <c r="D54" s="309">
        <v>42035</v>
      </c>
      <c r="E54" s="13">
        <v>7.652095550621806</v>
      </c>
      <c r="F54" s="13">
        <v>9.5650543736610416E-2</v>
      </c>
      <c r="O54" s="15"/>
      <c r="P54" s="17"/>
    </row>
    <row r="55" spans="1:16">
      <c r="C55" s="301">
        <v>42063</v>
      </c>
      <c r="D55" s="309">
        <v>42063</v>
      </c>
      <c r="E55" s="13">
        <v>7.8944963679354956</v>
      </c>
      <c r="F55" s="13">
        <v>2.4527501861967522</v>
      </c>
      <c r="O55" s="15"/>
      <c r="P55" s="17"/>
    </row>
    <row r="56" spans="1:16">
      <c r="C56" s="301">
        <v>42094</v>
      </c>
      <c r="D56" s="309">
        <v>42094</v>
      </c>
      <c r="E56" s="13">
        <v>7.5326604336784113</v>
      </c>
      <c r="F56" s="13">
        <v>-1.2532410681641863</v>
      </c>
      <c r="O56" s="15"/>
      <c r="P56" s="17"/>
    </row>
    <row r="57" spans="1:16">
      <c r="C57" s="301">
        <v>42124</v>
      </c>
      <c r="D57" s="309">
        <v>42124</v>
      </c>
      <c r="E57" s="13">
        <v>7.4646018085208032</v>
      </c>
      <c r="F57" s="13">
        <v>-3.1654065706650556</v>
      </c>
      <c r="O57" s="15"/>
      <c r="P57" s="17"/>
    </row>
    <row r="58" spans="1:16">
      <c r="C58" s="301">
        <v>42155</v>
      </c>
      <c r="D58" s="309">
        <v>42155</v>
      </c>
      <c r="E58" s="13">
        <v>7.5263841500895872</v>
      </c>
      <c r="F58" s="13">
        <v>-1.3129697602981452</v>
      </c>
      <c r="O58" s="15"/>
      <c r="P58" s="17"/>
    </row>
    <row r="59" spans="1:16">
      <c r="A59" s="16" t="s">
        <v>179</v>
      </c>
      <c r="B59" s="10" t="s">
        <v>135</v>
      </c>
      <c r="C59" s="301">
        <v>42185</v>
      </c>
      <c r="D59" s="309">
        <v>42185</v>
      </c>
      <c r="E59" s="13">
        <v>7.2896638796429745</v>
      </c>
      <c r="F59" s="13">
        <v>-1.0262559114004119</v>
      </c>
      <c r="O59" s="15"/>
      <c r="P59" s="17"/>
    </row>
    <row r="60" spans="1:16">
      <c r="C60" s="301">
        <v>42216</v>
      </c>
      <c r="D60" s="309">
        <v>42216</v>
      </c>
      <c r="E60" s="13">
        <v>7.7588520829769712</v>
      </c>
      <c r="F60" s="13">
        <v>5.2818819183466417</v>
      </c>
      <c r="O60" s="15"/>
      <c r="P60" s="17"/>
    </row>
    <row r="61" spans="1:16">
      <c r="C61" s="301">
        <v>42247</v>
      </c>
      <c r="D61" s="309">
        <v>42247</v>
      </c>
      <c r="E61" s="13">
        <v>7.7003702860787033</v>
      </c>
      <c r="F61" s="13">
        <v>4.4554428779742352</v>
      </c>
      <c r="O61" s="15"/>
      <c r="P61" s="17"/>
    </row>
    <row r="62" spans="1:16">
      <c r="C62" s="301">
        <v>42277</v>
      </c>
      <c r="D62" s="309">
        <v>42277</v>
      </c>
      <c r="E62" s="13">
        <v>7.6769575053142196</v>
      </c>
      <c r="F62" s="13">
        <v>13.752517454121204</v>
      </c>
      <c r="O62" s="15"/>
      <c r="P62" s="17"/>
    </row>
    <row r="63" spans="1:16">
      <c r="C63" s="301">
        <v>42308</v>
      </c>
      <c r="D63" s="309">
        <v>42308</v>
      </c>
      <c r="E63" s="13">
        <v>7.5893987385055413</v>
      </c>
      <c r="F63" s="13">
        <v>2.5887382577170825</v>
      </c>
      <c r="O63" s="15"/>
      <c r="P63" s="17"/>
    </row>
    <row r="64" spans="1:16">
      <c r="C64" s="301">
        <v>42338</v>
      </c>
      <c r="D64" s="309">
        <v>42338</v>
      </c>
      <c r="E64" s="13">
        <v>7.5735696887676696</v>
      </c>
      <c r="F64" s="13">
        <v>1.2725802566314144</v>
      </c>
      <c r="O64" s="15"/>
      <c r="P64" s="17"/>
    </row>
    <row r="65" spans="1:16">
      <c r="C65" s="301">
        <v>42369</v>
      </c>
      <c r="D65" s="309">
        <v>42369</v>
      </c>
      <c r="E65" s="13">
        <v>7.6629159776202815</v>
      </c>
      <c r="F65" s="13">
        <v>1.9260446767796822</v>
      </c>
      <c r="O65" s="15"/>
      <c r="P65" s="17"/>
    </row>
    <row r="66" spans="1:16">
      <c r="C66" s="301">
        <v>42400</v>
      </c>
      <c r="D66" s="309">
        <v>42400</v>
      </c>
      <c r="E66" s="13">
        <v>7.6804838632026007</v>
      </c>
      <c r="F66" s="13">
        <v>0.3436979443447683</v>
      </c>
      <c r="I66" s="18"/>
      <c r="O66" s="15"/>
      <c r="P66" s="17"/>
    </row>
    <row r="67" spans="1:16">
      <c r="C67" s="301">
        <v>42429</v>
      </c>
      <c r="D67" s="309">
        <v>42429</v>
      </c>
      <c r="E67" s="13">
        <v>7.5485554285327483</v>
      </c>
      <c r="F67" s="13">
        <v>-4.4154147673605308</v>
      </c>
      <c r="I67" s="18"/>
      <c r="O67" s="15"/>
      <c r="P67" s="17"/>
    </row>
    <row r="68" spans="1:16">
      <c r="C68" s="301">
        <v>42460</v>
      </c>
      <c r="D68" s="309">
        <v>42460</v>
      </c>
      <c r="E68" s="13">
        <v>7.3486820009343683</v>
      </c>
      <c r="F68" s="13">
        <v>-2.3523070510547512</v>
      </c>
      <c r="I68" s="18"/>
      <c r="O68" s="15"/>
      <c r="P68" s="17"/>
    </row>
    <row r="69" spans="1:16">
      <c r="C69" s="301">
        <v>42490</v>
      </c>
      <c r="D69" s="309">
        <v>42490</v>
      </c>
      <c r="E69" s="13">
        <v>7.2688179157316348</v>
      </c>
      <c r="F69" s="13">
        <v>-2.5915035262368207</v>
      </c>
      <c r="I69" s="18"/>
      <c r="O69" s="15"/>
      <c r="P69" s="17"/>
    </row>
    <row r="70" spans="1:16">
      <c r="C70" s="301">
        <v>42521</v>
      </c>
      <c r="D70" s="309">
        <v>42521</v>
      </c>
      <c r="E70" s="13">
        <v>7.2736764835848424</v>
      </c>
      <c r="F70" s="13">
        <v>-3.3118527847664581</v>
      </c>
      <c r="I70" s="18"/>
      <c r="O70" s="15"/>
      <c r="P70" s="17"/>
    </row>
    <row r="71" spans="1:16">
      <c r="A71" s="16" t="s">
        <v>180</v>
      </c>
      <c r="B71" s="10" t="s">
        <v>136</v>
      </c>
      <c r="C71" s="301">
        <v>42551</v>
      </c>
      <c r="D71" s="309">
        <v>42551</v>
      </c>
      <c r="E71" s="13">
        <v>7.2920755159161192</v>
      </c>
      <c r="F71" s="13">
        <v>3.7974370606022489E-2</v>
      </c>
      <c r="I71" s="18"/>
      <c r="O71" s="15"/>
      <c r="P71" s="17"/>
    </row>
    <row r="72" spans="1:16">
      <c r="C72" s="301">
        <v>42582</v>
      </c>
      <c r="D72" s="309">
        <v>42582</v>
      </c>
      <c r="E72" s="13">
        <v>7.3315029599654906</v>
      </c>
      <c r="F72" s="13">
        <v>-5.4807489572970667</v>
      </c>
      <c r="I72" s="18"/>
      <c r="O72" s="15"/>
      <c r="P72" s="17"/>
    </row>
    <row r="73" spans="1:16">
      <c r="C73" s="301">
        <v>42613</v>
      </c>
      <c r="D73" s="309">
        <v>42613</v>
      </c>
      <c r="E73" s="13">
        <v>7.2871254777384022</v>
      </c>
      <c r="F73" s="13">
        <v>-5.3739653994169032</v>
      </c>
      <c r="I73" s="18"/>
      <c r="O73" s="15"/>
      <c r="P73" s="17"/>
    </row>
    <row r="74" spans="1:16">
      <c r="C74" s="301">
        <v>42643</v>
      </c>
      <c r="D74" s="309">
        <v>42643</v>
      </c>
      <c r="E74" s="13">
        <v>7.061385498794877</v>
      </c>
      <c r="F74" s="13">
        <v>-8.0259579970138617</v>
      </c>
      <c r="O74" s="15"/>
      <c r="P74" s="17"/>
    </row>
    <row r="75" spans="1:16">
      <c r="C75" s="301">
        <v>42674</v>
      </c>
      <c r="D75" s="309">
        <v>42674</v>
      </c>
      <c r="E75" s="13">
        <v>6.8948875383369828</v>
      </c>
      <c r="F75" s="13">
        <v>-9.164833341801554</v>
      </c>
      <c r="O75" s="15"/>
      <c r="P75" s="17"/>
    </row>
    <row r="76" spans="1:16">
      <c r="C76" s="301">
        <v>42704</v>
      </c>
      <c r="D76" s="309">
        <v>42704</v>
      </c>
      <c r="E76" s="13">
        <v>7.012356360394187</v>
      </c>
      <c r="F76" s="13">
        <v>-7.4012515215653565</v>
      </c>
      <c r="O76" s="15"/>
      <c r="P76" s="17"/>
    </row>
    <row r="77" spans="1:16">
      <c r="C77" s="301">
        <v>42735</v>
      </c>
      <c r="D77" s="309">
        <v>42735</v>
      </c>
      <c r="E77" s="13">
        <v>6.7873982073475343</v>
      </c>
      <c r="F77" s="13">
        <v>-11.460078513406089</v>
      </c>
      <c r="O77" s="15"/>
      <c r="P77" s="17"/>
    </row>
    <row r="78" spans="1:16">
      <c r="C78" s="301">
        <v>42766</v>
      </c>
      <c r="D78" s="309">
        <v>42766</v>
      </c>
      <c r="E78" s="13">
        <v>6.6277816004379853</v>
      </c>
      <c r="F78" s="13">
        <v>-13.743858933241086</v>
      </c>
      <c r="O78" s="15"/>
      <c r="P78" s="17"/>
    </row>
    <row r="79" spans="1:16">
      <c r="C79" s="301">
        <v>42794</v>
      </c>
      <c r="D79" s="309">
        <v>42794</v>
      </c>
      <c r="E79" s="13">
        <v>6.6674914022323968</v>
      </c>
      <c r="F79" s="13">
        <v>-11.708678395126071</v>
      </c>
      <c r="O79" s="15"/>
      <c r="P79" s="17"/>
    </row>
    <row r="80" spans="1:16">
      <c r="C80" s="301">
        <v>42825</v>
      </c>
      <c r="D80" s="309">
        <v>42825</v>
      </c>
      <c r="E80" s="13">
        <v>6.780795609019842</v>
      </c>
      <c r="F80" s="13">
        <v>-7.8141425092791224</v>
      </c>
      <c r="O80" s="15"/>
      <c r="P80" s="17"/>
    </row>
    <row r="81" spans="1:16">
      <c r="C81" s="301">
        <v>42855</v>
      </c>
      <c r="D81" s="309">
        <v>42855</v>
      </c>
      <c r="E81" s="13">
        <v>6.7630068453221837</v>
      </c>
      <c r="F81" s="13">
        <v>-7.0361275139357389</v>
      </c>
      <c r="J81" s="19"/>
      <c r="O81" s="15"/>
      <c r="P81" s="17"/>
    </row>
    <row r="82" spans="1:16">
      <c r="C82" s="301">
        <v>42886</v>
      </c>
      <c r="D82" s="309">
        <v>42886</v>
      </c>
      <c r="E82" s="13">
        <v>6.7514109858490947</v>
      </c>
      <c r="F82" s="13">
        <v>-7.2216802563738014</v>
      </c>
      <c r="J82" s="19"/>
      <c r="O82" s="15"/>
      <c r="P82" s="17"/>
    </row>
    <row r="83" spans="1:16">
      <c r="A83" s="16" t="s">
        <v>181</v>
      </c>
      <c r="B83" s="10" t="s">
        <v>43</v>
      </c>
      <c r="C83" s="301">
        <v>42916</v>
      </c>
      <c r="D83" s="309">
        <v>42916</v>
      </c>
      <c r="E83" s="13">
        <v>6.6681943186979886</v>
      </c>
      <c r="F83" s="13">
        <v>-8.5789007580139014</v>
      </c>
      <c r="J83" s="19"/>
      <c r="O83" s="15"/>
      <c r="P83" s="17"/>
    </row>
    <row r="84" spans="1:16">
      <c r="C84" s="301">
        <v>42947</v>
      </c>
      <c r="D84" s="309">
        <v>42947</v>
      </c>
      <c r="E84" s="13">
        <v>6.5105425548410629</v>
      </c>
      <c r="F84" s="13">
        <v>-11.200944354229819</v>
      </c>
      <c r="J84" s="19"/>
      <c r="O84" s="15"/>
      <c r="P84" s="17"/>
    </row>
    <row r="85" spans="1:16">
      <c r="C85" s="301">
        <v>42978</v>
      </c>
      <c r="D85" s="309">
        <v>42978</v>
      </c>
      <c r="E85" s="13">
        <v>6.4100711332245011</v>
      </c>
      <c r="F85" s="13">
        <v>-12.037760287457985</v>
      </c>
      <c r="J85" s="19"/>
      <c r="O85" s="15"/>
      <c r="P85" s="17"/>
    </row>
    <row r="86" spans="1:16">
      <c r="C86" s="301">
        <v>43008</v>
      </c>
      <c r="D86" s="309">
        <v>43008</v>
      </c>
      <c r="E86" s="13">
        <v>6.4865679003278238</v>
      </c>
      <c r="F86" s="13">
        <v>-8.1443314335096346</v>
      </c>
      <c r="O86" s="15"/>
      <c r="P86" s="17"/>
    </row>
    <row r="87" spans="1:16">
      <c r="C87" s="301">
        <v>43039</v>
      </c>
      <c r="D87" s="309">
        <v>43039</v>
      </c>
      <c r="E87" s="13">
        <v>6.3232143170256814</v>
      </c>
      <c r="F87" s="13">
        <v>-8.2635687090850638</v>
      </c>
      <c r="O87" s="15"/>
      <c r="P87" s="17"/>
    </row>
    <row r="88" spans="1:16">
      <c r="C88" s="301">
        <v>43069</v>
      </c>
      <c r="D88" s="309">
        <v>43069</v>
      </c>
      <c r="E88" s="13">
        <v>6.241203881729378</v>
      </c>
      <c r="F88" s="13">
        <v>-10.934604824807806</v>
      </c>
      <c r="O88" s="15"/>
      <c r="P88" s="17"/>
    </row>
    <row r="89" spans="1:16">
      <c r="C89" s="301">
        <v>43100</v>
      </c>
      <c r="D89" s="309">
        <v>43100</v>
      </c>
      <c r="E89" s="13">
        <v>5.303135841510386</v>
      </c>
      <c r="F89" s="13">
        <v>-21.793487321763038</v>
      </c>
      <c r="O89" s="15"/>
      <c r="P89" s="17"/>
    </row>
    <row r="90" spans="1:16">
      <c r="C90" s="301">
        <v>43131</v>
      </c>
      <c r="D90" s="309">
        <v>43131</v>
      </c>
      <c r="E90" s="13">
        <v>5.1339217628150511</v>
      </c>
      <c r="F90" s="13">
        <v>-22.470859249696446</v>
      </c>
      <c r="O90" s="15"/>
      <c r="P90" s="17"/>
    </row>
    <row r="91" spans="1:16">
      <c r="C91" s="301">
        <v>43159</v>
      </c>
      <c r="D91" s="309">
        <v>43159</v>
      </c>
      <c r="E91" s="13">
        <v>5.0902806677138486</v>
      </c>
      <c r="F91" s="13">
        <v>-23.583875998750187</v>
      </c>
      <c r="O91" s="15"/>
      <c r="P91" s="17"/>
    </row>
    <row r="92" spans="1:16">
      <c r="C92" s="301">
        <v>43190</v>
      </c>
      <c r="D92" s="309">
        <v>43190</v>
      </c>
      <c r="E92" s="13">
        <v>5.2294959134647288</v>
      </c>
      <c r="F92" s="13">
        <v>-22.807756756830628</v>
      </c>
      <c r="O92" s="15"/>
      <c r="P92" s="17"/>
    </row>
    <row r="93" spans="1:16">
      <c r="C93" s="301">
        <v>43220</v>
      </c>
      <c r="D93" s="309">
        <v>43220</v>
      </c>
      <c r="E93" s="13">
        <v>5.1560318468033701</v>
      </c>
      <c r="F93" s="13">
        <v>-23.710163036284158</v>
      </c>
      <c r="O93" s="15"/>
      <c r="P93" s="17"/>
    </row>
    <row r="94" spans="1:16">
      <c r="C94" s="301">
        <v>43251</v>
      </c>
      <c r="D94" s="309">
        <v>43251</v>
      </c>
      <c r="E94" s="13">
        <v>5.4141063880576015</v>
      </c>
      <c r="F94" s="13">
        <v>-19.790740528451096</v>
      </c>
      <c r="O94" s="15"/>
      <c r="P94" s="17"/>
    </row>
    <row r="95" spans="1:16">
      <c r="A95" s="16" t="s">
        <v>182</v>
      </c>
      <c r="B95" s="10" t="s">
        <v>44</v>
      </c>
      <c r="C95" s="301">
        <v>43281</v>
      </c>
      <c r="D95" s="309">
        <v>43281</v>
      </c>
      <c r="E95" s="13">
        <v>5.4375483730493066</v>
      </c>
      <c r="F95" s="13">
        <v>-18.44695475137928</v>
      </c>
      <c r="O95" s="15"/>
      <c r="P95" s="17"/>
    </row>
    <row r="96" spans="1:16">
      <c r="C96" s="301">
        <v>43312</v>
      </c>
      <c r="D96" s="309">
        <v>43312</v>
      </c>
      <c r="E96" s="13">
        <v>5.249571176615567</v>
      </c>
      <c r="F96" s="13">
        <v>-19.378065400074689</v>
      </c>
      <c r="O96" s="15"/>
      <c r="P96" s="17"/>
    </row>
    <row r="97" spans="1:16">
      <c r="C97" s="301">
        <v>43343</v>
      </c>
      <c r="D97" s="309">
        <v>43343</v>
      </c>
      <c r="E97" s="13">
        <v>5.2788523277244677</v>
      </c>
      <c r="F97" s="13">
        <v>-17.673126316346938</v>
      </c>
      <c r="O97" s="15"/>
      <c r="P97" s="17"/>
    </row>
    <row r="98" spans="1:16">
      <c r="C98" s="301">
        <v>43373</v>
      </c>
      <c r="D98" s="309">
        <v>43373</v>
      </c>
      <c r="E98" s="13">
        <v>5.2788396734979095</v>
      </c>
      <c r="F98" s="13">
        <v>-18.647648413906225</v>
      </c>
      <c r="O98" s="15"/>
      <c r="P98" s="17"/>
    </row>
    <row r="99" spans="1:16">
      <c r="C99" s="301">
        <v>43404</v>
      </c>
      <c r="D99" s="309">
        <v>43404</v>
      </c>
      <c r="E99" s="13">
        <v>5.1902470489149888</v>
      </c>
      <c r="F99" s="13">
        <v>-17.961776153989518</v>
      </c>
      <c r="O99" s="15"/>
      <c r="P99" s="17"/>
    </row>
    <row r="100" spans="1:16">
      <c r="C100" s="301">
        <v>43434</v>
      </c>
      <c r="D100" s="309">
        <v>43434</v>
      </c>
      <c r="E100" s="13">
        <v>5.1765295552246346</v>
      </c>
      <c r="F100" s="13">
        <v>-17.104954576939861</v>
      </c>
      <c r="O100" s="15"/>
      <c r="P100" s="17"/>
    </row>
    <row r="101" spans="1:16">
      <c r="C101" s="301">
        <v>43465</v>
      </c>
      <c r="D101" s="309">
        <v>43465</v>
      </c>
      <c r="E101" s="13">
        <v>5.3985207295640052</v>
      </c>
      <c r="F101" s="13">
        <v>1.7478768532815963</v>
      </c>
      <c r="O101" s="15"/>
      <c r="P101" s="17"/>
    </row>
    <row r="102" spans="1:16">
      <c r="C102" s="301">
        <v>43496</v>
      </c>
      <c r="D102" s="309">
        <v>43496</v>
      </c>
      <c r="E102" s="13">
        <v>5.387140758363528</v>
      </c>
      <c r="F102" s="13">
        <v>4.8825609764217006</v>
      </c>
      <c r="O102" s="15"/>
      <c r="P102" s="17"/>
    </row>
    <row r="103" spans="1:16">
      <c r="C103" s="301">
        <v>43524</v>
      </c>
      <c r="D103" s="309">
        <v>43524</v>
      </c>
      <c r="E103" s="13">
        <v>5.3145976020333139</v>
      </c>
      <c r="F103" s="13">
        <v>4.3530636252657047</v>
      </c>
      <c r="H103" s="20"/>
      <c r="O103" s="15"/>
      <c r="P103" s="17"/>
    </row>
    <row r="104" spans="1:16">
      <c r="C104" s="301">
        <v>43555</v>
      </c>
      <c r="D104" s="309">
        <v>43555</v>
      </c>
      <c r="E104" s="13">
        <v>5.2687995885646011</v>
      </c>
      <c r="F104" s="13">
        <v>0.67964730337874357</v>
      </c>
      <c r="O104" s="15"/>
      <c r="P104" s="17"/>
    </row>
    <row r="105" spans="1:16">
      <c r="C105" s="301">
        <v>43585</v>
      </c>
      <c r="D105" s="309">
        <v>43585</v>
      </c>
      <c r="E105" s="13">
        <v>5.1609043612409584</v>
      </c>
      <c r="F105" s="13">
        <v>3.275484758063385E-2</v>
      </c>
      <c r="O105" s="15"/>
      <c r="P105" s="17"/>
    </row>
    <row r="106" spans="1:16">
      <c r="C106" s="301">
        <v>43616</v>
      </c>
      <c r="D106" s="309">
        <v>43616</v>
      </c>
      <c r="E106" s="13">
        <v>5.2250365352379049</v>
      </c>
      <c r="F106" s="13">
        <v>-3.5325563298842013</v>
      </c>
      <c r="H106" s="20" t="s">
        <v>447</v>
      </c>
      <c r="O106" s="15"/>
      <c r="P106" s="17"/>
    </row>
    <row r="107" spans="1:16">
      <c r="A107" s="16" t="s">
        <v>183</v>
      </c>
      <c r="B107" s="10" t="s">
        <v>45</v>
      </c>
      <c r="C107" s="301">
        <v>43646</v>
      </c>
      <c r="D107" s="309">
        <v>43646</v>
      </c>
      <c r="E107" s="13">
        <v>5.0529358380715363</v>
      </c>
      <c r="F107" s="13">
        <v>-7.1058691525513922</v>
      </c>
      <c r="O107" s="15"/>
      <c r="P107" s="17"/>
    </row>
    <row r="108" spans="1:16">
      <c r="C108" s="301">
        <v>43677</v>
      </c>
      <c r="D108" s="309">
        <v>43677</v>
      </c>
      <c r="E108" s="13">
        <v>4.9379605064211294</v>
      </c>
      <c r="F108" s="13">
        <v>-5.9851067098348807</v>
      </c>
      <c r="O108" s="15"/>
      <c r="P108" s="17"/>
    </row>
    <row r="109" spans="1:16">
      <c r="C109" s="301">
        <v>43708</v>
      </c>
      <c r="D109" s="309">
        <v>43708</v>
      </c>
      <c r="E109" s="13">
        <v>4.9924303159214274</v>
      </c>
      <c r="F109" s="13">
        <v>-5.4701733642592529</v>
      </c>
      <c r="O109" s="15"/>
      <c r="P109" s="17"/>
    </row>
    <row r="110" spans="1:16">
      <c r="C110" s="301">
        <v>43738</v>
      </c>
      <c r="D110" s="309">
        <v>43738</v>
      </c>
      <c r="E110" s="13">
        <v>5.1871253701944378</v>
      </c>
      <c r="F110" s="13">
        <v>-1.783773922124567</v>
      </c>
      <c r="O110" s="15"/>
      <c r="P110" s="17"/>
    </row>
    <row r="111" spans="1:16">
      <c r="C111" s="301">
        <v>43769</v>
      </c>
      <c r="D111" s="309">
        <v>43769</v>
      </c>
      <c r="E111" s="13">
        <v>5.2206974548145197</v>
      </c>
      <c r="F111" s="13">
        <v>0.567685563284968</v>
      </c>
    </row>
    <row r="112" spans="1:16">
      <c r="C112" s="301">
        <v>43799</v>
      </c>
      <c r="D112" s="309">
        <v>43799</v>
      </c>
      <c r="E112" s="13">
        <v>5.5536930317114601</v>
      </c>
      <c r="F112" s="13">
        <v>7.2607901229301888</v>
      </c>
    </row>
    <row r="113" spans="1:8">
      <c r="C113" s="301">
        <v>43830</v>
      </c>
      <c r="D113" s="309">
        <v>43830</v>
      </c>
      <c r="E113" s="13">
        <v>5.5771428746791427</v>
      </c>
      <c r="F113" s="13">
        <v>3.2839168278309074</v>
      </c>
    </row>
    <row r="114" spans="1:8">
      <c r="C114" s="301">
        <v>43861</v>
      </c>
      <c r="D114" s="309">
        <v>43861</v>
      </c>
      <c r="E114" s="13">
        <v>5.5143882859274012</v>
      </c>
      <c r="F114" s="13">
        <v>2.3240252466147666</v>
      </c>
    </row>
    <row r="115" spans="1:8">
      <c r="C115" s="301">
        <v>43890</v>
      </c>
      <c r="D115" s="309">
        <v>43890</v>
      </c>
      <c r="E115" s="13">
        <v>5.5426086296078045</v>
      </c>
      <c r="F115" s="13">
        <v>4.2597295995255138</v>
      </c>
    </row>
    <row r="116" spans="1:8">
      <c r="C116" s="301">
        <v>43921</v>
      </c>
      <c r="D116" s="309">
        <v>43921</v>
      </c>
      <c r="E116" s="13">
        <v>5.7555032294073927</v>
      </c>
      <c r="F116" s="13">
        <v>9.2185781414323884</v>
      </c>
    </row>
    <row r="117" spans="1:8">
      <c r="C117" s="301">
        <v>43951</v>
      </c>
      <c r="D117" s="309">
        <v>43951</v>
      </c>
      <c r="E117" s="13">
        <v>6.3463438115163573</v>
      </c>
      <c r="F117" s="13">
        <v>22.945521480145189</v>
      </c>
    </row>
    <row r="118" spans="1:8">
      <c r="C118" s="301">
        <v>43982</v>
      </c>
      <c r="D118" s="309">
        <v>43982</v>
      </c>
      <c r="E118" s="13">
        <v>6.34970123930984</v>
      </c>
      <c r="F118" s="13">
        <v>21.511134064348283</v>
      </c>
    </row>
    <row r="119" spans="1:8">
      <c r="A119" s="16" t="s">
        <v>184</v>
      </c>
      <c r="B119" s="10" t="s">
        <v>46</v>
      </c>
      <c r="C119" s="301">
        <v>44012</v>
      </c>
      <c r="D119" s="309">
        <v>44012</v>
      </c>
      <c r="E119" s="13">
        <v>6.4073665951410179</v>
      </c>
      <c r="F119" s="13">
        <v>26.781921378954877</v>
      </c>
    </row>
    <row r="120" spans="1:8">
      <c r="C120" s="301">
        <v>44043</v>
      </c>
      <c r="D120" s="309">
        <v>44043</v>
      </c>
      <c r="E120" s="13">
        <v>6.3788629361895275</v>
      </c>
      <c r="F120" s="13">
        <v>29.170485378197498</v>
      </c>
    </row>
    <row r="121" spans="1:8">
      <c r="C121" s="301">
        <v>44074</v>
      </c>
      <c r="D121" s="309">
        <v>44074</v>
      </c>
      <c r="E121" s="13">
        <v>6.3991064149445878</v>
      </c>
      <c r="F121" s="13">
        <v>28.174718074547798</v>
      </c>
    </row>
    <row r="122" spans="1:8">
      <c r="C122" s="301">
        <v>44104</v>
      </c>
      <c r="D122" s="309">
        <v>44104</v>
      </c>
      <c r="E122" s="13">
        <v>6.4211868599362933</v>
      </c>
      <c r="F122" s="13">
        <v>23.796896968026132</v>
      </c>
    </row>
    <row r="123" spans="1:8">
      <c r="C123" s="301">
        <v>44135</v>
      </c>
      <c r="D123" s="309">
        <v>44135</v>
      </c>
      <c r="E123" s="13">
        <v>6.4205239795447611</v>
      </c>
      <c r="F123" s="13">
        <v>22.974403752879653</v>
      </c>
    </row>
    <row r="124" spans="1:8">
      <c r="C124" s="301">
        <v>44165</v>
      </c>
      <c r="D124" s="309">
        <v>44165</v>
      </c>
      <c r="E124" s="13">
        <v>6.4190053355298948</v>
      </c>
      <c r="F124" s="13">
        <v>15.580198492923444</v>
      </c>
    </row>
    <row r="125" spans="1:8">
      <c r="C125" s="301">
        <v>44196</v>
      </c>
      <c r="D125" s="309">
        <v>44196</v>
      </c>
      <c r="E125" s="13">
        <v>6.5767204191678275</v>
      </c>
      <c r="F125" s="13">
        <v>17.917905893697821</v>
      </c>
    </row>
    <row r="126" spans="1:8">
      <c r="C126" s="301">
        <v>44227</v>
      </c>
      <c r="D126" s="309">
        <v>44227</v>
      </c>
      <c r="E126" s="13">
        <v>6.5721994304598841</v>
      </c>
      <c r="F126" s="13">
        <v>19.184073134614607</v>
      </c>
    </row>
    <row r="127" spans="1:8">
      <c r="C127" s="301">
        <v>44255</v>
      </c>
      <c r="D127" s="309">
        <v>44255</v>
      </c>
      <c r="E127" s="13">
        <v>6.2991837105474815</v>
      </c>
      <c r="F127" s="13">
        <v>13.656129703321355</v>
      </c>
      <c r="H127" s="290" t="s">
        <v>154</v>
      </c>
    </row>
    <row r="128" spans="1:8">
      <c r="C128" s="301">
        <v>44286</v>
      </c>
      <c r="D128" s="309">
        <v>44286</v>
      </c>
      <c r="E128" s="13">
        <v>6.2734296719185076</v>
      </c>
      <c r="F128" s="13">
        <v>9.0062605656325871</v>
      </c>
    </row>
    <row r="129" spans="1:8">
      <c r="C129" s="301">
        <v>44316</v>
      </c>
      <c r="D129" s="309">
        <v>44316</v>
      </c>
      <c r="E129" s="13">
        <v>6.2059743260203071</v>
      </c>
      <c r="F129" s="13">
        <v>-2.205516199535964</v>
      </c>
    </row>
    <row r="130" spans="1:8">
      <c r="C130" s="301">
        <v>44347</v>
      </c>
      <c r="D130" s="309">
        <v>44347</v>
      </c>
      <c r="E130" s="13">
        <v>6.1732964971079705</v>
      </c>
      <c r="F130" s="13">
        <v>-2.7745675347839409</v>
      </c>
      <c r="H130" s="20" t="s">
        <v>448</v>
      </c>
    </row>
    <row r="131" spans="1:8">
      <c r="A131" s="16" t="s">
        <v>185</v>
      </c>
      <c r="B131" s="10" t="s">
        <v>47</v>
      </c>
      <c r="C131" s="301">
        <v>44377</v>
      </c>
      <c r="D131" s="309">
        <v>44377</v>
      </c>
      <c r="E131" s="13">
        <v>6.6926607739053683</v>
      </c>
      <c r="F131" s="13">
        <v>4.4571431075259369</v>
      </c>
    </row>
    <row r="132" spans="1:8">
      <c r="C132" s="301">
        <v>44408</v>
      </c>
      <c r="D132" s="309">
        <v>44408</v>
      </c>
      <c r="E132" s="13">
        <v>6.7006696378777617</v>
      </c>
      <c r="F132" s="13">
        <v>5.0451662422083672</v>
      </c>
    </row>
    <row r="133" spans="1:8">
      <c r="C133" s="301">
        <v>44439</v>
      </c>
      <c r="D133" s="309">
        <v>44439</v>
      </c>
      <c r="E133" s="13">
        <v>6.6935785335589619</v>
      </c>
      <c r="F133" s="13">
        <v>4.6023108040108553</v>
      </c>
    </row>
    <row r="134" spans="1:8">
      <c r="C134" s="301">
        <v>44469</v>
      </c>
      <c r="D134" s="309">
        <v>44469</v>
      </c>
      <c r="E134" s="13">
        <v>6.6541344603198622</v>
      </c>
      <c r="F134" s="13">
        <v>3.6282932419071017</v>
      </c>
    </row>
    <row r="135" spans="1:8">
      <c r="C135" s="301">
        <v>44500</v>
      </c>
      <c r="D135" s="309">
        <v>44500</v>
      </c>
      <c r="E135" s="13">
        <v>6.5844941714659235</v>
      </c>
      <c r="F135" s="13">
        <v>2.5532107259845986</v>
      </c>
    </row>
    <row r="136" spans="1:8">
      <c r="C136" s="301">
        <v>44530</v>
      </c>
      <c r="D136" s="309">
        <v>44530</v>
      </c>
      <c r="E136" s="13">
        <v>6.5968701456208105</v>
      </c>
      <c r="F136" s="13">
        <v>2.7660805452607065</v>
      </c>
    </row>
    <row r="137" spans="1:8">
      <c r="C137" s="301">
        <v>44561</v>
      </c>
      <c r="D137" s="309">
        <v>44561</v>
      </c>
      <c r="E137" s="13">
        <v>6.5087541165545151</v>
      </c>
      <c r="F137" s="13">
        <v>-1.0388493715164202</v>
      </c>
    </row>
    <row r="138" spans="1:8">
      <c r="C138" s="301">
        <v>44592</v>
      </c>
      <c r="D138" s="309">
        <v>44592</v>
      </c>
      <c r="E138" s="13">
        <v>6.4610080029942267</v>
      </c>
      <c r="F138" s="13">
        <v>-1.696714710501368</v>
      </c>
    </row>
    <row r="139" spans="1:8">
      <c r="C139" s="301">
        <v>44620</v>
      </c>
      <c r="D139" s="309">
        <v>44620</v>
      </c>
      <c r="E139" s="13">
        <v>6.4378564212475942</v>
      </c>
      <c r="F139" s="13">
        <v>2.1934888268103236</v>
      </c>
    </row>
    <row r="140" spans="1:8">
      <c r="C140" s="301">
        <v>44651</v>
      </c>
      <c r="D140" s="309">
        <v>44651</v>
      </c>
      <c r="E140" s="13">
        <v>6.2376493782135505</v>
      </c>
      <c r="F140" s="13">
        <v>-0.58029396324459981</v>
      </c>
    </row>
    <row r="141" spans="1:8">
      <c r="C141" s="301">
        <v>44681</v>
      </c>
      <c r="D141" s="309">
        <v>44681</v>
      </c>
      <c r="E141" s="13">
        <v>6.8660858377583116</v>
      </c>
      <c r="F141" s="13">
        <v>10.627103251951041</v>
      </c>
    </row>
    <row r="142" spans="1:8">
      <c r="C142" s="301">
        <v>44712</v>
      </c>
      <c r="D142" s="309">
        <v>44712</v>
      </c>
      <c r="E142" s="13">
        <v>6.7609279833127607</v>
      </c>
      <c r="F142" s="13">
        <v>9.5101338646000215</v>
      </c>
    </row>
    <row r="143" spans="1:8">
      <c r="A143" s="16" t="s">
        <v>186</v>
      </c>
      <c r="B143" s="10" t="s">
        <v>48</v>
      </c>
      <c r="C143" s="301">
        <v>44742</v>
      </c>
      <c r="D143" s="309">
        <v>44742</v>
      </c>
      <c r="E143" s="13">
        <v>6.7552385195115798</v>
      </c>
      <c r="F143" s="13">
        <v>0.92389140607946274</v>
      </c>
    </row>
    <row r="144" spans="1:8">
      <c r="C144" s="301">
        <v>44773</v>
      </c>
      <c r="D144" s="309">
        <v>44773</v>
      </c>
      <c r="E144" s="13">
        <v>6.7173015680921093</v>
      </c>
      <c r="F144" s="13">
        <v>0.23743070415474676</v>
      </c>
    </row>
    <row r="145" spans="1:9">
      <c r="C145" s="301">
        <v>44804</v>
      </c>
      <c r="D145" s="309">
        <v>44804</v>
      </c>
      <c r="E145" s="13">
        <v>6.7162879398088791</v>
      </c>
      <c r="F145" s="13">
        <v>0.32865762123068976</v>
      </c>
    </row>
    <row r="146" spans="1:9">
      <c r="C146" s="301">
        <v>44834</v>
      </c>
      <c r="D146" s="309">
        <v>44834</v>
      </c>
      <c r="E146" s="13">
        <v>6.6397618858915646</v>
      </c>
      <c r="F146" s="13">
        <v>-0.22895987284702812</v>
      </c>
    </row>
    <row r="147" spans="1:9">
      <c r="C147" s="301">
        <v>44865</v>
      </c>
      <c r="D147" s="309">
        <v>44865</v>
      </c>
      <c r="E147" s="13">
        <v>6.5842441035171539</v>
      </c>
      <c r="F147" s="13">
        <v>-1.2688347199713235E-2</v>
      </c>
    </row>
    <row r="148" spans="1:9">
      <c r="C148" s="301">
        <v>44895</v>
      </c>
      <c r="D148" s="309">
        <v>44895</v>
      </c>
      <c r="E148" s="13">
        <v>6.3402591320299955</v>
      </c>
      <c r="F148" s="13">
        <v>-3.896459996318697</v>
      </c>
    </row>
    <row r="149" spans="1:9">
      <c r="C149" s="301">
        <v>44926</v>
      </c>
      <c r="D149" s="309">
        <v>44926</v>
      </c>
      <c r="E149" s="13">
        <v>6.6307347580038494</v>
      </c>
      <c r="F149" s="13">
        <v>1.8705197384900458</v>
      </c>
    </row>
    <row r="150" spans="1:9">
      <c r="C150" s="301">
        <v>44957</v>
      </c>
      <c r="D150" s="309">
        <v>44957</v>
      </c>
      <c r="E150" s="13">
        <v>7.2203895772199997</v>
      </c>
      <c r="F150" s="13">
        <v>11.855289633318719</v>
      </c>
    </row>
    <row r="151" spans="1:9">
      <c r="C151" s="301">
        <v>44985</v>
      </c>
      <c r="D151" s="309">
        <v>44985</v>
      </c>
      <c r="E151" s="13">
        <v>7.2056663746100007</v>
      </c>
      <c r="F151" s="13">
        <v>12.110324535967564</v>
      </c>
      <c r="H151" s="290" t="s">
        <v>165</v>
      </c>
    </row>
    <row r="152" spans="1:9">
      <c r="C152" s="301">
        <v>45016</v>
      </c>
      <c r="D152" s="309">
        <v>45016</v>
      </c>
      <c r="E152" s="13">
        <v>7.0750686685000002</v>
      </c>
      <c r="F152" s="13">
        <v>13.395699827921874</v>
      </c>
    </row>
    <row r="153" spans="1:9">
      <c r="C153" s="301">
        <v>45046</v>
      </c>
      <c r="D153" s="309">
        <v>45046</v>
      </c>
      <c r="E153" s="13">
        <v>6.9699163846299994</v>
      </c>
      <c r="F153" s="13">
        <v>1.6367387298036533</v>
      </c>
    </row>
    <row r="154" spans="1:9">
      <c r="C154" s="301">
        <v>45077</v>
      </c>
      <c r="D154" s="309">
        <v>45077</v>
      </c>
      <c r="E154" s="13">
        <v>6.8237198500999998</v>
      </c>
      <c r="F154" s="13">
        <v>1.2904603967905501</v>
      </c>
    </row>
    <row r="155" spans="1:9">
      <c r="A155" s="16" t="s">
        <v>187</v>
      </c>
      <c r="B155" s="16" t="s">
        <v>49</v>
      </c>
      <c r="C155" s="301">
        <v>45107</v>
      </c>
      <c r="D155" s="309">
        <v>45107</v>
      </c>
      <c r="E155" s="13">
        <v>6.5987419186399991</v>
      </c>
      <c r="F155" s="13">
        <v>-2.1599382223134</v>
      </c>
    </row>
    <row r="156" spans="1:9">
      <c r="A156" s="12"/>
      <c r="B156" s="12"/>
      <c r="C156" s="301">
        <v>45138</v>
      </c>
      <c r="D156" s="309">
        <v>45138</v>
      </c>
      <c r="E156" s="13">
        <v>6.4813094917500003</v>
      </c>
      <c r="F156" s="13">
        <v>-3.3037257239346758</v>
      </c>
    </row>
    <row r="157" spans="1:9">
      <c r="C157" s="558">
        <v>45169</v>
      </c>
      <c r="D157" s="309">
        <v>45169</v>
      </c>
      <c r="E157" s="13">
        <v>6.5293600532799996</v>
      </c>
      <c r="F157" s="21">
        <v>-2.304119645301256</v>
      </c>
    </row>
    <row r="158" spans="1:9">
      <c r="C158" s="399">
        <v>45199</v>
      </c>
      <c r="D158" s="398">
        <v>45199</v>
      </c>
      <c r="E158" s="13">
        <v>6.6549536636299997</v>
      </c>
      <c r="F158" s="21">
        <v>0.22793534646518765</v>
      </c>
    </row>
    <row r="159" spans="1:9">
      <c r="C159" s="399">
        <v>45230</v>
      </c>
      <c r="D159" s="398">
        <v>45230</v>
      </c>
      <c r="E159" s="13">
        <v>6.3881523270600002</v>
      </c>
      <c r="F159" s="21">
        <v>-2.9770718694738463</v>
      </c>
      <c r="G159" s="22"/>
      <c r="H159" s="22"/>
      <c r="I159" s="22"/>
    </row>
    <row r="160" spans="1:9">
      <c r="C160" s="399">
        <v>45260</v>
      </c>
      <c r="D160" s="398">
        <v>45260</v>
      </c>
      <c r="E160" s="13">
        <v>6.4375710980800012</v>
      </c>
      <c r="F160" s="21">
        <v>1.5306359161417049</v>
      </c>
    </row>
    <row r="161" spans="1:6">
      <c r="C161" s="399">
        <v>45291</v>
      </c>
      <c r="D161" s="398">
        <v>45291</v>
      </c>
      <c r="E161" s="13">
        <v>6.3163821779099996</v>
      </c>
      <c r="F161" s="21">
        <v>-4.7430317292398172</v>
      </c>
    </row>
    <row r="162" spans="1:6">
      <c r="C162" s="688">
        <v>45322</v>
      </c>
      <c r="D162" s="689">
        <v>45322</v>
      </c>
      <c r="E162" s="695">
        <v>6.2350286836999995</v>
      </c>
      <c r="F162" s="696">
        <v>-13.644737333381215</v>
      </c>
    </row>
    <row r="163" spans="1:6">
      <c r="C163" s="688">
        <v>45351</v>
      </c>
      <c r="D163" s="689">
        <f t="shared" ref="D163:D168" si="0">C163</f>
        <v>45351</v>
      </c>
      <c r="E163" s="695">
        <v>6.2197307147400007</v>
      </c>
      <c r="F163" s="696">
        <v>-13.681288852252166</v>
      </c>
    </row>
    <row r="164" spans="1:6">
      <c r="C164" s="688">
        <v>45382</v>
      </c>
      <c r="D164" s="689">
        <f t="shared" si="0"/>
        <v>45382</v>
      </c>
      <c r="E164" s="695">
        <v>6.3286579845100004</v>
      </c>
      <c r="F164" s="696">
        <v>-10.548803166997843</v>
      </c>
    </row>
    <row r="165" spans="1:6">
      <c r="C165" s="399">
        <v>45412</v>
      </c>
      <c r="D165" s="398">
        <f t="shared" si="0"/>
        <v>45412</v>
      </c>
      <c r="E165" s="13">
        <v>6.1409289668399998</v>
      </c>
      <c r="F165" s="21">
        <v>-11.892985956157986</v>
      </c>
    </row>
    <row r="166" spans="1:6">
      <c r="C166" s="688">
        <v>45443</v>
      </c>
      <c r="D166" s="689">
        <f t="shared" si="0"/>
        <v>45443</v>
      </c>
      <c r="E166" s="695">
        <v>6.1399224053999992</v>
      </c>
      <c r="F166" s="696">
        <v>-10.020840197007487</v>
      </c>
    </row>
    <row r="167" spans="1:6">
      <c r="A167" s="667"/>
      <c r="B167" s="667"/>
      <c r="C167" s="399">
        <v>45473</v>
      </c>
      <c r="D167" s="398">
        <f t="shared" si="0"/>
        <v>45473</v>
      </c>
      <c r="E167" s="13">
        <v>6.1340648151400003</v>
      </c>
      <c r="F167" s="21">
        <v>-7.041010841287104</v>
      </c>
    </row>
    <row r="168" spans="1:6">
      <c r="A168" s="717">
        <v>2024</v>
      </c>
      <c r="B168" s="10" t="s">
        <v>512</v>
      </c>
      <c r="C168" s="688">
        <v>45504</v>
      </c>
      <c r="D168" s="689">
        <f t="shared" si="0"/>
        <v>45504</v>
      </c>
      <c r="E168" s="695">
        <v>5.9838199677299997</v>
      </c>
      <c r="F168" s="696">
        <v>-7.6757367507792651</v>
      </c>
    </row>
    <row r="169" spans="1:6">
      <c r="C169" s="688">
        <v>45535</v>
      </c>
      <c r="D169" s="689">
        <f t="shared" ref="D169:D174" si="1">C169</f>
        <v>45535</v>
      </c>
      <c r="E169" s="695">
        <v>5.983964695400001</v>
      </c>
      <c r="F169" s="696">
        <v>-8.3528977351467262</v>
      </c>
    </row>
    <row r="170" spans="1:6">
      <c r="C170" s="688">
        <v>45565</v>
      </c>
      <c r="D170" s="689">
        <f t="shared" si="1"/>
        <v>45565</v>
      </c>
      <c r="E170" s="695">
        <v>5.9658127725099996</v>
      </c>
      <c r="F170" s="696">
        <v>-10.355006910057341</v>
      </c>
    </row>
    <row r="171" spans="1:6">
      <c r="C171" s="399">
        <v>45596</v>
      </c>
      <c r="D171" s="398">
        <f t="shared" si="1"/>
        <v>45596</v>
      </c>
      <c r="E171" s="13">
        <v>5.9029493977299996</v>
      </c>
      <c r="F171" s="21">
        <v>-7.5949383921984719</v>
      </c>
    </row>
    <row r="172" spans="1:6">
      <c r="C172" s="399">
        <v>45626</v>
      </c>
      <c r="D172" s="398">
        <f t="shared" si="1"/>
        <v>45626</v>
      </c>
      <c r="E172" s="13">
        <v>5.9240955049400013</v>
      </c>
      <c r="F172" s="21">
        <v>-7.9752441807302858</v>
      </c>
    </row>
    <row r="173" spans="1:6">
      <c r="C173" s="688">
        <v>45657</v>
      </c>
      <c r="D173" s="689">
        <f t="shared" si="1"/>
        <v>45657</v>
      </c>
      <c r="E173" s="695">
        <v>5.3876465469600001</v>
      </c>
      <c r="F173" s="696">
        <v>-14.703829483878863</v>
      </c>
    </row>
    <row r="174" spans="1:6">
      <c r="C174" s="688">
        <v>45688</v>
      </c>
      <c r="D174" s="689">
        <f t="shared" si="1"/>
        <v>45688</v>
      </c>
      <c r="E174" s="695">
        <v>5.504218346650001</v>
      </c>
      <c r="F174" s="696">
        <v>-11.72106332502581</v>
      </c>
    </row>
    <row r="175" spans="1:6">
      <c r="C175" s="688">
        <v>45716</v>
      </c>
      <c r="D175" s="689">
        <f t="shared" ref="D175:D181" si="2">C175</f>
        <v>45716</v>
      </c>
      <c r="E175" s="695">
        <v>5.3942815</v>
      </c>
      <c r="F175" s="696">
        <v>-13.315647</v>
      </c>
    </row>
    <row r="176" spans="1:6">
      <c r="C176" s="688">
        <v>45747</v>
      </c>
      <c r="D176" s="689">
        <f t="shared" si="2"/>
        <v>45747</v>
      </c>
      <c r="E176" s="695">
        <v>5.3739270000000001</v>
      </c>
      <c r="F176" s="696">
        <v>-15.085986</v>
      </c>
    </row>
    <row r="177" spans="1:6">
      <c r="C177" s="399">
        <v>45777</v>
      </c>
      <c r="D177" s="398">
        <f t="shared" si="2"/>
        <v>45777</v>
      </c>
      <c r="E177" s="13">
        <v>5.2687379999999999</v>
      </c>
      <c r="F177" s="21">
        <v>-14.202052</v>
      </c>
    </row>
    <row r="178" spans="1:6">
      <c r="C178" s="688">
        <v>45808</v>
      </c>
      <c r="D178" s="689">
        <f t="shared" si="2"/>
        <v>45808</v>
      </c>
      <c r="E178" s="13">
        <v>5.1406739767099996</v>
      </c>
      <c r="F178" s="21">
        <v>-16.273424802099044</v>
      </c>
    </row>
    <row r="179" spans="1:6" s="759" customFormat="1">
      <c r="A179" s="758"/>
      <c r="B179" s="758"/>
      <c r="C179" s="688">
        <v>45809</v>
      </c>
      <c r="D179" s="689">
        <f t="shared" si="2"/>
        <v>45809</v>
      </c>
      <c r="E179" s="13">
        <v>5.0320762208399996</v>
      </c>
      <c r="F179" s="21">
        <v>-17.964439227805087</v>
      </c>
    </row>
    <row r="180" spans="1:6">
      <c r="A180" s="717">
        <v>2025</v>
      </c>
      <c r="B180" s="10" t="s">
        <v>533</v>
      </c>
      <c r="C180" s="399">
        <v>45869</v>
      </c>
      <c r="D180" s="398">
        <f t="shared" si="2"/>
        <v>45869</v>
      </c>
      <c r="E180" s="13">
        <v>5.03702403594</v>
      </c>
      <c r="F180" s="21">
        <v>-15.821836916312776</v>
      </c>
    </row>
    <row r="181" spans="1:6" s="759" customFormat="1">
      <c r="A181" s="758"/>
      <c r="B181" s="758"/>
      <c r="C181" s="688">
        <v>45870</v>
      </c>
      <c r="D181" s="689">
        <f t="shared" si="2"/>
        <v>45870</v>
      </c>
      <c r="E181" s="695">
        <v>5.04022913823</v>
      </c>
      <c r="F181" s="696">
        <v>-15.770345944477853</v>
      </c>
    </row>
    <row r="182" spans="1:6">
      <c r="C182" s="701">
        <v>45901</v>
      </c>
      <c r="D182" s="702">
        <v>45901</v>
      </c>
      <c r="E182" s="13">
        <v>5.1041506449699989</v>
      </c>
      <c r="F182" s="21">
        <v>-14.443247870710707</v>
      </c>
    </row>
    <row r="183" spans="1:6">
      <c r="C183" s="701">
        <v>45931</v>
      </c>
      <c r="D183" s="702">
        <v>45931</v>
      </c>
      <c r="E183" s="13">
        <v>5.1485970082599994</v>
      </c>
      <c r="F183" s="21">
        <v>-12.77886063753283</v>
      </c>
    </row>
    <row r="184" spans="1:6">
      <c r="C184" s="701">
        <v>45962</v>
      </c>
      <c r="D184" s="702">
        <v>45962</v>
      </c>
      <c r="E184" s="13">
        <v>5.1969152112399994</v>
      </c>
      <c r="F184" s="21">
        <v>-12.274991203190694</v>
      </c>
    </row>
    <row r="185" spans="1:6">
      <c r="C185" s="693">
        <v>45992</v>
      </c>
      <c r="D185" s="778">
        <v>45992</v>
      </c>
      <c r="E185" s="622">
        <v>5.2086073665099999</v>
      </c>
      <c r="F185" s="623">
        <v>-3.3229502713301429</v>
      </c>
    </row>
    <row r="186" spans="1:6">
      <c r="C186" s="399"/>
      <c r="D186" s="398"/>
      <c r="E186" s="13"/>
      <c r="F186" s="21"/>
    </row>
    <row r="187" spans="1:6">
      <c r="C187" s="399"/>
      <c r="D187" s="398"/>
      <c r="E187" s="13"/>
      <c r="F187" s="21"/>
    </row>
    <row r="188" spans="1:6">
      <c r="C188" s="399"/>
      <c r="D188" s="398"/>
      <c r="E188" s="13"/>
      <c r="F188" s="21"/>
    </row>
    <row r="189" spans="1:6">
      <c r="C189" s="399"/>
      <c r="D189" s="398"/>
      <c r="E189" s="13"/>
      <c r="F189" s="21"/>
    </row>
    <row r="190" spans="1:6">
      <c r="C190" s="399"/>
      <c r="D190" s="398"/>
      <c r="E190" s="13"/>
      <c r="F190" s="21"/>
    </row>
    <row r="191" spans="1:6">
      <c r="C191" s="399"/>
      <c r="D191" s="398"/>
      <c r="E191" s="13"/>
      <c r="F191" s="21"/>
    </row>
    <row r="192" spans="1:6">
      <c r="C192" s="399"/>
      <c r="D192" s="398"/>
      <c r="E192" s="13"/>
      <c r="F192" s="21"/>
    </row>
    <row r="193" spans="3:6">
      <c r="C193" s="399"/>
      <c r="D193" s="398"/>
      <c r="E193" s="13"/>
      <c r="F193" s="21"/>
    </row>
    <row r="194" spans="3:6">
      <c r="C194" s="399"/>
      <c r="D194" s="398"/>
      <c r="E194" s="13"/>
      <c r="F194" s="21"/>
    </row>
    <row r="195" spans="3:6">
      <c r="C195" s="399"/>
      <c r="D195" s="398"/>
      <c r="E195" s="13"/>
      <c r="F195" s="21"/>
    </row>
    <row r="196" spans="3:6">
      <c r="C196" s="399"/>
      <c r="D196" s="398"/>
      <c r="E196" s="13"/>
      <c r="F196" s="21"/>
    </row>
    <row r="197" spans="3:6">
      <c r="C197" s="399"/>
      <c r="D197" s="398"/>
      <c r="E197" s="13"/>
      <c r="F197" s="21"/>
    </row>
    <row r="198" spans="3:6">
      <c r="C198" s="399"/>
      <c r="D198" s="398"/>
      <c r="E198" s="13"/>
      <c r="F198" s="21"/>
    </row>
    <row r="199" spans="3:6">
      <c r="C199" s="399"/>
      <c r="D199" s="398"/>
      <c r="E199" s="13"/>
      <c r="F199" s="21"/>
    </row>
    <row r="200" spans="3:6">
      <c r="C200" s="399"/>
      <c r="D200" s="398"/>
      <c r="E200" s="13"/>
      <c r="F200" s="21"/>
    </row>
    <row r="201" spans="3:6">
      <c r="C201" s="399"/>
      <c r="D201" s="398"/>
      <c r="E201" s="13"/>
      <c r="F201" s="21"/>
    </row>
    <row r="202" spans="3:6">
      <c r="C202" s="399"/>
      <c r="D202" s="398"/>
      <c r="E202" s="13"/>
      <c r="F202" s="21"/>
    </row>
    <row r="203" spans="3:6">
      <c r="C203" s="399"/>
      <c r="D203" s="398"/>
      <c r="E203" s="13"/>
      <c r="F203" s="21"/>
    </row>
    <row r="204" spans="3:6">
      <c r="C204" s="399"/>
      <c r="D204" s="398"/>
      <c r="E204" s="13"/>
      <c r="F204" s="21"/>
    </row>
    <row r="205" spans="3:6">
      <c r="C205" s="399"/>
      <c r="D205" s="398"/>
      <c r="E205" s="13"/>
      <c r="F205" s="21"/>
    </row>
    <row r="206" spans="3:6">
      <c r="C206" s="399"/>
      <c r="D206" s="398"/>
      <c r="E206" s="13"/>
      <c r="F206" s="21"/>
    </row>
    <row r="207" spans="3:6">
      <c r="C207" s="399"/>
      <c r="D207" s="398"/>
      <c r="E207" s="13"/>
      <c r="F207" s="21"/>
    </row>
    <row r="208" spans="3:6">
      <c r="C208" s="399"/>
      <c r="D208" s="398"/>
      <c r="E208" s="13"/>
      <c r="F208" s="21"/>
    </row>
    <row r="209" spans="3:6">
      <c r="C209" s="399"/>
      <c r="D209" s="398"/>
      <c r="E209" s="13"/>
      <c r="F209" s="21"/>
    </row>
    <row r="210" spans="3:6">
      <c r="C210" s="399"/>
      <c r="D210" s="398"/>
      <c r="E210" s="13"/>
      <c r="F210" s="21"/>
    </row>
    <row r="211" spans="3:6">
      <c r="C211" s="399"/>
      <c r="D211" s="398"/>
      <c r="E211" s="13"/>
      <c r="F211" s="21"/>
    </row>
    <row r="212" spans="3:6">
      <c r="C212" s="399"/>
      <c r="D212" s="398"/>
      <c r="E212" s="13"/>
      <c r="F212" s="21"/>
    </row>
    <row r="213" spans="3:6">
      <c r="C213" s="399"/>
      <c r="D213" s="398"/>
      <c r="E213" s="13"/>
      <c r="F213" s="21"/>
    </row>
    <row r="214" spans="3:6">
      <c r="C214" s="399"/>
      <c r="D214" s="398"/>
      <c r="E214" s="13"/>
      <c r="F214" s="21"/>
    </row>
    <row r="215" spans="3:6">
      <c r="C215" s="399"/>
      <c r="D215" s="398"/>
      <c r="E215" s="13"/>
      <c r="F215" s="21"/>
    </row>
    <row r="216" spans="3:6">
      <c r="C216" s="399"/>
      <c r="D216" s="398"/>
      <c r="E216" s="13"/>
      <c r="F216" s="21"/>
    </row>
    <row r="217" spans="3:6">
      <c r="C217" s="399"/>
      <c r="D217" s="398"/>
      <c r="E217" s="13"/>
      <c r="F217" s="21"/>
    </row>
  </sheetData>
  <sheetProtection algorithmName="SHA-512" hashValue="s7whuzxTvWsBvIn/g4MsFl3CNK1w/gTGSl9lPoI+5bPXNdc8thliKi+hMHtKz41CuwwxcP8wLzA1MuI+XOpu1g==" saltValue="009ZlTETXYfQ3F/uEMW7Xg==" spinCount="100000" sheet="1" objects="1" scenarios="1"/>
  <printOptions headings="1" gridLinesSet="0"/>
  <pageMargins left="0.75" right="0.75" top="1" bottom="1" header="0.5" footer="0.5"/>
  <pageSetup paperSize="9" orientation="portrait" horizontalDpi="300" verticalDpi="300" r:id="rId1"/>
  <headerFooter alignWithMargins="0">
    <oddHeader>&amp;A</oddHeader>
    <oddFooter>Page &amp;P</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58AE-AEB8-4459-A0C7-B700BBE868BA}">
  <sheetPr codeName="List37"/>
  <dimension ref="A1:ET210"/>
  <sheetViews>
    <sheetView showGridLines="0" workbookViewId="0">
      <pane xSplit="4" ySplit="3" topLeftCell="E162" activePane="bottomRight" state="frozen"/>
      <selection activeCell="W7" sqref="W7"/>
      <selection pane="topRight" activeCell="W7" sqref="W7"/>
      <selection pane="bottomLeft" activeCell="W7" sqref="W7"/>
      <selection pane="bottomRight" activeCell="J181" sqref="J181"/>
    </sheetView>
  </sheetViews>
  <sheetFormatPr defaultColWidth="9.42578125" defaultRowHeight="11.25"/>
  <cols>
    <col min="1" max="1" width="5.7109375" style="313" hidden="1" customWidth="1"/>
    <col min="2" max="2" width="7.42578125" style="313" hidden="1" customWidth="1"/>
    <col min="3" max="3" width="10.42578125" style="625" bestFit="1" customWidth="1"/>
    <col min="4" max="4" width="10.42578125" style="625" customWidth="1"/>
    <col min="5" max="5" width="18.42578125" style="625" customWidth="1"/>
    <col min="6" max="6" width="14.5703125" style="625" customWidth="1"/>
    <col min="7" max="7" width="19" style="625" customWidth="1"/>
    <col min="8" max="8" width="20.5703125" style="625" customWidth="1"/>
    <col min="9" max="12" width="9.42578125" style="625" bestFit="1" customWidth="1"/>
    <col min="13" max="15" width="9.5703125" style="625" bestFit="1" customWidth="1"/>
    <col min="16" max="24" width="9.42578125" style="625" bestFit="1" customWidth="1"/>
    <col min="25" max="27" width="9.5703125" style="625" bestFit="1" customWidth="1"/>
    <col min="28" max="36" width="9.42578125" style="625" bestFit="1" customWidth="1"/>
    <col min="37" max="39" width="9.5703125" style="625" bestFit="1" customWidth="1"/>
    <col min="40" max="48" width="9.42578125" style="625" bestFit="1" customWidth="1"/>
    <col min="49" max="51" width="9.5703125" style="625" bestFit="1" customWidth="1"/>
    <col min="52" max="60" width="9.42578125" style="625" bestFit="1" customWidth="1"/>
    <col min="61" max="63" width="9.5703125" style="625" bestFit="1" customWidth="1"/>
    <col min="64" max="72" width="9.42578125" style="625" bestFit="1" customWidth="1"/>
    <col min="73" max="75" width="9.5703125" style="625" bestFit="1" customWidth="1"/>
    <col min="76" max="84" width="9.42578125" style="625" bestFit="1" customWidth="1"/>
    <col min="85" max="87" width="9.5703125" style="625" bestFit="1" customWidth="1"/>
    <col min="88" max="96" width="9.42578125" style="625" bestFit="1" customWidth="1"/>
    <col min="97" max="99" width="9.5703125" style="625" bestFit="1" customWidth="1"/>
    <col min="100" max="108" width="9.42578125" style="625" bestFit="1" customWidth="1"/>
    <col min="109" max="111" width="9.5703125" style="625" bestFit="1" customWidth="1"/>
    <col min="112" max="120" width="9.42578125" style="625" bestFit="1" customWidth="1"/>
    <col min="121" max="123" width="9.5703125" style="625" bestFit="1" customWidth="1"/>
    <col min="124" max="132" width="9.42578125" style="625" bestFit="1" customWidth="1"/>
    <col min="133" max="135" width="9.5703125" style="625" bestFit="1" customWidth="1"/>
    <col min="136" max="144" width="9.42578125" style="625" bestFit="1" customWidth="1"/>
    <col min="145" max="147" width="9.5703125" style="625" bestFit="1" customWidth="1"/>
    <col min="148" max="148" width="9.42578125" style="625" bestFit="1" customWidth="1"/>
    <col min="149" max="16384" width="9.42578125" style="625"/>
  </cols>
  <sheetData>
    <row r="1" spans="1:150">
      <c r="C1" s="624"/>
      <c r="D1" s="624"/>
      <c r="E1" s="624"/>
      <c r="F1" s="624"/>
      <c r="G1" s="624"/>
      <c r="H1" s="624"/>
      <c r="I1" s="624"/>
      <c r="J1" s="624"/>
      <c r="K1" s="624"/>
      <c r="L1" s="624"/>
      <c r="M1" s="624"/>
      <c r="N1" s="624"/>
      <c r="O1" s="624"/>
    </row>
    <row r="2" spans="1:150" ht="33.75" customHeight="1">
      <c r="C2" s="626" t="s">
        <v>156</v>
      </c>
      <c r="D2" s="627" t="s">
        <v>155</v>
      </c>
      <c r="E2" s="628" t="s">
        <v>188</v>
      </c>
      <c r="F2" s="628" t="s">
        <v>190</v>
      </c>
      <c r="G2" s="628" t="s">
        <v>192</v>
      </c>
      <c r="H2" s="378" t="s">
        <v>194</v>
      </c>
      <c r="J2" s="624"/>
      <c r="K2" s="624"/>
      <c r="L2" s="624"/>
      <c r="M2" s="624"/>
      <c r="N2" s="624"/>
      <c r="O2" s="624"/>
      <c r="ET2" s="629"/>
    </row>
    <row r="3" spans="1:150" ht="44.85" customHeight="1">
      <c r="C3" s="630" t="s">
        <v>473</v>
      </c>
      <c r="D3" s="631" t="s">
        <v>474</v>
      </c>
      <c r="E3" s="632" t="s">
        <v>189</v>
      </c>
      <c r="F3" s="632" t="s">
        <v>191</v>
      </c>
      <c r="G3" s="632" t="s">
        <v>193</v>
      </c>
      <c r="H3" s="379" t="s">
        <v>195</v>
      </c>
      <c r="J3" s="624"/>
      <c r="K3" s="624"/>
      <c r="L3" s="624"/>
      <c r="M3" s="624"/>
      <c r="N3" s="624"/>
      <c r="O3" s="624"/>
    </row>
    <row r="4" spans="1:150">
      <c r="C4" s="633"/>
      <c r="D4" s="634"/>
      <c r="H4" s="315"/>
    </row>
    <row r="5" spans="1:150">
      <c r="C5" s="635">
        <v>40908</v>
      </c>
      <c r="D5" s="636">
        <v>40908</v>
      </c>
      <c r="E5" s="637">
        <v>-0.26080828207747081</v>
      </c>
      <c r="F5" s="637">
        <v>3.9084424041780799</v>
      </c>
      <c r="G5" s="637">
        <v>-1.1769095490636849</v>
      </c>
      <c r="H5" s="380">
        <v>2.4707245730369181</v>
      </c>
      <c r="I5" s="316"/>
    </row>
    <row r="6" spans="1:150">
      <c r="C6" s="635">
        <v>40939</v>
      </c>
      <c r="D6" s="636">
        <v>40939</v>
      </c>
      <c r="E6" s="637">
        <v>-0.71799693448087876</v>
      </c>
      <c r="F6" s="637">
        <v>3.8577154156017399</v>
      </c>
      <c r="G6" s="637">
        <v>-0.69595902157948453</v>
      </c>
      <c r="H6" s="380">
        <v>2.4437594595413827</v>
      </c>
      <c r="I6" s="316"/>
    </row>
    <row r="7" spans="1:150">
      <c r="C7" s="635">
        <v>40968</v>
      </c>
      <c r="D7" s="636">
        <v>40968</v>
      </c>
      <c r="E7" s="637">
        <v>-2.135818124521657</v>
      </c>
      <c r="F7" s="637">
        <v>4.8656107089728513</v>
      </c>
      <c r="G7" s="637">
        <v>-0.79361870538393031</v>
      </c>
      <c r="H7" s="380">
        <v>1.9361738790672831</v>
      </c>
      <c r="I7" s="316"/>
    </row>
    <row r="8" spans="1:150">
      <c r="C8" s="635">
        <v>40999</v>
      </c>
      <c r="D8" s="636">
        <v>40999</v>
      </c>
      <c r="E8" s="637">
        <v>-1.542607944154285</v>
      </c>
      <c r="F8" s="637">
        <v>4.1858238153086136</v>
      </c>
      <c r="G8" s="637">
        <v>-0.41225401589922556</v>
      </c>
      <c r="H8" s="380">
        <v>2.2309618552551314</v>
      </c>
      <c r="I8" s="316"/>
    </row>
    <row r="9" spans="1:150">
      <c r="C9" s="635">
        <v>41029</v>
      </c>
      <c r="D9" s="636">
        <v>41029</v>
      </c>
      <c r="E9" s="637">
        <v>-1.8889451113584113</v>
      </c>
      <c r="F9" s="637">
        <v>4.963353729338535</v>
      </c>
      <c r="G9" s="637">
        <v>5.5045781043886804E-3</v>
      </c>
      <c r="H9" s="380">
        <v>3.0799131960844903</v>
      </c>
      <c r="I9" s="316"/>
    </row>
    <row r="10" spans="1:150">
      <c r="C10" s="635">
        <v>41060</v>
      </c>
      <c r="D10" s="636">
        <v>41060</v>
      </c>
      <c r="E10" s="637">
        <v>-1.2842018805433577</v>
      </c>
      <c r="F10" s="637">
        <v>4.0488406965615003</v>
      </c>
      <c r="G10" s="637">
        <v>0.37567347186613892</v>
      </c>
      <c r="H10" s="380">
        <v>3.1403122878842709</v>
      </c>
      <c r="I10" s="316"/>
    </row>
    <row r="11" spans="1:150">
      <c r="A11" s="313">
        <v>2012</v>
      </c>
      <c r="B11" s="313" t="s">
        <v>132</v>
      </c>
      <c r="C11" s="635">
        <v>41090</v>
      </c>
      <c r="D11" s="636">
        <v>41090</v>
      </c>
      <c r="E11" s="637">
        <v>-1.6556355532744058</v>
      </c>
      <c r="F11" s="637">
        <v>3.890174580236907</v>
      </c>
      <c r="G11" s="637">
        <v>0.10538480761854108</v>
      </c>
      <c r="H11" s="380">
        <v>2.3399238345810431</v>
      </c>
      <c r="I11" s="316"/>
    </row>
    <row r="12" spans="1:150">
      <c r="C12" s="635">
        <v>41121</v>
      </c>
      <c r="D12" s="636">
        <v>41121</v>
      </c>
      <c r="E12" s="637">
        <v>-1.3104887372979814</v>
      </c>
      <c r="F12" s="637">
        <v>3.6465439145214749</v>
      </c>
      <c r="G12" s="637">
        <v>0.6629656925589531</v>
      </c>
      <c r="H12" s="380">
        <v>2.9990208697824556</v>
      </c>
      <c r="I12" s="316"/>
      <c r="ET12" s="314"/>
    </row>
    <row r="13" spans="1:150">
      <c r="C13" s="635">
        <v>41152</v>
      </c>
      <c r="D13" s="636">
        <v>41152</v>
      </c>
      <c r="E13" s="637">
        <v>-1.4683442403373232</v>
      </c>
      <c r="F13" s="637">
        <v>3.2267051661740114</v>
      </c>
      <c r="G13" s="637">
        <v>0.61379916110842203</v>
      </c>
      <c r="H13" s="380">
        <v>2.3721600869451152</v>
      </c>
      <c r="I13" s="316"/>
    </row>
    <row r="14" spans="1:150">
      <c r="C14" s="635">
        <v>41182</v>
      </c>
      <c r="D14" s="636">
        <v>41182</v>
      </c>
      <c r="E14" s="637">
        <v>-1.3712155177120886</v>
      </c>
      <c r="F14" s="637">
        <v>2.7187168592995885</v>
      </c>
      <c r="G14" s="637">
        <v>0.74216196273163881</v>
      </c>
      <c r="H14" s="380">
        <v>2.0896633043191457</v>
      </c>
      <c r="I14" s="316"/>
    </row>
    <row r="15" spans="1:150">
      <c r="C15" s="635">
        <v>41213</v>
      </c>
      <c r="D15" s="636">
        <v>41213</v>
      </c>
      <c r="E15" s="637">
        <v>-1.3591262404865223</v>
      </c>
      <c r="F15" s="637">
        <v>3.314096749647315</v>
      </c>
      <c r="G15" s="637">
        <v>0.51266621517244482</v>
      </c>
      <c r="H15" s="380">
        <v>2.4676367243332322</v>
      </c>
      <c r="I15" s="316"/>
    </row>
    <row r="16" spans="1:150">
      <c r="C16" s="635">
        <v>41243</v>
      </c>
      <c r="D16" s="636">
        <v>41243</v>
      </c>
      <c r="E16" s="637">
        <v>-0.81888992849471998</v>
      </c>
      <c r="F16" s="637">
        <v>3.6779060616837076</v>
      </c>
      <c r="G16" s="637">
        <v>5.7060674136447422E-2</v>
      </c>
      <c r="H16" s="380">
        <v>2.9160768073254673</v>
      </c>
      <c r="I16" s="316"/>
    </row>
    <row r="17" spans="1:9">
      <c r="C17" s="635">
        <v>41274</v>
      </c>
      <c r="D17" s="636">
        <v>41274</v>
      </c>
      <c r="E17" s="637">
        <v>-1.0709443176833811</v>
      </c>
      <c r="F17" s="637">
        <v>3.3408140921373186</v>
      </c>
      <c r="G17" s="637">
        <v>0.75028055812797378</v>
      </c>
      <c r="H17" s="380">
        <v>3.0201503325819203</v>
      </c>
      <c r="I17" s="316"/>
    </row>
    <row r="18" spans="1:9">
      <c r="C18" s="635">
        <v>41305</v>
      </c>
      <c r="D18" s="636">
        <v>41305</v>
      </c>
      <c r="E18" s="637">
        <v>-0.27773926844319818</v>
      </c>
      <c r="F18" s="637">
        <v>3.6450992587229241</v>
      </c>
      <c r="G18" s="637">
        <v>-2.6659653622305756E-3</v>
      </c>
      <c r="H18" s="380">
        <v>3.3646940249174975</v>
      </c>
      <c r="I18" s="316"/>
    </row>
    <row r="19" spans="1:9">
      <c r="C19" s="635">
        <v>41333</v>
      </c>
      <c r="D19" s="636">
        <v>41333</v>
      </c>
      <c r="E19" s="637">
        <v>0.98269936994822149</v>
      </c>
      <c r="F19" s="637">
        <v>2.6600943319414454</v>
      </c>
      <c r="G19" s="637">
        <v>2.110846602544466E-2</v>
      </c>
      <c r="H19" s="380">
        <v>3.6639021679150972</v>
      </c>
      <c r="I19" s="316"/>
    </row>
    <row r="20" spans="1:9">
      <c r="C20" s="635">
        <v>41364</v>
      </c>
      <c r="D20" s="636">
        <v>41364</v>
      </c>
      <c r="E20" s="637">
        <v>1.2114182484055365</v>
      </c>
      <c r="F20" s="637">
        <v>3.6723053937002748</v>
      </c>
      <c r="G20" s="637">
        <v>0.55866650100027015</v>
      </c>
      <c r="H20" s="380">
        <v>5.4423901431060813</v>
      </c>
      <c r="I20" s="316"/>
    </row>
    <row r="21" spans="1:9">
      <c r="C21" s="635">
        <v>41394</v>
      </c>
      <c r="D21" s="636">
        <v>41394</v>
      </c>
      <c r="E21" s="637">
        <v>1.1514400671646678</v>
      </c>
      <c r="F21" s="637">
        <v>3.3772446296105136</v>
      </c>
      <c r="G21" s="637">
        <v>-8.8427969265458303E-2</v>
      </c>
      <c r="H21" s="380">
        <v>4.4402567275097198</v>
      </c>
      <c r="I21" s="316"/>
    </row>
    <row r="22" spans="1:9">
      <c r="C22" s="635">
        <v>41425</v>
      </c>
      <c r="D22" s="636">
        <v>41425</v>
      </c>
      <c r="E22" s="637">
        <v>1.9100223928163029</v>
      </c>
      <c r="F22" s="637">
        <v>3.0088936540068754</v>
      </c>
      <c r="G22" s="637">
        <v>-0.32649856867833821</v>
      </c>
      <c r="H22" s="380">
        <v>4.5924174781448244</v>
      </c>
      <c r="I22" s="316"/>
    </row>
    <row r="23" spans="1:9">
      <c r="A23" s="313">
        <v>2013</v>
      </c>
      <c r="B23" s="313" t="s">
        <v>133</v>
      </c>
      <c r="C23" s="635">
        <v>41455</v>
      </c>
      <c r="D23" s="636">
        <v>41455</v>
      </c>
      <c r="E23" s="637">
        <v>2.1662908075575187</v>
      </c>
      <c r="F23" s="637">
        <v>2.696715676465903</v>
      </c>
      <c r="G23" s="637">
        <v>0.32325038595478028</v>
      </c>
      <c r="H23" s="380">
        <v>5.1862568699781946</v>
      </c>
      <c r="I23" s="316"/>
    </row>
    <row r="24" spans="1:9">
      <c r="C24" s="635">
        <v>41486</v>
      </c>
      <c r="D24" s="636">
        <v>41486</v>
      </c>
      <c r="E24" s="637">
        <v>1.3740779838038828</v>
      </c>
      <c r="F24" s="637">
        <v>2.7312300977370372</v>
      </c>
      <c r="G24" s="637">
        <v>-0.50990193798867689</v>
      </c>
      <c r="H24" s="380">
        <v>3.5954061435522533</v>
      </c>
      <c r="I24" s="316"/>
    </row>
    <row r="25" spans="1:9">
      <c r="C25" s="635">
        <v>41517</v>
      </c>
      <c r="D25" s="636">
        <v>41517</v>
      </c>
      <c r="E25" s="637">
        <v>2.0314120048802664</v>
      </c>
      <c r="F25" s="637">
        <v>3.5261723559481881</v>
      </c>
      <c r="G25" s="637">
        <v>-0.6554685779823588</v>
      </c>
      <c r="H25" s="380">
        <v>4.9021157828460957</v>
      </c>
      <c r="I25" s="316"/>
    </row>
    <row r="26" spans="1:9">
      <c r="C26" s="635">
        <v>41547</v>
      </c>
      <c r="D26" s="636">
        <v>41547</v>
      </c>
      <c r="E26" s="637">
        <v>2.3254009121089876</v>
      </c>
      <c r="F26" s="637">
        <v>4.4435276081669466</v>
      </c>
      <c r="G26" s="637">
        <v>-0.48572422699497492</v>
      </c>
      <c r="H26" s="380">
        <v>6.2832042932809742</v>
      </c>
      <c r="I26" s="316"/>
    </row>
    <row r="27" spans="1:9">
      <c r="C27" s="635">
        <v>41578</v>
      </c>
      <c r="D27" s="636">
        <v>41578</v>
      </c>
      <c r="E27" s="637">
        <v>2.1267008305898019</v>
      </c>
      <c r="F27" s="637">
        <v>3.7711256483138347</v>
      </c>
      <c r="G27" s="637">
        <v>-0.24565962315918136</v>
      </c>
      <c r="H27" s="380">
        <v>5.6521668557444542</v>
      </c>
      <c r="I27" s="316"/>
    </row>
    <row r="28" spans="1:9">
      <c r="C28" s="635">
        <v>41608</v>
      </c>
      <c r="D28" s="636">
        <v>41608</v>
      </c>
      <c r="E28" s="637">
        <v>1.255081073923777</v>
      </c>
      <c r="F28" s="637">
        <v>3.6676821870816068</v>
      </c>
      <c r="G28" s="637">
        <v>-0.43652633368096111</v>
      </c>
      <c r="H28" s="380">
        <v>4.4862369273244411</v>
      </c>
      <c r="I28" s="316"/>
    </row>
    <row r="29" spans="1:9">
      <c r="C29" s="635">
        <v>41639</v>
      </c>
      <c r="D29" s="636">
        <v>41639</v>
      </c>
      <c r="E29" s="637">
        <v>1.6996144529020578</v>
      </c>
      <c r="F29" s="637">
        <v>3.6208612453289</v>
      </c>
      <c r="G29" s="637">
        <v>-0.49906335037274602</v>
      </c>
      <c r="H29" s="380">
        <v>4.821412347858228</v>
      </c>
      <c r="I29" s="316"/>
    </row>
    <row r="30" spans="1:9">
      <c r="C30" s="635">
        <v>41670</v>
      </c>
      <c r="D30" s="636">
        <v>41670</v>
      </c>
      <c r="E30" s="637">
        <v>1.3237694976421228</v>
      </c>
      <c r="F30" s="637">
        <v>3.339144751227193</v>
      </c>
      <c r="G30" s="637">
        <v>0.34568770840637586</v>
      </c>
      <c r="H30" s="380">
        <v>5.0086019572756868</v>
      </c>
      <c r="I30" s="316"/>
    </row>
    <row r="31" spans="1:9">
      <c r="C31" s="635">
        <v>41698</v>
      </c>
      <c r="D31" s="636">
        <v>41698</v>
      </c>
      <c r="E31" s="637">
        <v>1.1059580443455919</v>
      </c>
      <c r="F31" s="637">
        <v>3.2890196512565435</v>
      </c>
      <c r="G31" s="637">
        <v>-1.2953646049461611E-2</v>
      </c>
      <c r="H31" s="380">
        <v>4.3820240495526832</v>
      </c>
      <c r="I31" s="316"/>
    </row>
    <row r="32" spans="1:9">
      <c r="C32" s="635">
        <v>41729</v>
      </c>
      <c r="D32" s="636">
        <v>41729</v>
      </c>
      <c r="E32" s="637">
        <v>1.2183887636744695</v>
      </c>
      <c r="F32" s="637">
        <v>3.1245944715502354</v>
      </c>
      <c r="G32" s="637">
        <v>-0.40945743737234352</v>
      </c>
      <c r="H32" s="380">
        <v>3.9335257978523543</v>
      </c>
      <c r="I32" s="316"/>
    </row>
    <row r="33" spans="1:9">
      <c r="C33" s="635">
        <v>41759</v>
      </c>
      <c r="D33" s="636">
        <v>41759</v>
      </c>
      <c r="E33" s="637">
        <v>0.86289193764024053</v>
      </c>
      <c r="F33" s="637">
        <v>2.3351451190504258</v>
      </c>
      <c r="G33" s="637">
        <v>0.26764930240648932</v>
      </c>
      <c r="H33" s="380">
        <v>3.4656863590971625</v>
      </c>
      <c r="I33" s="316"/>
    </row>
    <row r="34" spans="1:9">
      <c r="C34" s="635">
        <v>41790</v>
      </c>
      <c r="D34" s="636">
        <v>41790</v>
      </c>
      <c r="E34" s="637">
        <v>0.371068607645404</v>
      </c>
      <c r="F34" s="637">
        <v>2.5266894682073495</v>
      </c>
      <c r="G34" s="637">
        <v>0.12938251865247857</v>
      </c>
      <c r="H34" s="380">
        <v>3.0271405945052123</v>
      </c>
      <c r="I34" s="316"/>
    </row>
    <row r="35" spans="1:9">
      <c r="A35" s="313">
        <v>2014</v>
      </c>
      <c r="B35" s="313" t="s">
        <v>134</v>
      </c>
      <c r="C35" s="635">
        <v>41820</v>
      </c>
      <c r="D35" s="636">
        <v>41820</v>
      </c>
      <c r="E35" s="637">
        <v>0.52122592922581068</v>
      </c>
      <c r="F35" s="637">
        <v>3.3406781192802821</v>
      </c>
      <c r="G35" s="637">
        <v>-0.75663243155474846</v>
      </c>
      <c r="H35" s="380">
        <v>3.1052716169513275</v>
      </c>
    </row>
    <row r="36" spans="1:9">
      <c r="C36" s="635">
        <v>41851</v>
      </c>
      <c r="D36" s="636">
        <v>41851</v>
      </c>
      <c r="E36" s="637">
        <v>1.2463344029508139</v>
      </c>
      <c r="F36" s="637">
        <v>3.4831812336702379</v>
      </c>
      <c r="G36" s="637">
        <v>0.43209041925075842</v>
      </c>
      <c r="H36" s="380">
        <v>5.1616060558718146</v>
      </c>
    </row>
    <row r="37" spans="1:9">
      <c r="C37" s="635">
        <v>41882</v>
      </c>
      <c r="D37" s="636">
        <v>41882</v>
      </c>
      <c r="E37" s="637">
        <v>0.5809183266827842</v>
      </c>
      <c r="F37" s="637">
        <v>2.8356952373783892</v>
      </c>
      <c r="G37" s="637">
        <v>0.50901165315190045</v>
      </c>
      <c r="H37" s="380">
        <v>3.9256252172130672</v>
      </c>
    </row>
    <row r="38" spans="1:9">
      <c r="C38" s="635">
        <v>41912</v>
      </c>
      <c r="D38" s="636">
        <v>41912</v>
      </c>
      <c r="E38" s="637">
        <v>0.32815329142494815</v>
      </c>
      <c r="F38" s="637">
        <v>1.8877560700582194</v>
      </c>
      <c r="G38" s="637">
        <v>0.59837763339373984</v>
      </c>
      <c r="H38" s="380">
        <v>2.8142869948768947</v>
      </c>
    </row>
    <row r="39" spans="1:9">
      <c r="C39" s="635">
        <v>41943</v>
      </c>
      <c r="D39" s="636">
        <v>41943</v>
      </c>
      <c r="E39" s="637">
        <v>0.13777100134291917</v>
      </c>
      <c r="F39" s="637">
        <v>1.8826472936189971</v>
      </c>
      <c r="G39" s="637">
        <v>0.35257160077264749</v>
      </c>
      <c r="H39" s="380">
        <v>2.3729898957345767</v>
      </c>
    </row>
    <row r="40" spans="1:9">
      <c r="C40" s="635">
        <v>41973</v>
      </c>
      <c r="D40" s="636">
        <v>41973</v>
      </c>
      <c r="E40" s="637">
        <v>0.14818581825528354</v>
      </c>
      <c r="F40" s="637">
        <v>1.6335460673956437</v>
      </c>
      <c r="G40" s="637">
        <v>0.99629741049337628</v>
      </c>
      <c r="H40" s="380">
        <v>2.7780292961442967</v>
      </c>
    </row>
    <row r="41" spans="1:9">
      <c r="C41" s="635">
        <v>42004</v>
      </c>
      <c r="D41" s="636">
        <v>42004</v>
      </c>
      <c r="E41" s="637">
        <v>0.50568655802188867</v>
      </c>
      <c r="F41" s="637">
        <v>1.1333748110426514</v>
      </c>
      <c r="G41" s="637">
        <v>0.71186670846515898</v>
      </c>
      <c r="H41" s="380">
        <v>2.3509280775297015</v>
      </c>
    </row>
    <row r="42" spans="1:9">
      <c r="C42" s="635">
        <v>42035</v>
      </c>
      <c r="D42" s="636">
        <v>42035</v>
      </c>
      <c r="E42" s="637">
        <v>-3.3418584289093271E-2</v>
      </c>
      <c r="F42" s="637">
        <v>0.93512577285870924</v>
      </c>
      <c r="G42" s="637">
        <v>0.40908487792172044</v>
      </c>
      <c r="H42" s="380">
        <v>1.3107920664913451</v>
      </c>
    </row>
    <row r="43" spans="1:9">
      <c r="C43" s="635">
        <v>42063</v>
      </c>
      <c r="D43" s="636">
        <v>42063</v>
      </c>
      <c r="E43" s="637">
        <v>1.0512135709749226</v>
      </c>
      <c r="F43" s="637">
        <v>0.992864362670554</v>
      </c>
      <c r="G43" s="637">
        <v>0.63370877333585729</v>
      </c>
      <c r="H43" s="380">
        <v>2.6777867069813368</v>
      </c>
    </row>
    <row r="44" spans="1:9">
      <c r="C44" s="635">
        <v>42094</v>
      </c>
      <c r="D44" s="636">
        <v>42094</v>
      </c>
      <c r="E44" s="637">
        <v>0.30970843813239068</v>
      </c>
      <c r="F44" s="637">
        <v>0.28282454779463834</v>
      </c>
      <c r="G44" s="637">
        <v>0.11168378195690412</v>
      </c>
      <c r="H44" s="380">
        <v>0.70421676788394905</v>
      </c>
    </row>
    <row r="45" spans="1:9">
      <c r="C45" s="635">
        <v>42124</v>
      </c>
      <c r="D45" s="636">
        <v>42124</v>
      </c>
      <c r="E45" s="637">
        <v>0.13728983952392182</v>
      </c>
      <c r="F45" s="637">
        <v>0.48361308443017953</v>
      </c>
      <c r="G45" s="637">
        <v>0.59500915163227119</v>
      </c>
      <c r="H45" s="380">
        <v>1.2159120755863597</v>
      </c>
    </row>
    <row r="46" spans="1:9">
      <c r="C46" s="635">
        <v>42155</v>
      </c>
      <c r="D46" s="636">
        <v>42155</v>
      </c>
      <c r="E46" s="637">
        <v>0.2728548484001132</v>
      </c>
      <c r="F46" s="637">
        <v>0.4024982430883407</v>
      </c>
      <c r="G46" s="637">
        <v>0.65249252941559599</v>
      </c>
      <c r="H46" s="380">
        <v>1.3278456209040428</v>
      </c>
    </row>
    <row r="47" spans="1:9">
      <c r="A47" s="313">
        <v>2015</v>
      </c>
      <c r="B47" s="313" t="s">
        <v>135</v>
      </c>
      <c r="C47" s="635">
        <v>42185</v>
      </c>
      <c r="D47" s="636">
        <v>42185</v>
      </c>
      <c r="E47" s="637">
        <v>0.96013854989892455</v>
      </c>
      <c r="F47" s="637">
        <v>0.79657569271533846</v>
      </c>
      <c r="G47" s="637">
        <v>0.99935671350436661</v>
      </c>
      <c r="H47" s="380">
        <v>2.7560709561186343</v>
      </c>
    </row>
    <row r="48" spans="1:9">
      <c r="C48" s="635">
        <v>42216</v>
      </c>
      <c r="D48" s="636">
        <v>42216</v>
      </c>
      <c r="E48" s="637">
        <v>0.24496983366123812</v>
      </c>
      <c r="F48" s="637">
        <v>0.30863331709224595</v>
      </c>
      <c r="G48" s="637">
        <v>1.7546110084058548E-2</v>
      </c>
      <c r="H48" s="380">
        <v>0.57114926083754369</v>
      </c>
      <c r="I48" s="316"/>
    </row>
    <row r="49" spans="1:9">
      <c r="C49" s="635">
        <v>42247</v>
      </c>
      <c r="D49" s="636">
        <v>42247</v>
      </c>
      <c r="E49" s="637">
        <v>0.70324861520385329</v>
      </c>
      <c r="F49" s="637">
        <v>-0.10015778675991352</v>
      </c>
      <c r="G49" s="637">
        <v>-1.5549874811384E-2</v>
      </c>
      <c r="H49" s="380">
        <v>0.58754095363255487</v>
      </c>
      <c r="I49" s="316"/>
    </row>
    <row r="50" spans="1:9">
      <c r="C50" s="635">
        <v>42277</v>
      </c>
      <c r="D50" s="636">
        <v>42277</v>
      </c>
      <c r="E50" s="637">
        <v>3.1961065461810234</v>
      </c>
      <c r="F50" s="637">
        <v>0.87415152231983417</v>
      </c>
      <c r="G50" s="637">
        <v>-7.3107408343037875E-2</v>
      </c>
      <c r="H50" s="380">
        <v>3.9971506601578284</v>
      </c>
      <c r="I50" s="316"/>
    </row>
    <row r="51" spans="1:9">
      <c r="C51" s="635">
        <v>42308</v>
      </c>
      <c r="D51" s="636">
        <v>42308</v>
      </c>
      <c r="E51" s="637">
        <v>3.878349407390675</v>
      </c>
      <c r="F51" s="637">
        <v>0.73825687913051985</v>
      </c>
      <c r="G51" s="637">
        <v>-0.14901100045872023</v>
      </c>
      <c r="H51" s="380">
        <v>4.4675952860624619</v>
      </c>
      <c r="I51" s="316"/>
    </row>
    <row r="52" spans="1:9">
      <c r="C52" s="635">
        <v>42338</v>
      </c>
      <c r="D52" s="636">
        <v>42338</v>
      </c>
      <c r="E52" s="637">
        <v>4.0513250778864274</v>
      </c>
      <c r="F52" s="637">
        <v>1.2081286979493469</v>
      </c>
      <c r="G52" s="637">
        <v>-0.64237752932999803</v>
      </c>
      <c r="H52" s="380">
        <v>4.6170762465057749</v>
      </c>
      <c r="I52" s="316"/>
    </row>
    <row r="53" spans="1:9">
      <c r="C53" s="635">
        <v>42369</v>
      </c>
      <c r="D53" s="636">
        <v>42369</v>
      </c>
      <c r="E53" s="637">
        <v>3.8842303299036236</v>
      </c>
      <c r="F53" s="637">
        <v>1.4901969107062354</v>
      </c>
      <c r="G53" s="637">
        <v>-0.78821998662689596</v>
      </c>
      <c r="H53" s="380">
        <v>4.5862072539829484</v>
      </c>
      <c r="I53" s="316"/>
    </row>
    <row r="54" spans="1:9" s="643" customFormat="1">
      <c r="A54" s="415"/>
      <c r="B54" s="415"/>
      <c r="C54" s="635">
        <v>42400</v>
      </c>
      <c r="D54" s="639">
        <v>42400</v>
      </c>
      <c r="E54" s="640">
        <v>4.3004932121280008</v>
      </c>
      <c r="F54" s="640">
        <v>1.5954362998808538</v>
      </c>
      <c r="G54" s="640">
        <v>-0.94607759461025331</v>
      </c>
      <c r="H54" s="641">
        <v>4.9498519173986324</v>
      </c>
      <c r="I54" s="642"/>
    </row>
    <row r="55" spans="1:9">
      <c r="C55" s="635">
        <v>42429</v>
      </c>
      <c r="D55" s="636">
        <v>42429</v>
      </c>
      <c r="E55" s="637">
        <v>3.3942413475074171</v>
      </c>
      <c r="F55" s="637">
        <v>0.8115214126417869</v>
      </c>
      <c r="G55" s="637">
        <v>-0.63875662104583542</v>
      </c>
      <c r="H55" s="380">
        <v>3.5670061391033698</v>
      </c>
      <c r="I55" s="316"/>
    </row>
    <row r="56" spans="1:9">
      <c r="C56" s="635">
        <v>42460</v>
      </c>
      <c r="D56" s="636">
        <v>42460</v>
      </c>
      <c r="E56" s="637">
        <v>3.3887910500954779</v>
      </c>
      <c r="F56" s="637">
        <v>0.61756326867660494</v>
      </c>
      <c r="G56" s="637">
        <v>-0.27612419625914586</v>
      </c>
      <c r="H56" s="380">
        <v>3.7302301225129213</v>
      </c>
      <c r="I56" s="316"/>
    </row>
    <row r="57" spans="1:9">
      <c r="C57" s="635">
        <v>42490</v>
      </c>
      <c r="D57" s="636">
        <v>42490</v>
      </c>
      <c r="E57" s="637">
        <v>4.1942248619095297</v>
      </c>
      <c r="F57" s="637">
        <v>0.78560791530818996</v>
      </c>
      <c r="G57" s="637">
        <v>-0.73983665549449051</v>
      </c>
      <c r="H57" s="380">
        <v>4.2399961217232089</v>
      </c>
      <c r="I57" s="316"/>
    </row>
    <row r="58" spans="1:9">
      <c r="C58" s="635">
        <v>42521</v>
      </c>
      <c r="D58" s="636">
        <v>42521</v>
      </c>
      <c r="E58" s="637">
        <v>4.0809117689474768</v>
      </c>
      <c r="F58" s="637">
        <v>1.1439038107269124</v>
      </c>
      <c r="G58" s="637">
        <v>-0.42773996238452144</v>
      </c>
      <c r="H58" s="380">
        <v>4.7970756172898774</v>
      </c>
      <c r="I58" s="316"/>
    </row>
    <row r="59" spans="1:9">
      <c r="A59" s="313">
        <v>2016</v>
      </c>
      <c r="B59" s="313" t="s">
        <v>136</v>
      </c>
      <c r="C59" s="635">
        <v>42551</v>
      </c>
      <c r="D59" s="636">
        <v>42551</v>
      </c>
      <c r="E59" s="637">
        <v>3.8791346129493269</v>
      </c>
      <c r="F59" s="637">
        <v>0.94837417225173881</v>
      </c>
      <c r="G59" s="637">
        <v>-0.28407891280554626</v>
      </c>
      <c r="H59" s="380">
        <v>4.5434298723955351</v>
      </c>
      <c r="I59" s="316"/>
    </row>
    <row r="60" spans="1:9">
      <c r="C60" s="635">
        <v>42582</v>
      </c>
      <c r="D60" s="636">
        <v>42582</v>
      </c>
      <c r="E60" s="637">
        <v>4.9477851083127176</v>
      </c>
      <c r="F60" s="637">
        <v>0.81856300092397405</v>
      </c>
      <c r="G60" s="637">
        <v>0.23552805686843792</v>
      </c>
      <c r="H60" s="380">
        <v>6.0018761661051485</v>
      </c>
      <c r="I60" s="316"/>
    </row>
    <row r="61" spans="1:9">
      <c r="C61" s="635">
        <v>42613</v>
      </c>
      <c r="D61" s="636">
        <v>42613</v>
      </c>
      <c r="E61" s="637">
        <v>4.5912897912423674</v>
      </c>
      <c r="F61" s="637">
        <v>1.3505056324255051</v>
      </c>
      <c r="G61" s="637">
        <v>0.48414554160681611</v>
      </c>
      <c r="H61" s="380">
        <v>6.4259409652746911</v>
      </c>
      <c r="I61" s="316"/>
    </row>
    <row r="62" spans="1:9">
      <c r="C62" s="635">
        <v>42643</v>
      </c>
      <c r="D62" s="636">
        <v>42643</v>
      </c>
      <c r="E62" s="637">
        <v>2.1194855917418089</v>
      </c>
      <c r="F62" s="637">
        <v>0.84072121227224017</v>
      </c>
      <c r="G62" s="637">
        <v>0.21075759232646682</v>
      </c>
      <c r="H62" s="380">
        <v>3.1709643963405227</v>
      </c>
      <c r="I62" s="316"/>
    </row>
    <row r="63" spans="1:9">
      <c r="C63" s="635">
        <v>42674</v>
      </c>
      <c r="D63" s="636">
        <v>42674</v>
      </c>
      <c r="E63" s="637">
        <v>1.5721094703623204</v>
      </c>
      <c r="F63" s="637">
        <v>0.63381816332301855</v>
      </c>
      <c r="G63" s="637">
        <v>0.17725485210679887</v>
      </c>
      <c r="H63" s="380">
        <v>2.3831824857921191</v>
      </c>
      <c r="I63" s="316"/>
    </row>
    <row r="64" spans="1:9">
      <c r="C64" s="635">
        <v>42704</v>
      </c>
      <c r="D64" s="636">
        <v>42704</v>
      </c>
      <c r="E64" s="637">
        <v>1.6412788071503002</v>
      </c>
      <c r="F64" s="637">
        <v>0.6630940357293198</v>
      </c>
      <c r="G64" s="637">
        <v>0.30741074428900894</v>
      </c>
      <c r="H64" s="380">
        <v>2.6117835871686452</v>
      </c>
      <c r="I64" s="316"/>
    </row>
    <row r="65" spans="1:9">
      <c r="C65" s="635">
        <v>42735</v>
      </c>
      <c r="D65" s="636">
        <v>42735</v>
      </c>
      <c r="E65" s="637">
        <v>1.7873689530321561</v>
      </c>
      <c r="F65" s="637">
        <v>0.62729737353296977</v>
      </c>
      <c r="G65" s="637">
        <v>0.80238416468204365</v>
      </c>
      <c r="H65" s="380">
        <v>3.2170504912471927</v>
      </c>
      <c r="I65" s="316"/>
    </row>
    <row r="66" spans="1:9">
      <c r="C66" s="635">
        <v>42766</v>
      </c>
      <c r="D66" s="636">
        <v>42766</v>
      </c>
      <c r="E66" s="637">
        <v>1.4174856090358772</v>
      </c>
      <c r="F66" s="637">
        <v>-0.1823603627703102</v>
      </c>
      <c r="G66" s="637">
        <v>1.1355476387098773</v>
      </c>
      <c r="H66" s="380">
        <v>2.3706728849754342</v>
      </c>
      <c r="I66" s="316"/>
    </row>
    <row r="67" spans="1:9">
      <c r="C67" s="635">
        <v>42794</v>
      </c>
      <c r="D67" s="636">
        <v>42794</v>
      </c>
      <c r="E67" s="637">
        <v>1.7803282521737305</v>
      </c>
      <c r="F67" s="637">
        <v>-0.15824935158184902</v>
      </c>
      <c r="G67" s="637">
        <v>0.79011354383040866</v>
      </c>
      <c r="H67" s="380">
        <v>2.4121924444223026</v>
      </c>
      <c r="I67" s="316"/>
    </row>
    <row r="68" spans="1:9">
      <c r="C68" s="635">
        <v>42825</v>
      </c>
      <c r="D68" s="636">
        <v>42825</v>
      </c>
      <c r="E68" s="637">
        <v>1.9847636647109599</v>
      </c>
      <c r="F68" s="637">
        <v>0.39810249760485517</v>
      </c>
      <c r="G68" s="637">
        <v>0.35820491101825525</v>
      </c>
      <c r="H68" s="380">
        <v>2.7410710733340835</v>
      </c>
      <c r="I68" s="316"/>
    </row>
    <row r="69" spans="1:9">
      <c r="C69" s="635">
        <v>42855</v>
      </c>
      <c r="D69" s="636">
        <v>42855</v>
      </c>
      <c r="E69" s="637">
        <v>1.6248153593191794</v>
      </c>
      <c r="F69" s="637">
        <v>0.85097799198369395</v>
      </c>
      <c r="G69" s="637">
        <v>0.83896964256857764</v>
      </c>
      <c r="H69" s="380">
        <v>3.3147629938714545</v>
      </c>
      <c r="I69" s="316"/>
    </row>
    <row r="70" spans="1:9">
      <c r="C70" s="635">
        <v>42886</v>
      </c>
      <c r="D70" s="636">
        <v>42886</v>
      </c>
      <c r="E70" s="637">
        <v>1.6561389354781899</v>
      </c>
      <c r="F70" s="637">
        <v>0.30454631508758273</v>
      </c>
      <c r="G70" s="637">
        <v>0.54475360442919329</v>
      </c>
      <c r="H70" s="380">
        <v>2.5054388549949635</v>
      </c>
      <c r="I70" s="316"/>
    </row>
    <row r="71" spans="1:9">
      <c r="A71" s="313">
        <v>2017</v>
      </c>
      <c r="B71" s="313" t="s">
        <v>43</v>
      </c>
      <c r="C71" s="635">
        <v>42916</v>
      </c>
      <c r="D71" s="636">
        <v>42916</v>
      </c>
      <c r="E71" s="637">
        <v>2.0710843184849566</v>
      </c>
      <c r="F71" s="637">
        <v>-1.6575830850829733E-2</v>
      </c>
      <c r="G71" s="637">
        <v>0.60650945976678805</v>
      </c>
      <c r="H71" s="380">
        <v>2.6610179474009215</v>
      </c>
      <c r="I71" s="316"/>
    </row>
    <row r="72" spans="1:9">
      <c r="C72" s="635">
        <v>42947</v>
      </c>
      <c r="D72" s="636">
        <v>42947</v>
      </c>
      <c r="E72" s="637">
        <v>1.5979999146161905</v>
      </c>
      <c r="F72" s="637">
        <v>0.43284207151477588</v>
      </c>
      <c r="G72" s="637">
        <v>0.77271143051088131</v>
      </c>
      <c r="H72" s="380">
        <v>2.8035534166418472</v>
      </c>
      <c r="I72" s="316"/>
    </row>
    <row r="73" spans="1:9">
      <c r="C73" s="635">
        <v>42978</v>
      </c>
      <c r="D73" s="636">
        <v>42978</v>
      </c>
      <c r="E73" s="637">
        <v>2.0178662250277584</v>
      </c>
      <c r="F73" s="637">
        <v>0.57706988300906814</v>
      </c>
      <c r="G73" s="637">
        <v>0.63779527169225081</v>
      </c>
      <c r="H73" s="380">
        <v>3.2327313797290742</v>
      </c>
      <c r="I73" s="316"/>
    </row>
    <row r="74" spans="1:9">
      <c r="C74" s="635">
        <v>43008</v>
      </c>
      <c r="D74" s="636">
        <v>43008</v>
      </c>
      <c r="E74" s="637">
        <v>2.3004386679363953</v>
      </c>
      <c r="F74" s="637">
        <v>0.98986024382372018</v>
      </c>
      <c r="G74" s="637">
        <v>0.71730314732461409</v>
      </c>
      <c r="H74" s="380">
        <v>4.0076020590847179</v>
      </c>
      <c r="I74" s="316"/>
    </row>
    <row r="75" spans="1:9">
      <c r="C75" s="635">
        <v>43039</v>
      </c>
      <c r="D75" s="636">
        <v>43039</v>
      </c>
      <c r="E75" s="637">
        <v>2.1823847940806966</v>
      </c>
      <c r="F75" s="637">
        <v>1.4501092443898871</v>
      </c>
      <c r="G75" s="637">
        <v>1.0641442400527332</v>
      </c>
      <c r="H75" s="380">
        <v>4.6966382785233094</v>
      </c>
      <c r="I75" s="316"/>
    </row>
    <row r="76" spans="1:9">
      <c r="C76" s="635">
        <v>43069</v>
      </c>
      <c r="D76" s="636">
        <v>43069</v>
      </c>
      <c r="E76" s="637">
        <v>1.7975660934321036</v>
      </c>
      <c r="F76" s="637">
        <v>1.4456921702052363</v>
      </c>
      <c r="G76" s="637">
        <v>0.41160744657837606</v>
      </c>
      <c r="H76" s="380">
        <v>3.6548657102157165</v>
      </c>
      <c r="I76" s="316"/>
    </row>
    <row r="77" spans="1:9">
      <c r="C77" s="635">
        <v>43100</v>
      </c>
      <c r="D77" s="636">
        <v>43100</v>
      </c>
      <c r="E77" s="637">
        <v>1.9646266978784248</v>
      </c>
      <c r="F77" s="637">
        <v>1.1693440386726466</v>
      </c>
      <c r="G77" s="637">
        <v>0.28478667780583333</v>
      </c>
      <c r="H77" s="380">
        <v>3.4187574143569037</v>
      </c>
      <c r="I77" s="316"/>
    </row>
    <row r="78" spans="1:9">
      <c r="C78" s="635">
        <v>43131</v>
      </c>
      <c r="D78" s="636">
        <v>43131</v>
      </c>
      <c r="E78" s="637">
        <v>2.0506067495910334</v>
      </c>
      <c r="F78" s="637">
        <v>1.0573852038852172</v>
      </c>
      <c r="G78" s="637">
        <v>0.32010995693060712</v>
      </c>
      <c r="H78" s="380">
        <v>3.428101910406852</v>
      </c>
      <c r="I78" s="316"/>
    </row>
    <row r="79" spans="1:9">
      <c r="C79" s="635">
        <v>43159</v>
      </c>
      <c r="D79" s="636">
        <v>43159</v>
      </c>
      <c r="E79" s="637">
        <v>1.9396981542022813</v>
      </c>
      <c r="F79" s="637">
        <v>1.9980775942372042</v>
      </c>
      <c r="G79" s="637">
        <v>1.1680313009229519</v>
      </c>
      <c r="H79" s="380">
        <v>5.1058070493624257</v>
      </c>
      <c r="I79" s="316"/>
    </row>
    <row r="80" spans="1:9">
      <c r="C80" s="635">
        <v>43190</v>
      </c>
      <c r="D80" s="636">
        <v>43190</v>
      </c>
      <c r="E80" s="637">
        <v>2.3730764166397651</v>
      </c>
      <c r="F80" s="637">
        <v>2.1057217484987989</v>
      </c>
      <c r="G80" s="637">
        <v>1.39642423024562</v>
      </c>
      <c r="H80" s="380">
        <v>5.8752223953841849</v>
      </c>
      <c r="I80" s="316"/>
    </row>
    <row r="81" spans="1:9">
      <c r="C81" s="635">
        <v>43220</v>
      </c>
      <c r="D81" s="636">
        <v>43220</v>
      </c>
      <c r="E81" s="637">
        <v>1.7325120509914995</v>
      </c>
      <c r="F81" s="637">
        <v>2.7274156097207425</v>
      </c>
      <c r="G81" s="637">
        <v>1.1883281870518618</v>
      </c>
      <c r="H81" s="380">
        <v>5.6482558477640907</v>
      </c>
      <c r="I81" s="316"/>
    </row>
    <row r="82" spans="1:9">
      <c r="C82" s="635">
        <v>43251</v>
      </c>
      <c r="D82" s="636">
        <v>43251</v>
      </c>
      <c r="E82" s="637">
        <v>2.3241686585086438</v>
      </c>
      <c r="F82" s="637">
        <v>3.0220636191481844</v>
      </c>
      <c r="G82" s="637">
        <v>1.5515036597003631</v>
      </c>
      <c r="H82" s="380">
        <v>6.8977359373571829</v>
      </c>
      <c r="I82" s="316"/>
    </row>
    <row r="83" spans="1:9">
      <c r="A83" s="313">
        <v>2018</v>
      </c>
      <c r="B83" s="313" t="s">
        <v>44</v>
      </c>
      <c r="C83" s="635">
        <v>43281</v>
      </c>
      <c r="D83" s="636">
        <v>43281</v>
      </c>
      <c r="E83" s="637">
        <v>1.4939402854325039</v>
      </c>
      <c r="F83" s="637">
        <v>3.1704097129241555</v>
      </c>
      <c r="G83" s="637">
        <v>0.90401901856715372</v>
      </c>
      <c r="H83" s="380">
        <v>5.5683690169238105</v>
      </c>
      <c r="I83" s="316"/>
    </row>
    <row r="84" spans="1:9">
      <c r="C84" s="635">
        <v>43312</v>
      </c>
      <c r="D84" s="636">
        <v>43312</v>
      </c>
      <c r="E84" s="637">
        <v>1.2663056021446464</v>
      </c>
      <c r="F84" s="637">
        <v>3.0840714439518901</v>
      </c>
      <c r="G84" s="637">
        <v>0.76042580200756393</v>
      </c>
      <c r="H84" s="380">
        <v>5.1108028481041003</v>
      </c>
      <c r="I84" s="316"/>
    </row>
    <row r="85" spans="1:9">
      <c r="C85" s="635">
        <v>43343</v>
      </c>
      <c r="D85" s="636">
        <v>43343</v>
      </c>
      <c r="E85" s="637">
        <v>1.4277992850749783</v>
      </c>
      <c r="F85" s="637">
        <v>3.4093776941038496</v>
      </c>
      <c r="G85" s="637">
        <v>0.56349605061379704</v>
      </c>
      <c r="H85" s="380">
        <v>5.4006730297926424</v>
      </c>
      <c r="I85" s="316"/>
    </row>
    <row r="86" spans="1:9">
      <c r="C86" s="635">
        <v>43373</v>
      </c>
      <c r="D86" s="636">
        <v>43373</v>
      </c>
      <c r="E86" s="637">
        <v>1.5050076647722068</v>
      </c>
      <c r="F86" s="637">
        <v>2.8898816337804267</v>
      </c>
      <c r="G86" s="637">
        <v>0.72198327131078621</v>
      </c>
      <c r="H86" s="380">
        <v>5.1168725698634177</v>
      </c>
      <c r="I86" s="316"/>
    </row>
    <row r="87" spans="1:9">
      <c r="C87" s="635">
        <v>43404</v>
      </c>
      <c r="D87" s="636">
        <v>43404</v>
      </c>
      <c r="E87" s="637">
        <v>1.2236065131280718</v>
      </c>
      <c r="F87" s="637">
        <v>2.7145371111794718</v>
      </c>
      <c r="G87" s="637">
        <v>0.58950707760858545</v>
      </c>
      <c r="H87" s="380">
        <v>4.5276507019161443</v>
      </c>
      <c r="I87" s="316"/>
    </row>
    <row r="88" spans="1:9">
      <c r="C88" s="635">
        <v>43434</v>
      </c>
      <c r="D88" s="636">
        <v>43434</v>
      </c>
      <c r="E88" s="637">
        <v>1.9645770241220937</v>
      </c>
      <c r="F88" s="637">
        <v>2.3232750010713321</v>
      </c>
      <c r="G88" s="637">
        <v>0.87457263791060713</v>
      </c>
      <c r="H88" s="380">
        <v>5.1624246631040336</v>
      </c>
      <c r="I88" s="316"/>
    </row>
    <row r="89" spans="1:9">
      <c r="C89" s="635">
        <v>43465</v>
      </c>
      <c r="D89" s="636">
        <v>43465</v>
      </c>
      <c r="E89" s="637">
        <v>1.6702074300236072</v>
      </c>
      <c r="F89" s="637">
        <v>2.9181187429062967</v>
      </c>
      <c r="G89" s="637">
        <v>0.67555495743950411</v>
      </c>
      <c r="H89" s="380">
        <v>5.2638811303694126</v>
      </c>
      <c r="I89" s="316"/>
    </row>
    <row r="90" spans="1:9">
      <c r="C90" s="635">
        <v>43496</v>
      </c>
      <c r="D90" s="636">
        <v>43496</v>
      </c>
      <c r="E90" s="637">
        <v>1.7281388860469291</v>
      </c>
      <c r="F90" s="637">
        <v>3.7411278107071606</v>
      </c>
      <c r="G90" s="637">
        <v>0.77023220317801488</v>
      </c>
      <c r="H90" s="380">
        <v>6.2394988999321157</v>
      </c>
      <c r="I90" s="316"/>
    </row>
    <row r="91" spans="1:9">
      <c r="C91" s="635">
        <v>43524</v>
      </c>
      <c r="D91" s="636">
        <v>43524</v>
      </c>
      <c r="E91" s="637">
        <v>1.0268938008640718</v>
      </c>
      <c r="F91" s="637">
        <v>3.4381818668031148</v>
      </c>
      <c r="G91" s="637">
        <v>-0.38204414290376476</v>
      </c>
      <c r="H91" s="380">
        <v>4.0830315247634417</v>
      </c>
      <c r="I91" s="316"/>
    </row>
    <row r="92" spans="1:9">
      <c r="C92" s="635">
        <v>43555</v>
      </c>
      <c r="D92" s="636">
        <v>43555</v>
      </c>
      <c r="E92" s="637">
        <v>1.0328758289499524</v>
      </c>
      <c r="F92" s="637">
        <v>3.5024498335722924</v>
      </c>
      <c r="G92" s="637">
        <v>0.98265096212235326</v>
      </c>
      <c r="H92" s="380">
        <v>5.5179766246446178</v>
      </c>
      <c r="I92" s="316"/>
    </row>
    <row r="93" spans="1:9">
      <c r="C93" s="635">
        <v>43585</v>
      </c>
      <c r="D93" s="636">
        <v>43585</v>
      </c>
      <c r="E93" s="637">
        <v>1.5802629991826782</v>
      </c>
      <c r="F93" s="637">
        <v>2.593792698308524</v>
      </c>
      <c r="G93" s="637">
        <v>0.76196931046468741</v>
      </c>
      <c r="H93" s="380">
        <v>4.9360250079558909</v>
      </c>
      <c r="I93" s="316"/>
    </row>
    <row r="94" spans="1:9">
      <c r="C94" s="635">
        <v>43616</v>
      </c>
      <c r="D94" s="636">
        <v>43616</v>
      </c>
      <c r="E94" s="637">
        <v>1.24380172495295</v>
      </c>
      <c r="F94" s="637">
        <v>2.7536705103620824</v>
      </c>
      <c r="G94" s="637">
        <v>0.40569445538688059</v>
      </c>
      <c r="H94" s="380">
        <v>4.4031666907019371</v>
      </c>
      <c r="I94" s="316"/>
    </row>
    <row r="95" spans="1:9">
      <c r="A95" s="313">
        <v>2019</v>
      </c>
      <c r="B95" s="313" t="s">
        <v>45</v>
      </c>
      <c r="C95" s="635">
        <v>43646</v>
      </c>
      <c r="D95" s="636">
        <v>43646</v>
      </c>
      <c r="E95" s="637">
        <v>1.6763653903615763</v>
      </c>
      <c r="F95" s="637">
        <v>2.8225919446155983</v>
      </c>
      <c r="G95" s="637">
        <v>0.56978957440183031</v>
      </c>
      <c r="H95" s="380">
        <v>5.0687469093790156</v>
      </c>
      <c r="I95" s="316"/>
    </row>
    <row r="96" spans="1:9">
      <c r="C96" s="635">
        <v>43677</v>
      </c>
      <c r="D96" s="636">
        <v>43677</v>
      </c>
      <c r="E96" s="637">
        <v>1.864043564995008</v>
      </c>
      <c r="F96" s="637">
        <v>2.6328644085951223</v>
      </c>
      <c r="G96" s="637">
        <v>0.92341201482658208</v>
      </c>
      <c r="H96" s="380">
        <v>5.4203199884166935</v>
      </c>
      <c r="I96" s="316"/>
    </row>
    <row r="97" spans="1:10">
      <c r="C97" s="635">
        <v>43708</v>
      </c>
      <c r="D97" s="636">
        <v>43708</v>
      </c>
      <c r="E97" s="637">
        <v>1.8826068711504478</v>
      </c>
      <c r="F97" s="637">
        <v>2.4681711566214646</v>
      </c>
      <c r="G97" s="637">
        <v>0.83817627708314468</v>
      </c>
      <c r="H97" s="380">
        <v>5.1889543048550593</v>
      </c>
      <c r="I97" s="316"/>
    </row>
    <row r="98" spans="1:10">
      <c r="C98" s="635">
        <v>43738</v>
      </c>
      <c r="D98" s="636">
        <v>43738</v>
      </c>
      <c r="E98" s="637">
        <v>1.3097058494119433</v>
      </c>
      <c r="F98" s="637">
        <v>2.3346401253639697</v>
      </c>
      <c r="G98" s="637">
        <v>1.0815933557451929</v>
      </c>
      <c r="H98" s="380">
        <v>4.7259393305211006</v>
      </c>
      <c r="I98" s="316"/>
    </row>
    <row r="99" spans="1:10">
      <c r="C99" s="635">
        <v>43769</v>
      </c>
      <c r="D99" s="636">
        <v>43769</v>
      </c>
      <c r="E99" s="637">
        <v>1.8538232413107476</v>
      </c>
      <c r="F99" s="637">
        <v>2.6952194926577904</v>
      </c>
      <c r="G99" s="637">
        <v>0.42399992962875771</v>
      </c>
      <c r="H99" s="380">
        <v>4.9730426635973117</v>
      </c>
      <c r="I99" s="316"/>
    </row>
    <row r="100" spans="1:10">
      <c r="C100" s="635">
        <v>43799</v>
      </c>
      <c r="D100" s="636">
        <v>43799</v>
      </c>
      <c r="E100" s="637">
        <v>1.8259229678008377</v>
      </c>
      <c r="F100" s="637">
        <v>3.1156339520781029</v>
      </c>
      <c r="G100" s="637">
        <v>-0.2263391857656811</v>
      </c>
      <c r="H100" s="380">
        <v>4.7152177341132813</v>
      </c>
      <c r="I100" s="316"/>
    </row>
    <row r="101" spans="1:10">
      <c r="C101" s="635">
        <v>43830</v>
      </c>
      <c r="D101" s="636">
        <v>43830</v>
      </c>
      <c r="E101" s="637">
        <v>1.3017655160641075</v>
      </c>
      <c r="F101" s="637">
        <v>3.1333285215130577</v>
      </c>
      <c r="G101" s="637">
        <v>-0.26619762449826034</v>
      </c>
      <c r="H101" s="380">
        <v>4.1688964130789117</v>
      </c>
      <c r="I101" s="316"/>
    </row>
    <row r="102" spans="1:10">
      <c r="C102" s="635">
        <v>43861</v>
      </c>
      <c r="D102" s="636">
        <v>43861</v>
      </c>
      <c r="E102" s="637">
        <v>1.552979411915284</v>
      </c>
      <c r="F102" s="637">
        <v>2.8641634497435779</v>
      </c>
      <c r="G102" s="637">
        <v>0.36371224088326065</v>
      </c>
      <c r="H102" s="380">
        <v>4.7808551025421337</v>
      </c>
      <c r="I102" s="316"/>
    </row>
    <row r="103" spans="1:10">
      <c r="C103" s="635">
        <v>43890</v>
      </c>
      <c r="D103" s="636">
        <v>43890</v>
      </c>
      <c r="E103" s="637">
        <v>2.4744021365744064</v>
      </c>
      <c r="F103" s="637">
        <v>2.9532303622665608</v>
      </c>
      <c r="G103" s="637">
        <v>1.2215115310380005</v>
      </c>
      <c r="H103" s="380">
        <v>6.6491440298789541</v>
      </c>
      <c r="I103" s="316"/>
    </row>
    <row r="104" spans="1:10">
      <c r="C104" s="635">
        <v>43921</v>
      </c>
      <c r="D104" s="636">
        <v>43921</v>
      </c>
      <c r="E104" s="637">
        <v>3.0780648846848697</v>
      </c>
      <c r="F104" s="637">
        <v>4.7869122028967821</v>
      </c>
      <c r="G104" s="637">
        <v>0.46460426614896372</v>
      </c>
      <c r="H104" s="380">
        <v>8.3295813537306032</v>
      </c>
      <c r="I104" s="316"/>
    </row>
    <row r="105" spans="1:10">
      <c r="C105" s="635">
        <v>43951</v>
      </c>
      <c r="D105" s="636">
        <v>43951</v>
      </c>
      <c r="E105" s="637">
        <v>3.5068046311417516</v>
      </c>
      <c r="F105" s="637">
        <v>4.9969429591268373</v>
      </c>
      <c r="G105" s="637">
        <v>-2.6459905450508872E-2</v>
      </c>
      <c r="H105" s="380">
        <v>8.47728768481808</v>
      </c>
      <c r="I105" s="316"/>
    </row>
    <row r="106" spans="1:10">
      <c r="C106" s="635">
        <v>43982</v>
      </c>
      <c r="D106" s="636">
        <v>43982</v>
      </c>
      <c r="E106" s="637">
        <v>4.3839873172608321</v>
      </c>
      <c r="F106" s="637">
        <v>5.1785573136264063</v>
      </c>
      <c r="G106" s="637">
        <v>-0.23327686828220079</v>
      </c>
      <c r="H106" s="380">
        <v>9.3292677626050278</v>
      </c>
      <c r="I106" s="316"/>
    </row>
    <row r="107" spans="1:10">
      <c r="A107" s="313">
        <v>2020</v>
      </c>
      <c r="B107" s="313" t="s">
        <v>46</v>
      </c>
      <c r="C107" s="635">
        <v>44012</v>
      </c>
      <c r="D107" s="636">
        <v>44012</v>
      </c>
      <c r="E107" s="637">
        <v>4.3596994819481933</v>
      </c>
      <c r="F107" s="637">
        <v>4.9725335859685371</v>
      </c>
      <c r="G107" s="637">
        <v>-0.41369601818468521</v>
      </c>
      <c r="H107" s="380">
        <v>8.9185370497320662</v>
      </c>
      <c r="I107" s="316"/>
    </row>
    <row r="108" spans="1:10">
      <c r="C108" s="635">
        <v>44043</v>
      </c>
      <c r="D108" s="636">
        <v>44043</v>
      </c>
      <c r="E108" s="637">
        <v>4.2696491819203448</v>
      </c>
      <c r="F108" s="637">
        <v>4.4347730863332178</v>
      </c>
      <c r="G108" s="637">
        <v>-0.38999700913089769</v>
      </c>
      <c r="H108" s="380">
        <v>8.3144252591226717</v>
      </c>
      <c r="I108" s="316"/>
    </row>
    <row r="109" spans="1:10">
      <c r="C109" s="635">
        <v>44074</v>
      </c>
      <c r="D109" s="636">
        <v>44074</v>
      </c>
      <c r="E109" s="637">
        <v>3.2225485437352765</v>
      </c>
      <c r="F109" s="637">
        <v>3.9867711829834658</v>
      </c>
      <c r="G109" s="637">
        <v>-0.29523377383907967</v>
      </c>
      <c r="H109" s="380">
        <v>6.9140859528796597</v>
      </c>
    </row>
    <row r="110" spans="1:10">
      <c r="C110" s="635">
        <v>44104</v>
      </c>
      <c r="D110" s="636">
        <v>44104</v>
      </c>
      <c r="E110" s="637">
        <v>3.3482783479104707</v>
      </c>
      <c r="F110" s="637">
        <v>4.2570380582814478</v>
      </c>
      <c r="G110" s="637">
        <v>-0.71649622116450018</v>
      </c>
      <c r="H110" s="380">
        <v>6.8888201850274129</v>
      </c>
      <c r="J110" s="629" t="s">
        <v>449</v>
      </c>
    </row>
    <row r="111" spans="1:10">
      <c r="C111" s="635">
        <v>44135</v>
      </c>
      <c r="D111" s="636">
        <v>44135</v>
      </c>
      <c r="E111" s="637">
        <v>3.647619051170496</v>
      </c>
      <c r="F111" s="637">
        <v>4.1982199928591655</v>
      </c>
      <c r="G111" s="637">
        <v>-2.5638536844143821E-2</v>
      </c>
      <c r="H111" s="380">
        <v>7.8202005071855041</v>
      </c>
    </row>
    <row r="112" spans="1:10">
      <c r="C112" s="635">
        <v>44165</v>
      </c>
      <c r="D112" s="636">
        <v>44165</v>
      </c>
      <c r="E112" s="637">
        <v>3.9763887126186059</v>
      </c>
      <c r="F112" s="637">
        <v>4.1158853678697982</v>
      </c>
      <c r="G112" s="637">
        <v>0.90095614173531124</v>
      </c>
      <c r="H112" s="380">
        <v>8.9932302222237155</v>
      </c>
    </row>
    <row r="113" spans="1:8">
      <c r="C113" s="635">
        <v>44196</v>
      </c>
      <c r="D113" s="636">
        <v>44196</v>
      </c>
      <c r="E113" s="637">
        <v>4.1313013820607463</v>
      </c>
      <c r="F113" s="637">
        <v>4.5293043270150051</v>
      </c>
      <c r="G113" s="637">
        <v>1.0683004085106811</v>
      </c>
      <c r="H113" s="380">
        <v>9.7289061175864333</v>
      </c>
    </row>
    <row r="114" spans="1:8">
      <c r="C114" s="635">
        <v>44227</v>
      </c>
      <c r="D114" s="636">
        <v>44227</v>
      </c>
      <c r="E114" s="637">
        <v>4.1612135964425727</v>
      </c>
      <c r="F114" s="637">
        <v>5.3304922984371856</v>
      </c>
      <c r="G114" s="637">
        <v>4.9391941485765763E-2</v>
      </c>
      <c r="H114" s="380">
        <v>9.5410978363655232</v>
      </c>
    </row>
    <row r="115" spans="1:8">
      <c r="C115" s="635">
        <v>44255</v>
      </c>
      <c r="D115" s="636">
        <v>44255</v>
      </c>
      <c r="E115" s="637">
        <v>3.5523072392953456</v>
      </c>
      <c r="F115" s="637">
        <v>5.8640514273480946</v>
      </c>
      <c r="G115" s="637">
        <v>-0.18573225405169932</v>
      </c>
      <c r="H115" s="380">
        <v>9.2306264125917608</v>
      </c>
    </row>
    <row r="116" spans="1:8">
      <c r="C116" s="635">
        <v>44286</v>
      </c>
      <c r="D116" s="636">
        <v>44286</v>
      </c>
      <c r="E116" s="637">
        <v>3.0890308271191809</v>
      </c>
      <c r="F116" s="637">
        <v>4.0058408295503583</v>
      </c>
      <c r="G116" s="637">
        <v>-0.21226263583157362</v>
      </c>
      <c r="H116" s="380">
        <v>6.8826090208379753</v>
      </c>
    </row>
    <row r="117" spans="1:8">
      <c r="C117" s="635">
        <v>44316</v>
      </c>
      <c r="D117" s="636">
        <v>44316</v>
      </c>
      <c r="E117" s="637">
        <v>3.1762923537201364</v>
      </c>
      <c r="F117" s="637">
        <v>4.2768989691933195</v>
      </c>
      <c r="G117" s="637">
        <v>0.48167798425249836</v>
      </c>
      <c r="H117" s="380">
        <v>7.934869307165954</v>
      </c>
    </row>
    <row r="118" spans="1:8">
      <c r="C118" s="635">
        <v>44347</v>
      </c>
      <c r="D118" s="636">
        <v>44347</v>
      </c>
      <c r="E118" s="637">
        <v>2.5703243550098511</v>
      </c>
      <c r="F118" s="637">
        <v>4.5102615173366312</v>
      </c>
      <c r="G118" s="637">
        <v>0.5630681524001393</v>
      </c>
      <c r="H118" s="380">
        <v>7.643654024746624</v>
      </c>
    </row>
    <row r="119" spans="1:8">
      <c r="A119" s="313">
        <v>2021</v>
      </c>
      <c r="B119" s="313" t="s">
        <v>47</v>
      </c>
      <c r="C119" s="635">
        <v>44377</v>
      </c>
      <c r="D119" s="636">
        <v>44377</v>
      </c>
      <c r="E119" s="637">
        <v>2.3847473184983397</v>
      </c>
      <c r="F119" s="637">
        <v>4.870046208928926</v>
      </c>
      <c r="G119" s="637">
        <v>1.047199186789054</v>
      </c>
      <c r="H119" s="380">
        <v>8.3019927142163255</v>
      </c>
    </row>
    <row r="120" spans="1:8">
      <c r="C120" s="635">
        <v>44408</v>
      </c>
      <c r="D120" s="636">
        <v>44408</v>
      </c>
      <c r="E120" s="637">
        <v>3.3649249530979617</v>
      </c>
      <c r="F120" s="637">
        <v>5.9070984958211543</v>
      </c>
      <c r="G120" s="637">
        <v>0.40047136504989278</v>
      </c>
      <c r="H120" s="380">
        <v>9.6724948139690099</v>
      </c>
    </row>
    <row r="121" spans="1:8">
      <c r="C121" s="635">
        <v>44439</v>
      </c>
      <c r="D121" s="636">
        <v>44439</v>
      </c>
      <c r="E121" s="637">
        <v>4.567932672501442</v>
      </c>
      <c r="F121" s="637">
        <v>5.7514755368887283</v>
      </c>
      <c r="G121" s="637">
        <v>0.68499314493735142</v>
      </c>
      <c r="H121" s="380">
        <v>11.004401354327499</v>
      </c>
    </row>
    <row r="122" spans="1:8">
      <c r="C122" s="635">
        <v>44469</v>
      </c>
      <c r="D122" s="636">
        <v>44469</v>
      </c>
      <c r="E122" s="637">
        <v>4.7640242654846476</v>
      </c>
      <c r="F122" s="637">
        <v>6.0059555109660536</v>
      </c>
      <c r="G122" s="637">
        <v>0.38074881408633959</v>
      </c>
      <c r="H122" s="380">
        <v>11.150728590537028</v>
      </c>
    </row>
    <row r="123" spans="1:8">
      <c r="C123" s="635">
        <v>44500</v>
      </c>
      <c r="D123" s="636">
        <v>44500</v>
      </c>
      <c r="E123" s="637">
        <v>4.4513229910625736</v>
      </c>
      <c r="F123" s="637">
        <v>6.4166963608160623</v>
      </c>
      <c r="G123" s="637">
        <v>0.35074419035842824</v>
      </c>
      <c r="H123" s="380">
        <v>11.21876354223707</v>
      </c>
    </row>
    <row r="124" spans="1:8">
      <c r="C124" s="635">
        <v>44530</v>
      </c>
      <c r="D124" s="636">
        <v>44530</v>
      </c>
      <c r="E124" s="637">
        <v>4.039673836738352</v>
      </c>
      <c r="F124" s="637">
        <v>6.518879146474073</v>
      </c>
      <c r="G124" s="637">
        <v>0.22933607754460958</v>
      </c>
      <c r="H124" s="380">
        <v>10.787889060757053</v>
      </c>
    </row>
    <row r="125" spans="1:8">
      <c r="C125" s="635">
        <v>44561</v>
      </c>
      <c r="D125" s="636">
        <v>44561</v>
      </c>
      <c r="E125" s="637">
        <v>4.3193797678264083</v>
      </c>
      <c r="F125" s="637">
        <v>6.3955418277100113</v>
      </c>
      <c r="G125" s="637">
        <v>7.3253798455735E-2</v>
      </c>
      <c r="H125" s="380">
        <v>10.788175393992148</v>
      </c>
    </row>
    <row r="126" spans="1:8">
      <c r="C126" s="635">
        <v>44592</v>
      </c>
      <c r="D126" s="636">
        <v>44592</v>
      </c>
      <c r="E126" s="637">
        <v>3.7052306420681087</v>
      </c>
      <c r="F126" s="637">
        <v>6.2813871886053949</v>
      </c>
      <c r="G126" s="637">
        <v>0.80679195922890157</v>
      </c>
      <c r="H126" s="380">
        <v>10.793409789902427</v>
      </c>
    </row>
    <row r="127" spans="1:8">
      <c r="C127" s="635">
        <v>44620</v>
      </c>
      <c r="D127" s="636">
        <v>44620</v>
      </c>
      <c r="E127" s="637">
        <v>3.8461602453216965</v>
      </c>
      <c r="F127" s="637">
        <v>6.1725285057818251</v>
      </c>
      <c r="G127" s="637">
        <v>0.37626205506174631</v>
      </c>
      <c r="H127" s="380">
        <v>10.394950806165255</v>
      </c>
    </row>
    <row r="128" spans="1:8">
      <c r="C128" s="635">
        <v>44651</v>
      </c>
      <c r="D128" s="636">
        <v>44651</v>
      </c>
      <c r="E128" s="637">
        <v>3.4457142020074634</v>
      </c>
      <c r="F128" s="637">
        <v>5.8863168764085696</v>
      </c>
      <c r="G128" s="637">
        <v>-0.12535039763225789</v>
      </c>
      <c r="H128" s="380">
        <v>9.2066806807837906</v>
      </c>
    </row>
    <row r="129" spans="1:10">
      <c r="C129" s="635">
        <v>44681</v>
      </c>
      <c r="D129" s="636">
        <v>44681</v>
      </c>
      <c r="E129" s="637">
        <v>3.4366106889770189</v>
      </c>
      <c r="F129" s="637">
        <v>5.8648062314147813</v>
      </c>
      <c r="G129" s="637">
        <v>-0.59428614765884824</v>
      </c>
      <c r="H129" s="380">
        <v>8.7071307727329526</v>
      </c>
    </row>
    <row r="130" spans="1:10">
      <c r="C130" s="635">
        <v>44712</v>
      </c>
      <c r="D130" s="636">
        <v>44712</v>
      </c>
      <c r="E130" s="637">
        <v>3.4793295181797093</v>
      </c>
      <c r="F130" s="637">
        <v>5.554772179646438</v>
      </c>
      <c r="G130" s="637">
        <v>0.15367071222492673</v>
      </c>
      <c r="H130" s="380">
        <v>9.1877724100510676</v>
      </c>
    </row>
    <row r="131" spans="1:10">
      <c r="A131" s="313">
        <v>2022</v>
      </c>
      <c r="B131" s="313" t="s">
        <v>48</v>
      </c>
      <c r="C131" s="635">
        <v>44742</v>
      </c>
      <c r="D131" s="636">
        <v>44742</v>
      </c>
      <c r="E131" s="637">
        <v>5.2815311112412404</v>
      </c>
      <c r="F131" s="637">
        <v>6.2220296426710942</v>
      </c>
      <c r="G131" s="637">
        <v>-8.7672045350776981E-2</v>
      </c>
      <c r="H131" s="380">
        <v>11.415888708561567</v>
      </c>
    </row>
    <row r="132" spans="1:10">
      <c r="C132" s="635">
        <v>44773</v>
      </c>
      <c r="D132" s="636">
        <v>44773</v>
      </c>
      <c r="E132" s="637">
        <v>6.0698245644047555</v>
      </c>
      <c r="F132" s="637">
        <v>6.0948071563640074</v>
      </c>
      <c r="G132" s="637">
        <v>0.2535455479914373</v>
      </c>
      <c r="H132" s="380">
        <v>12.418177268760203</v>
      </c>
    </row>
    <row r="133" spans="1:10">
      <c r="C133" s="635">
        <v>44804</v>
      </c>
      <c r="D133" s="636">
        <v>44804</v>
      </c>
      <c r="E133" s="637">
        <v>5.7967731123818931</v>
      </c>
      <c r="F133" s="637">
        <v>6.4571571342321556</v>
      </c>
      <c r="G133" s="637">
        <v>-3.7133008266059649E-2</v>
      </c>
      <c r="H133" s="380">
        <v>12.216797238347993</v>
      </c>
      <c r="J133" s="638" t="s">
        <v>154</v>
      </c>
    </row>
    <row r="134" spans="1:10">
      <c r="C134" s="635">
        <v>44834</v>
      </c>
      <c r="D134" s="636">
        <v>44834</v>
      </c>
      <c r="E134" s="637">
        <v>5.6893834103138214</v>
      </c>
      <c r="F134" s="637">
        <v>6.7079162588847909</v>
      </c>
      <c r="G134" s="637">
        <v>3.3894246685165955E-2</v>
      </c>
      <c r="H134" s="380">
        <v>12.431193915883782</v>
      </c>
    </row>
    <row r="135" spans="1:10">
      <c r="C135" s="635">
        <v>44865</v>
      </c>
      <c r="D135" s="636">
        <v>44865</v>
      </c>
      <c r="E135" s="637">
        <v>4.3819071867272648</v>
      </c>
      <c r="F135" s="637">
        <v>6.6814852944322318</v>
      </c>
      <c r="G135" s="637">
        <v>0.4824724000140429</v>
      </c>
      <c r="H135" s="380">
        <v>11.545864881173529</v>
      </c>
    </row>
    <row r="136" spans="1:10">
      <c r="C136" s="635">
        <v>44895</v>
      </c>
      <c r="D136" s="636">
        <v>44895</v>
      </c>
      <c r="E136" s="637">
        <v>3.9272429725004798</v>
      </c>
      <c r="F136" s="637">
        <v>7.1048891683775057</v>
      </c>
      <c r="G136" s="637">
        <v>0.26584657213420526</v>
      </c>
      <c r="H136" s="380">
        <v>11.297978713012185</v>
      </c>
    </row>
    <row r="137" spans="1:10">
      <c r="C137" s="635">
        <v>44926</v>
      </c>
      <c r="D137" s="636">
        <v>44926</v>
      </c>
      <c r="E137" s="637">
        <v>5.1128824448239865</v>
      </c>
      <c r="F137" s="637">
        <v>8.9245404438317983</v>
      </c>
      <c r="G137" s="637">
        <v>0.4061367593112975</v>
      </c>
      <c r="H137" s="380">
        <v>14.443559647967106</v>
      </c>
      <c r="J137" s="629" t="s">
        <v>450</v>
      </c>
    </row>
    <row r="138" spans="1:10">
      <c r="C138" s="635">
        <v>44957</v>
      </c>
      <c r="D138" s="636">
        <v>44957</v>
      </c>
      <c r="E138" s="637">
        <v>4.1290012368360536</v>
      </c>
      <c r="F138" s="637">
        <v>8.4718474377298456</v>
      </c>
      <c r="G138" s="637">
        <v>-0.69408109106447557</v>
      </c>
      <c r="H138" s="380">
        <v>11.90676758350142</v>
      </c>
    </row>
    <row r="139" spans="1:10">
      <c r="C139" s="635">
        <v>44985</v>
      </c>
      <c r="D139" s="636">
        <v>44985</v>
      </c>
      <c r="E139" s="637">
        <v>4.1414522549460093</v>
      </c>
      <c r="F139" s="637">
        <v>6.2721965483903919</v>
      </c>
      <c r="G139" s="637">
        <v>-0.5133901025832438</v>
      </c>
      <c r="H139" s="380">
        <v>9.9002587007531559</v>
      </c>
    </row>
    <row r="140" spans="1:10">
      <c r="C140" s="635">
        <v>45016</v>
      </c>
      <c r="D140" s="636">
        <v>45016</v>
      </c>
      <c r="E140" s="637">
        <v>4.0041517975523364</v>
      </c>
      <c r="F140" s="637">
        <v>5.793425855480538</v>
      </c>
      <c r="G140" s="637">
        <v>-1.0867880276542483</v>
      </c>
      <c r="H140" s="380">
        <v>8.7107896253786095</v>
      </c>
    </row>
    <row r="141" spans="1:10">
      <c r="C141" s="635">
        <v>45046</v>
      </c>
      <c r="D141" s="636">
        <v>45046</v>
      </c>
      <c r="E141" s="637">
        <v>3.5918544227658868</v>
      </c>
      <c r="F141" s="637">
        <v>5.7017334766826311</v>
      </c>
      <c r="G141" s="637">
        <v>-0.29694295117289277</v>
      </c>
      <c r="H141" s="380">
        <v>8.9966449482756161</v>
      </c>
    </row>
    <row r="142" spans="1:10">
      <c r="C142" s="635">
        <v>45077</v>
      </c>
      <c r="D142" s="636">
        <v>45077</v>
      </c>
      <c r="E142" s="637">
        <v>3.0680184599416185</v>
      </c>
      <c r="F142" s="637">
        <v>5.8070290448762334</v>
      </c>
      <c r="G142" s="637">
        <v>-1.1540575810580156</v>
      </c>
      <c r="H142" s="380">
        <v>7.7209899237598449</v>
      </c>
    </row>
    <row r="143" spans="1:10">
      <c r="A143" s="414" t="s">
        <v>187</v>
      </c>
      <c r="B143" s="313" t="s">
        <v>49</v>
      </c>
      <c r="C143" s="635">
        <v>45107</v>
      </c>
      <c r="D143" s="636">
        <v>45107</v>
      </c>
      <c r="E143" s="637">
        <v>2.2920721740217771</v>
      </c>
      <c r="F143" s="637">
        <v>5.0222788647792997</v>
      </c>
      <c r="G143" s="637">
        <v>-1.5629333144167543</v>
      </c>
      <c r="H143" s="380">
        <v>5.751417724384325</v>
      </c>
    </row>
    <row r="144" spans="1:10">
      <c r="C144" s="635">
        <v>45138</v>
      </c>
      <c r="D144" s="636">
        <v>45138</v>
      </c>
      <c r="E144" s="637">
        <v>1.5674842077379536</v>
      </c>
      <c r="F144" s="637">
        <v>4.7753472271993074</v>
      </c>
      <c r="G144" s="637">
        <v>-1.1851085130990051</v>
      </c>
      <c r="H144" s="380">
        <v>5.1577229218382428</v>
      </c>
    </row>
    <row r="145" spans="1:18">
      <c r="C145" s="558">
        <v>45169</v>
      </c>
      <c r="D145" s="636">
        <v>45169</v>
      </c>
      <c r="E145" s="637">
        <v>1.6122894151712086</v>
      </c>
      <c r="F145" s="637">
        <v>4.945897011788051</v>
      </c>
      <c r="G145" s="637">
        <v>-1.1465893044929503</v>
      </c>
      <c r="H145" s="380">
        <v>5.4115971224663042</v>
      </c>
    </row>
    <row r="146" spans="1:18">
      <c r="C146" s="399">
        <v>45199</v>
      </c>
      <c r="D146" s="398">
        <v>45199</v>
      </c>
      <c r="E146" s="637">
        <v>1.7412367349001512</v>
      </c>
      <c r="F146" s="637">
        <v>3.9615237840979241</v>
      </c>
      <c r="G146" s="637">
        <v>-1.0448756604737874</v>
      </c>
      <c r="H146" s="380">
        <v>4.6578848585242696</v>
      </c>
    </row>
    <row r="147" spans="1:18">
      <c r="C147" s="399">
        <v>45230</v>
      </c>
      <c r="D147" s="398">
        <v>45230</v>
      </c>
      <c r="E147" s="637">
        <v>2.2656367236805846</v>
      </c>
      <c r="F147" s="637">
        <v>3.7948125220545963</v>
      </c>
      <c r="G147" s="637">
        <v>-1.7749960993736589</v>
      </c>
      <c r="H147" s="380">
        <v>4.2854531463615331</v>
      </c>
    </row>
    <row r="148" spans="1:18">
      <c r="C148" s="399">
        <v>45260</v>
      </c>
      <c r="D148" s="398">
        <v>45260</v>
      </c>
      <c r="E148" s="637">
        <v>2.3164970514112797</v>
      </c>
      <c r="F148" s="637">
        <v>1.7063503029214311</v>
      </c>
      <c r="G148" s="637">
        <v>-1.3112153834669815</v>
      </c>
      <c r="H148" s="380">
        <v>2.7116319708657244</v>
      </c>
    </row>
    <row r="149" spans="1:18">
      <c r="C149" s="399">
        <v>45291</v>
      </c>
      <c r="D149" s="398">
        <v>45291</v>
      </c>
      <c r="E149" s="637">
        <v>2.3375704826889518</v>
      </c>
      <c r="F149" s="637">
        <v>0.95480808858269894</v>
      </c>
      <c r="G149" s="637">
        <v>-0.43996159145134267</v>
      </c>
      <c r="H149" s="380">
        <v>2.8524169798203047</v>
      </c>
    </row>
    <row r="150" spans="1:18">
      <c r="C150" s="688">
        <v>45322</v>
      </c>
      <c r="D150" s="689">
        <v>45322</v>
      </c>
      <c r="E150" s="697">
        <v>2.3649643969926877</v>
      </c>
      <c r="F150" s="697">
        <v>1.3316520875466233</v>
      </c>
      <c r="G150" s="697">
        <v>1.9120671190684651E-2</v>
      </c>
      <c r="H150" s="698">
        <v>3.7157371557299967</v>
      </c>
    </row>
    <row r="151" spans="1:18">
      <c r="C151" s="688">
        <v>45351</v>
      </c>
      <c r="D151" s="689">
        <f t="shared" ref="D151:D156" si="0">C151</f>
        <v>45351</v>
      </c>
      <c r="E151" s="697">
        <v>1.8206448014772154</v>
      </c>
      <c r="F151" s="697">
        <v>1.0367902026900018</v>
      </c>
      <c r="G151" s="697">
        <v>-0.19051688971749853</v>
      </c>
      <c r="H151" s="698">
        <v>2.6669181144497287</v>
      </c>
    </row>
    <row r="152" spans="1:18">
      <c r="C152" s="688">
        <v>45382</v>
      </c>
      <c r="D152" s="689">
        <f t="shared" si="0"/>
        <v>45382</v>
      </c>
      <c r="E152" s="697">
        <v>2.3635024640173068</v>
      </c>
      <c r="F152" s="697">
        <v>1.9760554275284956</v>
      </c>
      <c r="G152" s="697">
        <v>0.10125241780757133</v>
      </c>
      <c r="H152" s="698">
        <v>4.4408103093533668</v>
      </c>
    </row>
    <row r="153" spans="1:18">
      <c r="C153" s="399">
        <v>45412</v>
      </c>
      <c r="D153" s="398">
        <f t="shared" si="0"/>
        <v>45412</v>
      </c>
      <c r="E153" s="637">
        <v>2.0346585519251943</v>
      </c>
      <c r="F153" s="637">
        <v>2.1596797044202294</v>
      </c>
      <c r="G153" s="637">
        <v>-0.46888616882402645</v>
      </c>
      <c r="H153" s="380">
        <v>3.7254520875214041</v>
      </c>
    </row>
    <row r="154" spans="1:18">
      <c r="C154" s="688">
        <v>45443</v>
      </c>
      <c r="D154" s="689">
        <f t="shared" si="0"/>
        <v>45443</v>
      </c>
      <c r="E154" s="697">
        <v>2.3556120402165059</v>
      </c>
      <c r="F154" s="697">
        <v>1.7215601750170666</v>
      </c>
      <c r="G154" s="697">
        <v>1.0941681262704167E-2</v>
      </c>
      <c r="H154" s="698">
        <v>4.0881138964962531</v>
      </c>
    </row>
    <row r="155" spans="1:18">
      <c r="C155" s="399">
        <v>45473</v>
      </c>
      <c r="D155" s="398">
        <f t="shared" si="0"/>
        <v>45473</v>
      </c>
      <c r="E155" s="637">
        <v>1.3832657988923167</v>
      </c>
      <c r="F155" s="637">
        <v>2.0609201367259806</v>
      </c>
      <c r="G155" s="637">
        <v>0.56245660208830339</v>
      </c>
      <c r="H155" s="380">
        <v>4.0066425377065968</v>
      </c>
    </row>
    <row r="156" spans="1:18">
      <c r="A156" s="313">
        <v>2024</v>
      </c>
      <c r="B156" s="313" t="s">
        <v>512</v>
      </c>
      <c r="C156" s="688">
        <v>45504</v>
      </c>
      <c r="D156" s="689">
        <f t="shared" si="0"/>
        <v>45504</v>
      </c>
      <c r="E156" s="697">
        <v>1.2563769425350115</v>
      </c>
      <c r="F156" s="697">
        <v>1.886326283732451</v>
      </c>
      <c r="G156" s="697">
        <v>1.7833429069308612E-2</v>
      </c>
      <c r="H156" s="698">
        <v>3.1605366553367702</v>
      </c>
    </row>
    <row r="157" spans="1:18">
      <c r="C157" s="688">
        <v>45535</v>
      </c>
      <c r="D157" s="689">
        <f t="shared" ref="D157:D162" si="1">C157</f>
        <v>45535</v>
      </c>
      <c r="E157" s="697">
        <v>1.3955676120307512</v>
      </c>
      <c r="F157" s="697">
        <v>1.7291363364295744</v>
      </c>
      <c r="G157" s="697">
        <v>0.30370017920621439</v>
      </c>
      <c r="H157" s="698">
        <v>3.4284041276665391</v>
      </c>
    </row>
    <row r="158" spans="1:18">
      <c r="C158" s="688">
        <v>45565</v>
      </c>
      <c r="D158" s="689">
        <f t="shared" si="1"/>
        <v>45565</v>
      </c>
      <c r="E158" s="697">
        <v>0.79581847721516463</v>
      </c>
      <c r="F158" s="697">
        <v>1.5865597003298189</v>
      </c>
      <c r="G158" s="697">
        <v>0.26489849057053244</v>
      </c>
      <c r="H158" s="698">
        <v>2.6472766681155093</v>
      </c>
    </row>
    <row r="159" spans="1:18">
      <c r="C159" s="399">
        <v>45596</v>
      </c>
      <c r="D159" s="398">
        <f t="shared" si="1"/>
        <v>45596</v>
      </c>
      <c r="E159" s="637">
        <v>0.94270674317827152</v>
      </c>
      <c r="F159" s="637">
        <v>1.9541221508640951</v>
      </c>
      <c r="G159" s="637">
        <v>0.95715615004992505</v>
      </c>
      <c r="H159" s="380">
        <v>3.8539850440922834</v>
      </c>
      <c r="J159" s="643"/>
      <c r="K159" s="643"/>
      <c r="L159" s="643"/>
      <c r="M159" s="643"/>
      <c r="N159" s="643"/>
      <c r="O159" s="643"/>
      <c r="P159" s="643"/>
      <c r="Q159" s="643"/>
      <c r="R159" s="643"/>
    </row>
    <row r="160" spans="1:18">
      <c r="C160" s="399">
        <v>45626</v>
      </c>
      <c r="D160" s="398">
        <f t="shared" si="1"/>
        <v>45626</v>
      </c>
      <c r="E160" s="637">
        <v>1.3910409941011772</v>
      </c>
      <c r="F160" s="637">
        <v>3.890460184780502</v>
      </c>
      <c r="G160" s="637">
        <v>1.2427539318297807</v>
      </c>
      <c r="H160" s="380">
        <v>6.5242551107114366</v>
      </c>
    </row>
    <row r="161" spans="1:10">
      <c r="C161" s="688">
        <v>45657</v>
      </c>
      <c r="D161" s="689">
        <f t="shared" si="1"/>
        <v>45657</v>
      </c>
      <c r="E161" s="697">
        <v>0.46508516987670756</v>
      </c>
      <c r="F161" s="697">
        <v>3.2687479903393801</v>
      </c>
      <c r="G161" s="697">
        <v>0.780120696649377</v>
      </c>
      <c r="H161" s="698">
        <v>4.5139538568654558</v>
      </c>
    </row>
    <row r="162" spans="1:10">
      <c r="C162" s="688">
        <v>45688</v>
      </c>
      <c r="D162" s="689">
        <f t="shared" si="1"/>
        <v>45688</v>
      </c>
      <c r="E162" s="697">
        <v>1.0590269740782101</v>
      </c>
      <c r="F162" s="697">
        <v>3.0732691257168465</v>
      </c>
      <c r="G162" s="697">
        <v>0.65087015194704856</v>
      </c>
      <c r="H162" s="698">
        <v>4.7831662517421165</v>
      </c>
      <c r="J162" s="638" t="s">
        <v>165</v>
      </c>
    </row>
    <row r="163" spans="1:10">
      <c r="C163" s="688">
        <v>45716</v>
      </c>
      <c r="D163" s="689">
        <f t="shared" ref="D163:D169" si="2">C163</f>
        <v>45716</v>
      </c>
      <c r="E163" s="697">
        <v>1.1527580196638989</v>
      </c>
      <c r="F163" s="697">
        <v>4.9871174100087297</v>
      </c>
      <c r="G163" s="697">
        <v>0.86429388209240998</v>
      </c>
      <c r="H163" s="698">
        <v>7.0041693117650397</v>
      </c>
    </row>
    <row r="164" spans="1:10">
      <c r="C164" s="688">
        <v>45747</v>
      </c>
      <c r="D164" s="689">
        <f t="shared" si="2"/>
        <v>45747</v>
      </c>
      <c r="E164" s="697">
        <v>0.45812365138139932</v>
      </c>
      <c r="F164" s="697">
        <v>5.4898610363365137</v>
      </c>
      <c r="G164" s="697">
        <v>1.4085587574364911</v>
      </c>
      <c r="H164" s="698">
        <v>7.3565434451544149</v>
      </c>
    </row>
    <row r="165" spans="1:10">
      <c r="C165" s="399">
        <v>45777</v>
      </c>
      <c r="D165" s="398">
        <f t="shared" si="2"/>
        <v>45777</v>
      </c>
      <c r="E165" s="637">
        <v>0.41825687378811538</v>
      </c>
      <c r="F165" s="637">
        <v>5.2872749042972531</v>
      </c>
      <c r="G165" s="637">
        <v>1.4611294090014164</v>
      </c>
      <c r="H165" s="380">
        <v>7.166661187086774</v>
      </c>
    </row>
    <row r="166" spans="1:10">
      <c r="C166" s="688">
        <v>45808</v>
      </c>
      <c r="D166" s="689">
        <f t="shared" si="2"/>
        <v>45808</v>
      </c>
      <c r="E166" s="766">
        <v>1.0165353336775909</v>
      </c>
      <c r="F166" s="766">
        <v>5.4281588856541809</v>
      </c>
      <c r="G166" s="766">
        <v>1.3779039207162049</v>
      </c>
      <c r="H166" s="380">
        <v>7.8225981400479725</v>
      </c>
    </row>
    <row r="167" spans="1:10" s="761" customFormat="1">
      <c r="A167" s="760"/>
      <c r="B167" s="760"/>
      <c r="C167" s="688">
        <v>45809</v>
      </c>
      <c r="D167" s="689">
        <f t="shared" si="2"/>
        <v>45809</v>
      </c>
      <c r="E167" s="766">
        <v>1.4731794438795702</v>
      </c>
      <c r="F167" s="766">
        <v>5.4744761573547871</v>
      </c>
      <c r="G167" s="766">
        <v>1.3701585209456959</v>
      </c>
      <c r="H167" s="380">
        <v>8.3178141221800672</v>
      </c>
    </row>
    <row r="168" spans="1:10">
      <c r="A168" s="313">
        <v>2025</v>
      </c>
      <c r="B168" s="313" t="s">
        <v>533</v>
      </c>
      <c r="C168" s="399">
        <v>45869</v>
      </c>
      <c r="D168" s="398">
        <f t="shared" si="2"/>
        <v>45869</v>
      </c>
      <c r="E168" s="766">
        <v>1.2732606796295161</v>
      </c>
      <c r="F168" s="766">
        <v>5.833335771593454</v>
      </c>
      <c r="G168" s="766">
        <v>1.5535768163437806</v>
      </c>
      <c r="H168" s="380">
        <v>8.660173267566762</v>
      </c>
    </row>
    <row r="169" spans="1:10" s="761" customFormat="1">
      <c r="A169" s="760"/>
      <c r="B169" s="760"/>
      <c r="C169" s="688">
        <v>45870</v>
      </c>
      <c r="D169" s="689">
        <f t="shared" si="2"/>
        <v>45870</v>
      </c>
      <c r="E169" s="766">
        <v>1.1023429316625954</v>
      </c>
      <c r="F169" s="766">
        <v>5.5112491328862063</v>
      </c>
      <c r="G169" s="766">
        <v>1.1555017131482301</v>
      </c>
      <c r="H169" s="380">
        <v>7.7690937776970372</v>
      </c>
    </row>
    <row r="170" spans="1:10">
      <c r="C170" s="701">
        <v>45901</v>
      </c>
      <c r="D170" s="702">
        <v>45901</v>
      </c>
      <c r="E170" s="766">
        <v>1.7280174070047818</v>
      </c>
      <c r="F170" s="766">
        <v>5.0979875568554682</v>
      </c>
      <c r="G170" s="766">
        <v>1.2688682085039547</v>
      </c>
      <c r="H170" s="380">
        <v>8.0948731723642169</v>
      </c>
    </row>
    <row r="171" spans="1:10">
      <c r="C171" s="701">
        <v>45931</v>
      </c>
      <c r="D171" s="702">
        <v>45931</v>
      </c>
      <c r="E171" s="766">
        <v>1.9536143432512036</v>
      </c>
      <c r="F171" s="766">
        <v>4.6446196873889098</v>
      </c>
      <c r="G171" s="766">
        <v>1.0274219972747203</v>
      </c>
      <c r="H171" s="380">
        <v>7.6256560279148289</v>
      </c>
    </row>
    <row r="172" spans="1:10">
      <c r="C172" s="701">
        <v>45962</v>
      </c>
      <c r="D172" s="702">
        <v>45962</v>
      </c>
      <c r="E172" s="766">
        <v>1.7640566031743514</v>
      </c>
      <c r="F172" s="766">
        <v>4.3073925152517871</v>
      </c>
      <c r="G172" s="766">
        <v>0.49894132797974128</v>
      </c>
      <c r="H172" s="380">
        <v>6.5703904464058809</v>
      </c>
    </row>
    <row r="173" spans="1:10">
      <c r="C173" s="693">
        <v>45992</v>
      </c>
      <c r="D173" s="778">
        <v>45992</v>
      </c>
      <c r="E173" s="767">
        <v>1.6779082998131261</v>
      </c>
      <c r="F173" s="767">
        <v>4.4388849502814285</v>
      </c>
      <c r="G173" s="767">
        <v>0.24225000584424802</v>
      </c>
      <c r="H173" s="644">
        <v>6.3590432559388148</v>
      </c>
    </row>
    <row r="174" spans="1:10">
      <c r="C174" s="399"/>
      <c r="D174" s="398"/>
      <c r="E174" s="637"/>
      <c r="F174" s="637"/>
      <c r="G174" s="637"/>
      <c r="H174" s="380"/>
    </row>
    <row r="175" spans="1:10">
      <c r="C175" s="399"/>
      <c r="D175" s="398"/>
      <c r="E175" s="637"/>
      <c r="F175" s="637"/>
      <c r="G175" s="637"/>
      <c r="H175" s="380"/>
    </row>
    <row r="176" spans="1:10">
      <c r="C176" s="399"/>
      <c r="D176" s="398"/>
      <c r="E176" s="637"/>
      <c r="F176" s="637"/>
      <c r="G176" s="637"/>
      <c r="H176" s="380"/>
    </row>
    <row r="177" spans="3:8">
      <c r="C177" s="399"/>
      <c r="D177" s="398"/>
      <c r="E177" s="637"/>
      <c r="F177" s="637"/>
      <c r="G177" s="637"/>
      <c r="H177" s="380"/>
    </row>
    <row r="178" spans="3:8">
      <c r="C178" s="399"/>
      <c r="D178" s="398"/>
      <c r="E178" s="637"/>
      <c r="F178" s="637"/>
      <c r="G178" s="637"/>
      <c r="H178" s="380"/>
    </row>
    <row r="179" spans="3:8">
      <c r="C179" s="399"/>
      <c r="D179" s="398"/>
      <c r="E179" s="637"/>
      <c r="F179" s="637"/>
      <c r="G179" s="637"/>
      <c r="H179" s="380"/>
    </row>
    <row r="180" spans="3:8">
      <c r="C180" s="399"/>
      <c r="D180" s="398"/>
      <c r="E180" s="637"/>
      <c r="F180" s="637"/>
      <c r="G180" s="637"/>
      <c r="H180" s="380"/>
    </row>
    <row r="181" spans="3:8">
      <c r="C181" s="399"/>
      <c r="D181" s="398"/>
      <c r="E181" s="637"/>
      <c r="F181" s="637"/>
      <c r="G181" s="637"/>
      <c r="H181" s="380"/>
    </row>
    <row r="182" spans="3:8">
      <c r="C182" s="399"/>
      <c r="D182" s="398"/>
      <c r="E182" s="637"/>
      <c r="F182" s="637"/>
      <c r="G182" s="637"/>
      <c r="H182" s="380"/>
    </row>
    <row r="183" spans="3:8">
      <c r="C183" s="399"/>
      <c r="D183" s="398"/>
      <c r="E183" s="637"/>
      <c r="F183" s="637"/>
      <c r="G183" s="637"/>
      <c r="H183" s="380"/>
    </row>
    <row r="184" spans="3:8">
      <c r="C184" s="399"/>
      <c r="D184" s="398"/>
      <c r="E184" s="637"/>
      <c r="F184" s="637"/>
      <c r="G184" s="637"/>
      <c r="H184" s="380"/>
    </row>
    <row r="185" spans="3:8">
      <c r="C185" s="399"/>
      <c r="D185" s="398"/>
      <c r="E185" s="637"/>
      <c r="F185" s="637"/>
      <c r="G185" s="637"/>
      <c r="H185" s="380"/>
    </row>
    <row r="186" spans="3:8">
      <c r="C186" s="399"/>
      <c r="D186" s="398"/>
      <c r="E186" s="637"/>
      <c r="F186" s="637"/>
      <c r="G186" s="637"/>
      <c r="H186" s="380"/>
    </row>
    <row r="187" spans="3:8">
      <c r="C187" s="399"/>
      <c r="D187" s="398"/>
      <c r="E187" s="637"/>
      <c r="F187" s="637"/>
      <c r="G187" s="637"/>
      <c r="H187" s="380"/>
    </row>
    <row r="188" spans="3:8">
      <c r="C188" s="399"/>
      <c r="D188" s="398"/>
      <c r="E188" s="637"/>
      <c r="F188" s="637"/>
      <c r="G188" s="637"/>
      <c r="H188" s="380"/>
    </row>
    <row r="189" spans="3:8">
      <c r="C189" s="399"/>
      <c r="D189" s="398"/>
      <c r="E189" s="637"/>
      <c r="F189" s="637"/>
      <c r="G189" s="637"/>
      <c r="H189" s="380"/>
    </row>
    <row r="190" spans="3:8">
      <c r="C190" s="399"/>
      <c r="D190" s="398"/>
      <c r="E190" s="637"/>
      <c r="F190" s="637"/>
      <c r="G190" s="637"/>
      <c r="H190" s="380"/>
    </row>
    <row r="191" spans="3:8">
      <c r="C191" s="399"/>
      <c r="D191" s="398"/>
      <c r="E191" s="637"/>
      <c r="F191" s="637"/>
      <c r="G191" s="637"/>
      <c r="H191" s="380"/>
    </row>
    <row r="192" spans="3:8">
      <c r="C192" s="399"/>
      <c r="D192" s="398"/>
      <c r="E192" s="637"/>
      <c r="F192" s="637"/>
      <c r="G192" s="637"/>
      <c r="H192" s="380"/>
    </row>
    <row r="193" spans="3:8">
      <c r="C193" s="399"/>
      <c r="D193" s="398"/>
      <c r="E193" s="637"/>
      <c r="F193" s="637"/>
      <c r="G193" s="637"/>
      <c r="H193" s="380"/>
    </row>
    <row r="194" spans="3:8">
      <c r="C194" s="399"/>
      <c r="D194" s="398"/>
      <c r="E194" s="637"/>
      <c r="F194" s="637"/>
      <c r="G194" s="637"/>
      <c r="H194" s="380"/>
    </row>
    <row r="195" spans="3:8">
      <c r="C195" s="399"/>
      <c r="D195" s="398"/>
      <c r="E195" s="637"/>
      <c r="F195" s="637"/>
      <c r="G195" s="637"/>
      <c r="H195" s="380"/>
    </row>
    <row r="196" spans="3:8">
      <c r="C196" s="399"/>
      <c r="D196" s="398"/>
      <c r="E196" s="637"/>
      <c r="F196" s="637"/>
      <c r="G196" s="637"/>
      <c r="H196" s="380"/>
    </row>
    <row r="197" spans="3:8">
      <c r="C197" s="399"/>
      <c r="D197" s="398"/>
      <c r="E197" s="637"/>
      <c r="F197" s="637"/>
      <c r="G197" s="637"/>
      <c r="H197" s="380"/>
    </row>
    <row r="198" spans="3:8">
      <c r="C198" s="399"/>
      <c r="D198" s="398"/>
      <c r="E198" s="637"/>
      <c r="F198" s="637"/>
      <c r="G198" s="637"/>
      <c r="H198" s="380"/>
    </row>
    <row r="199" spans="3:8">
      <c r="C199" s="399"/>
      <c r="D199" s="398"/>
      <c r="E199" s="637"/>
      <c r="F199" s="637"/>
      <c r="G199" s="637"/>
      <c r="H199" s="380"/>
    </row>
    <row r="200" spans="3:8">
      <c r="C200" s="399"/>
      <c r="D200" s="398"/>
      <c r="E200" s="637"/>
      <c r="F200" s="637"/>
      <c r="G200" s="637"/>
      <c r="H200" s="380"/>
    </row>
    <row r="201" spans="3:8">
      <c r="C201" s="399"/>
      <c r="D201" s="398"/>
      <c r="E201" s="637"/>
      <c r="F201" s="637"/>
      <c r="G201" s="637"/>
      <c r="H201" s="380"/>
    </row>
    <row r="202" spans="3:8">
      <c r="C202" s="399"/>
      <c r="D202" s="398"/>
      <c r="E202" s="637"/>
      <c r="F202" s="637"/>
      <c r="G202" s="637"/>
      <c r="H202" s="380"/>
    </row>
    <row r="203" spans="3:8">
      <c r="C203" s="399"/>
      <c r="D203" s="398"/>
      <c r="E203" s="637"/>
      <c r="F203" s="637"/>
      <c r="G203" s="637"/>
      <c r="H203" s="380"/>
    </row>
    <row r="204" spans="3:8">
      <c r="C204" s="399"/>
      <c r="D204" s="398"/>
      <c r="E204" s="637"/>
      <c r="F204" s="637"/>
      <c r="G204" s="637"/>
      <c r="H204" s="380"/>
    </row>
    <row r="205" spans="3:8">
      <c r="C205" s="399"/>
      <c r="D205" s="398"/>
      <c r="E205" s="637"/>
      <c r="F205" s="637"/>
      <c r="G205" s="637"/>
      <c r="H205" s="380"/>
    </row>
    <row r="206" spans="3:8">
      <c r="C206" s="399"/>
      <c r="D206" s="398"/>
      <c r="E206" s="637"/>
      <c r="F206" s="637"/>
      <c r="G206" s="637"/>
      <c r="H206" s="380"/>
    </row>
    <row r="207" spans="3:8">
      <c r="C207" s="399"/>
      <c r="D207" s="398"/>
      <c r="E207" s="637"/>
      <c r="F207" s="637"/>
      <c r="G207" s="637"/>
      <c r="H207" s="380"/>
    </row>
    <row r="208" spans="3:8">
      <c r="C208" s="399"/>
      <c r="D208" s="398"/>
      <c r="E208" s="637"/>
      <c r="F208" s="637"/>
      <c r="G208" s="637"/>
      <c r="H208" s="380"/>
    </row>
    <row r="209" spans="3:8">
      <c r="C209" s="399"/>
      <c r="D209" s="398"/>
      <c r="E209" s="637"/>
      <c r="F209" s="637"/>
      <c r="G209" s="637"/>
      <c r="H209" s="380"/>
    </row>
    <row r="210" spans="3:8">
      <c r="C210" s="399"/>
      <c r="D210" s="398"/>
      <c r="E210" s="637"/>
      <c r="F210" s="637"/>
      <c r="G210" s="637"/>
      <c r="H210" s="380"/>
    </row>
  </sheetData>
  <sheetProtection algorithmName="SHA-512" hashValue="1EOfz+ml6NiqNrgMJ2ttL7nb7XjyxgQCJn6hWcsDJXZhthH651b1QekCYSh6KHLcwEViNPxfIeJQSEOBsDvsFg==" saltValue="HXQ7NVW0O7NeHxl/FnO2rw==" spinCount="100000" sheet="1" objects="1" scenarios="1"/>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D166C-0B56-469C-B51F-FA154712479A}">
  <sheetPr codeName="List38"/>
  <dimension ref="A2:AD274"/>
  <sheetViews>
    <sheetView showGridLines="0" zoomScaleNormal="100" workbookViewId="0">
      <pane xSplit="4" ySplit="4" topLeftCell="E210" activePane="bottomRight" state="frozen"/>
      <selection activeCell="W7" sqref="W7"/>
      <selection pane="topRight" activeCell="W7" sqref="W7"/>
      <selection pane="bottomLeft" activeCell="W7" sqref="W7"/>
      <selection pane="bottomRight" activeCell="S226" sqref="S226"/>
    </sheetView>
  </sheetViews>
  <sheetFormatPr defaultColWidth="14" defaultRowHeight="11.25"/>
  <cols>
    <col min="1" max="2" width="6.42578125" style="23" hidden="1" customWidth="1"/>
    <col min="3" max="4" width="6.42578125" style="666" customWidth="1"/>
    <col min="5" max="5" width="13" style="657" customWidth="1"/>
    <col min="6" max="30" width="8" style="553" customWidth="1"/>
    <col min="31" max="16384" width="14" style="657"/>
  </cols>
  <sheetData>
    <row r="2" spans="1:30" s="648" customFormat="1" ht="22.5">
      <c r="A2" s="25"/>
      <c r="B2" s="24"/>
      <c r="C2" s="645"/>
      <c r="D2" s="646"/>
      <c r="E2" s="647" t="s">
        <v>197</v>
      </c>
    </row>
    <row r="3" spans="1:30" s="648" customFormat="1">
      <c r="A3" s="25"/>
      <c r="B3" s="24"/>
      <c r="C3" s="649" t="s">
        <v>473</v>
      </c>
      <c r="D3" s="650" t="s">
        <v>474</v>
      </c>
      <c r="E3" s="651" t="s">
        <v>196</v>
      </c>
    </row>
    <row r="4" spans="1:30" s="648" customFormat="1">
      <c r="A4" s="25"/>
      <c r="B4" s="24"/>
      <c r="C4" s="652"/>
      <c r="D4" s="653"/>
      <c r="E4" s="654"/>
    </row>
    <row r="5" spans="1:30" ht="11.25" customHeight="1">
      <c r="B5" s="24"/>
      <c r="C5" s="655">
        <v>39082</v>
      </c>
      <c r="D5" s="639">
        <v>39052</v>
      </c>
      <c r="E5" s="656">
        <v>0.12532497878181401</v>
      </c>
      <c r="W5" s="657"/>
      <c r="X5" s="657"/>
      <c r="Y5" s="657"/>
      <c r="Z5" s="657"/>
      <c r="AA5" s="657"/>
      <c r="AB5" s="657"/>
      <c r="AC5" s="657"/>
      <c r="AD5" s="657"/>
    </row>
    <row r="6" spans="1:30" ht="11.25" customHeight="1">
      <c r="B6" s="24"/>
      <c r="C6" s="655">
        <v>39113</v>
      </c>
      <c r="D6" s="639">
        <v>39083</v>
      </c>
      <c r="E6" s="656">
        <v>0.12162802623085324</v>
      </c>
      <c r="W6" s="657"/>
      <c r="X6" s="657"/>
      <c r="Y6" s="657"/>
      <c r="Z6" s="657"/>
      <c r="AA6" s="657"/>
      <c r="AB6" s="657"/>
      <c r="AC6" s="657"/>
      <c r="AD6" s="657"/>
    </row>
    <row r="7" spans="1:30" ht="11.25" customHeight="1">
      <c r="B7" s="24"/>
      <c r="C7" s="655">
        <v>39141</v>
      </c>
      <c r="D7" s="639">
        <v>39114</v>
      </c>
      <c r="E7" s="656">
        <v>7.9595394518547982E-2</v>
      </c>
      <c r="W7" s="657"/>
      <c r="X7" s="657"/>
      <c r="Y7" s="657"/>
      <c r="Z7" s="657"/>
      <c r="AA7" s="657"/>
      <c r="AB7" s="657"/>
      <c r="AC7" s="657"/>
      <c r="AD7" s="657"/>
    </row>
    <row r="8" spans="1:30" ht="11.25" customHeight="1">
      <c r="B8" s="24"/>
      <c r="C8" s="655">
        <v>39172</v>
      </c>
      <c r="D8" s="639">
        <v>39142</v>
      </c>
      <c r="E8" s="656">
        <v>8.7708299398524356E-2</v>
      </c>
    </row>
    <row r="9" spans="1:30" ht="11.25" customHeight="1">
      <c r="B9" s="24"/>
      <c r="C9" s="655">
        <v>39202</v>
      </c>
      <c r="D9" s="639">
        <v>39173</v>
      </c>
      <c r="E9" s="656">
        <v>0.10073707611653061</v>
      </c>
    </row>
    <row r="10" spans="1:30" ht="11.25" customHeight="1">
      <c r="B10" s="24"/>
      <c r="C10" s="655">
        <v>39233</v>
      </c>
      <c r="D10" s="639">
        <v>39203</v>
      </c>
      <c r="E10" s="656">
        <v>0.1315745751361917</v>
      </c>
    </row>
    <row r="11" spans="1:30" ht="11.25" customHeight="1">
      <c r="B11" s="24"/>
      <c r="C11" s="655">
        <v>39263</v>
      </c>
      <c r="D11" s="639">
        <v>39234</v>
      </c>
      <c r="E11" s="656">
        <v>0.12175525914128342</v>
      </c>
    </row>
    <row r="12" spans="1:30" ht="11.25" customHeight="1">
      <c r="A12" s="16" t="s">
        <v>481</v>
      </c>
      <c r="B12" s="24" t="s">
        <v>198</v>
      </c>
      <c r="C12" s="655">
        <v>39294</v>
      </c>
      <c r="D12" s="639">
        <v>39264</v>
      </c>
      <c r="E12" s="656">
        <v>0.21512267810495958</v>
      </c>
    </row>
    <row r="13" spans="1:30" ht="11.25" customHeight="1">
      <c r="B13" s="24"/>
      <c r="C13" s="655">
        <v>39325</v>
      </c>
      <c r="D13" s="639">
        <v>39295</v>
      </c>
      <c r="E13" s="656">
        <v>0.10450165601867771</v>
      </c>
    </row>
    <row r="14" spans="1:30" ht="11.25" customHeight="1">
      <c r="B14" s="24"/>
      <c r="C14" s="655">
        <v>39355</v>
      </c>
      <c r="D14" s="639">
        <v>39326</v>
      </c>
      <c r="E14" s="656">
        <v>0.13318395381246267</v>
      </c>
    </row>
    <row r="15" spans="1:30" ht="11.25" customHeight="1">
      <c r="B15" s="24"/>
      <c r="C15" s="655">
        <v>39386</v>
      </c>
      <c r="D15" s="639">
        <v>39356</v>
      </c>
      <c r="E15" s="656">
        <v>0.35932468221936659</v>
      </c>
    </row>
    <row r="16" spans="1:30" ht="11.25" customHeight="1">
      <c r="B16" s="24"/>
      <c r="C16" s="655">
        <v>39416</v>
      </c>
      <c r="D16" s="639">
        <v>39387</v>
      </c>
      <c r="E16" s="656">
        <v>0.11996745131126975</v>
      </c>
    </row>
    <row r="17" spans="1:30" ht="11.25" customHeight="1">
      <c r="B17" s="24"/>
      <c r="C17" s="655">
        <v>39447</v>
      </c>
      <c r="D17" s="639">
        <v>39447</v>
      </c>
      <c r="E17" s="656">
        <v>0.20587507989563794</v>
      </c>
    </row>
    <row r="18" spans="1:30" ht="11.25" customHeight="1">
      <c r="B18" s="24"/>
      <c r="C18" s="655">
        <v>39478</v>
      </c>
      <c r="D18" s="639">
        <v>39448</v>
      </c>
      <c r="E18" s="656">
        <v>9.8506385776941208E-2</v>
      </c>
    </row>
    <row r="19" spans="1:30" ht="11.25" customHeight="1">
      <c r="B19" s="24"/>
      <c r="C19" s="655">
        <v>39507</v>
      </c>
      <c r="D19" s="639">
        <v>39479</v>
      </c>
      <c r="E19" s="656">
        <v>0.2459134963295824</v>
      </c>
    </row>
    <row r="20" spans="1:30" ht="11.25" customHeight="1">
      <c r="B20" s="24"/>
      <c r="C20" s="655">
        <v>39538</v>
      </c>
      <c r="D20" s="639">
        <v>39508</v>
      </c>
      <c r="E20" s="656">
        <v>0.20207731103590151</v>
      </c>
    </row>
    <row r="21" spans="1:30" ht="11.25" customHeight="1">
      <c r="B21" s="24"/>
      <c r="C21" s="655">
        <v>39568</v>
      </c>
      <c r="D21" s="639">
        <v>39539</v>
      </c>
      <c r="E21" s="656">
        <v>0.17245120928577029</v>
      </c>
    </row>
    <row r="22" spans="1:30" ht="11.25" customHeight="1">
      <c r="B22" s="24"/>
      <c r="C22" s="655">
        <v>39599</v>
      </c>
      <c r="D22" s="639">
        <v>39569</v>
      </c>
      <c r="E22" s="656">
        <v>0.12878067555909484</v>
      </c>
    </row>
    <row r="23" spans="1:30" ht="11.25" customHeight="1">
      <c r="B23" s="24"/>
      <c r="C23" s="655">
        <v>39629</v>
      </c>
      <c r="D23" s="639">
        <v>39600</v>
      </c>
      <c r="E23" s="656">
        <v>9.8320487661518907E-2</v>
      </c>
    </row>
    <row r="24" spans="1:30" ht="11.25" customHeight="1">
      <c r="A24" s="16" t="s">
        <v>170</v>
      </c>
      <c r="B24" s="24" t="s">
        <v>171</v>
      </c>
      <c r="C24" s="655">
        <v>39660</v>
      </c>
      <c r="D24" s="639">
        <v>39630</v>
      </c>
      <c r="E24" s="656">
        <v>9.9392533476443126E-2</v>
      </c>
    </row>
    <row r="25" spans="1:30" ht="11.25" customHeight="1">
      <c r="A25" s="10"/>
      <c r="B25" s="24"/>
      <c r="C25" s="655">
        <v>39691</v>
      </c>
      <c r="D25" s="639">
        <v>39661</v>
      </c>
      <c r="E25" s="656">
        <v>0.10306680497780386</v>
      </c>
    </row>
    <row r="26" spans="1:30" ht="11.25" customHeight="1">
      <c r="A26" s="10"/>
      <c r="B26" s="24"/>
      <c r="C26" s="655">
        <v>39721</v>
      </c>
      <c r="D26" s="639">
        <v>39692</v>
      </c>
      <c r="E26" s="656">
        <v>7.9883626228440072E-2</v>
      </c>
    </row>
    <row r="27" spans="1:30" ht="11.25" customHeight="1">
      <c r="A27" s="10"/>
      <c r="B27" s="24"/>
      <c r="C27" s="655">
        <v>39752</v>
      </c>
      <c r="D27" s="639">
        <v>39722</v>
      </c>
      <c r="E27" s="656">
        <v>0.12099958373300998</v>
      </c>
      <c r="AD27" s="657"/>
    </row>
    <row r="28" spans="1:30" ht="11.25" customHeight="1">
      <c r="A28" s="10"/>
      <c r="B28" s="24"/>
      <c r="C28" s="655">
        <v>39782</v>
      </c>
      <c r="D28" s="639">
        <v>39753</v>
      </c>
      <c r="E28" s="656">
        <v>5.2144667861171931E-2</v>
      </c>
      <c r="AD28" s="657"/>
    </row>
    <row r="29" spans="1:30" ht="11.25" customHeight="1">
      <c r="A29" s="10"/>
      <c r="B29" s="24"/>
      <c r="C29" s="655">
        <v>39813</v>
      </c>
      <c r="D29" s="639">
        <v>39783</v>
      </c>
      <c r="E29" s="656">
        <v>0.31655546391361639</v>
      </c>
      <c r="AD29" s="657"/>
    </row>
    <row r="30" spans="1:30" ht="11.25" customHeight="1">
      <c r="A30" s="10"/>
      <c r="B30" s="24"/>
      <c r="C30" s="655">
        <v>39844</v>
      </c>
      <c r="D30" s="639">
        <v>39814</v>
      </c>
      <c r="E30" s="658">
        <v>0.15715269759108103</v>
      </c>
      <c r="AD30" s="657"/>
    </row>
    <row r="31" spans="1:30" ht="11.25" customHeight="1">
      <c r="A31" s="10"/>
      <c r="B31" s="24"/>
      <c r="C31" s="655">
        <v>39872</v>
      </c>
      <c r="D31" s="639">
        <v>39845</v>
      </c>
      <c r="E31" s="658">
        <v>-1.8598447143141548E-2</v>
      </c>
      <c r="AD31" s="657"/>
    </row>
    <row r="32" spans="1:30" ht="11.25" customHeight="1">
      <c r="A32" s="10"/>
      <c r="B32" s="24"/>
      <c r="C32" s="655">
        <v>39903</v>
      </c>
      <c r="D32" s="639">
        <v>39873</v>
      </c>
      <c r="E32" s="658">
        <v>0.21080930748858276</v>
      </c>
      <c r="AD32" s="657"/>
    </row>
    <row r="33" spans="1:30" ht="11.25" customHeight="1">
      <c r="A33" s="10"/>
      <c r="B33" s="24"/>
      <c r="C33" s="655">
        <v>39933</v>
      </c>
      <c r="D33" s="639">
        <v>39904</v>
      </c>
      <c r="E33" s="658">
        <v>6.7269038612857046E-2</v>
      </c>
      <c r="AD33" s="657"/>
    </row>
    <row r="34" spans="1:30" ht="11.25" customHeight="1">
      <c r="A34" s="10"/>
      <c r="B34" s="24"/>
      <c r="C34" s="655">
        <v>39964</v>
      </c>
      <c r="D34" s="639">
        <v>39934</v>
      </c>
      <c r="E34" s="658">
        <v>0.30450861708654808</v>
      </c>
      <c r="AD34" s="657"/>
    </row>
    <row r="35" spans="1:30" ht="11.25" customHeight="1">
      <c r="A35" s="10"/>
      <c r="B35" s="24"/>
      <c r="C35" s="655">
        <v>39994</v>
      </c>
      <c r="D35" s="639">
        <v>39965</v>
      </c>
      <c r="E35" s="658">
        <v>4.031923328129202E-2</v>
      </c>
      <c r="AD35" s="657"/>
    </row>
    <row r="36" spans="1:30" ht="11.25" customHeight="1">
      <c r="A36" s="16" t="s">
        <v>172</v>
      </c>
      <c r="B36" s="24" t="s">
        <v>173</v>
      </c>
      <c r="C36" s="655">
        <v>40025</v>
      </c>
      <c r="D36" s="639">
        <v>39995</v>
      </c>
      <c r="E36" s="658">
        <v>4.1953564328725539E-2</v>
      </c>
      <c r="AD36" s="657"/>
    </row>
    <row r="37" spans="1:30" ht="11.25" customHeight="1">
      <c r="A37" s="10"/>
      <c r="B37" s="24"/>
      <c r="C37" s="655">
        <v>40056</v>
      </c>
      <c r="D37" s="639">
        <v>40026</v>
      </c>
      <c r="E37" s="658">
        <v>6.7723671112880746E-2</v>
      </c>
      <c r="AD37" s="657"/>
    </row>
    <row r="38" spans="1:30" ht="11.25" customHeight="1">
      <c r="A38" s="10"/>
      <c r="B38" s="24"/>
      <c r="C38" s="655">
        <v>40086</v>
      </c>
      <c r="D38" s="639">
        <v>40057</v>
      </c>
      <c r="E38" s="658">
        <v>3.2271639347888591E-2</v>
      </c>
      <c r="AD38" s="657"/>
    </row>
    <row r="39" spans="1:30" ht="11.25" customHeight="1">
      <c r="A39" s="10"/>
      <c r="B39" s="24"/>
      <c r="C39" s="655">
        <v>40117</v>
      </c>
      <c r="D39" s="639">
        <v>40087</v>
      </c>
      <c r="E39" s="658">
        <v>0.14342173620393811</v>
      </c>
      <c r="AD39" s="657"/>
    </row>
    <row r="40" spans="1:30" ht="11.25" customHeight="1">
      <c r="A40" s="10"/>
      <c r="B40" s="24"/>
      <c r="C40" s="655">
        <v>40147</v>
      </c>
      <c r="D40" s="639">
        <v>40118</v>
      </c>
      <c r="E40" s="658">
        <v>0.31135810193743696</v>
      </c>
      <c r="S40" s="657"/>
      <c r="T40" s="657"/>
      <c r="U40" s="657"/>
      <c r="V40" s="657"/>
      <c r="W40" s="657"/>
      <c r="X40" s="657"/>
      <c r="Y40" s="657"/>
      <c r="Z40" s="657"/>
      <c r="AA40" s="657"/>
      <c r="AB40" s="657"/>
      <c r="AC40" s="657"/>
      <c r="AD40" s="657"/>
    </row>
    <row r="41" spans="1:30" ht="11.25" customHeight="1">
      <c r="A41" s="10"/>
      <c r="B41" s="24"/>
      <c r="C41" s="655">
        <v>40178</v>
      </c>
      <c r="D41" s="639">
        <v>40148</v>
      </c>
      <c r="E41" s="658">
        <v>0.3912289528773702</v>
      </c>
      <c r="T41" s="657"/>
      <c r="U41" s="657"/>
      <c r="V41" s="657"/>
      <c r="W41" s="657"/>
      <c r="X41" s="657"/>
      <c r="Y41" s="657"/>
      <c r="Z41" s="657"/>
      <c r="AA41" s="657"/>
      <c r="AB41" s="657"/>
      <c r="AC41" s="657"/>
      <c r="AD41" s="657"/>
    </row>
    <row r="42" spans="1:30" ht="11.25" customHeight="1">
      <c r="A42" s="10"/>
      <c r="B42" s="24"/>
      <c r="C42" s="655">
        <v>40209</v>
      </c>
      <c r="D42" s="639">
        <v>40179</v>
      </c>
      <c r="E42" s="659">
        <v>0.70135712564309427</v>
      </c>
      <c r="T42" s="657"/>
      <c r="U42" s="657"/>
      <c r="V42" s="657"/>
      <c r="W42" s="657"/>
      <c r="X42" s="657"/>
      <c r="Y42" s="657"/>
      <c r="Z42" s="657"/>
      <c r="AA42" s="657"/>
      <c r="AB42" s="657"/>
      <c r="AC42" s="657"/>
      <c r="AD42" s="657"/>
    </row>
    <row r="43" spans="1:30" ht="11.25" customHeight="1">
      <c r="A43" s="10"/>
      <c r="B43" s="24"/>
      <c r="C43" s="655">
        <v>40237</v>
      </c>
      <c r="D43" s="639">
        <v>40210</v>
      </c>
      <c r="E43" s="659">
        <v>0.96816086004379853</v>
      </c>
      <c r="T43" s="657"/>
      <c r="U43" s="657"/>
      <c r="V43" s="657"/>
      <c r="W43" s="657"/>
      <c r="X43" s="657"/>
      <c r="Y43" s="657"/>
      <c r="Z43" s="657"/>
      <c r="AA43" s="657"/>
      <c r="AB43" s="657"/>
      <c r="AC43" s="657"/>
      <c r="AD43" s="657"/>
    </row>
    <row r="44" spans="1:30" ht="11.25" customHeight="1">
      <c r="A44" s="10"/>
      <c r="B44" s="24"/>
      <c r="C44" s="655">
        <v>40268</v>
      </c>
      <c r="D44" s="639">
        <v>40238</v>
      </c>
      <c r="E44" s="659">
        <v>0.70138816516487912</v>
      </c>
      <c r="T44" s="657"/>
      <c r="U44" s="657"/>
      <c r="V44" s="657"/>
      <c r="W44" s="657"/>
      <c r="X44" s="657"/>
      <c r="Y44" s="657"/>
      <c r="Z44" s="657"/>
      <c r="AA44" s="657"/>
      <c r="AB44" s="657"/>
      <c r="AC44" s="657"/>
      <c r="AD44" s="657"/>
    </row>
    <row r="45" spans="1:30" ht="11.25" customHeight="1">
      <c r="A45" s="10"/>
      <c r="B45" s="24"/>
      <c r="C45" s="655">
        <v>40298</v>
      </c>
      <c r="D45" s="639">
        <v>40269</v>
      </c>
      <c r="E45" s="659">
        <v>0.64538020344510494</v>
      </c>
      <c r="T45" s="657"/>
      <c r="U45" s="657"/>
      <c r="V45" s="657"/>
      <c r="W45" s="657"/>
      <c r="X45" s="657"/>
      <c r="Y45" s="657"/>
      <c r="Z45" s="657"/>
      <c r="AA45" s="657"/>
      <c r="AB45" s="657"/>
      <c r="AC45" s="657"/>
      <c r="AD45" s="657"/>
    </row>
    <row r="46" spans="1:30" ht="11.25" customHeight="1">
      <c r="A46" s="10"/>
      <c r="B46" s="24"/>
      <c r="C46" s="655">
        <v>40329</v>
      </c>
      <c r="D46" s="639">
        <v>40299</v>
      </c>
      <c r="E46" s="659">
        <v>0.48956121839538125</v>
      </c>
      <c r="T46" s="657"/>
      <c r="U46" s="657"/>
      <c r="V46" s="657"/>
      <c r="W46" s="657"/>
      <c r="X46" s="657"/>
      <c r="Y46" s="657"/>
      <c r="Z46" s="657"/>
      <c r="AA46" s="657"/>
      <c r="AB46" s="657"/>
      <c r="AC46" s="657"/>
      <c r="AD46" s="657"/>
    </row>
    <row r="47" spans="1:30" ht="11.25" customHeight="1">
      <c r="A47" s="10"/>
      <c r="B47" s="24"/>
      <c r="C47" s="655">
        <v>40359</v>
      </c>
      <c r="D47" s="639">
        <v>40330</v>
      </c>
      <c r="E47" s="659">
        <v>0.41416508621743481</v>
      </c>
      <c r="T47" s="657"/>
      <c r="U47" s="657"/>
      <c r="V47" s="657"/>
      <c r="W47" s="657"/>
      <c r="X47" s="657"/>
      <c r="Y47" s="657"/>
      <c r="Z47" s="657"/>
      <c r="AA47" s="657"/>
      <c r="AB47" s="657"/>
      <c r="AC47" s="657"/>
      <c r="AD47" s="657"/>
    </row>
    <row r="48" spans="1:30" ht="11.25" customHeight="1">
      <c r="A48" s="16" t="s">
        <v>174</v>
      </c>
      <c r="B48" s="24" t="s">
        <v>130</v>
      </c>
      <c r="C48" s="655">
        <v>40390</v>
      </c>
      <c r="D48" s="639">
        <v>40360</v>
      </c>
      <c r="E48" s="656">
        <v>0.42339444615375327</v>
      </c>
      <c r="T48" s="657"/>
      <c r="U48" s="657"/>
      <c r="V48" s="657"/>
      <c r="W48" s="657"/>
      <c r="X48" s="657"/>
      <c r="Y48" s="657"/>
      <c r="Z48" s="657"/>
      <c r="AA48" s="657"/>
      <c r="AB48" s="657"/>
      <c r="AC48" s="657"/>
      <c r="AD48" s="657"/>
    </row>
    <row r="49" spans="1:30" ht="11.25" customHeight="1">
      <c r="A49" s="10"/>
      <c r="B49" s="24"/>
      <c r="C49" s="655">
        <v>40421</v>
      </c>
      <c r="D49" s="639">
        <v>40391</v>
      </c>
      <c r="E49" s="656">
        <v>0.28780770361100838</v>
      </c>
      <c r="T49" s="657"/>
      <c r="U49" s="657"/>
      <c r="V49" s="657"/>
      <c r="W49" s="657"/>
      <c r="X49" s="657"/>
      <c r="Y49" s="657"/>
      <c r="Z49" s="657"/>
      <c r="AA49" s="657"/>
      <c r="AB49" s="657"/>
      <c r="AC49" s="657"/>
      <c r="AD49" s="657"/>
    </row>
    <row r="50" spans="1:30" ht="11.25" customHeight="1">
      <c r="A50" s="10"/>
      <c r="B50" s="24"/>
      <c r="C50" s="655">
        <v>40451</v>
      </c>
      <c r="D50" s="639">
        <v>40422</v>
      </c>
      <c r="E50" s="656">
        <v>0.43966179815273992</v>
      </c>
      <c r="T50" s="657"/>
      <c r="U50" s="657"/>
      <c r="V50" s="657"/>
      <c r="W50" s="657"/>
      <c r="X50" s="657"/>
      <c r="Y50" s="657"/>
      <c r="Z50" s="657"/>
      <c r="AA50" s="657"/>
      <c r="AB50" s="657"/>
      <c r="AC50" s="657"/>
      <c r="AD50" s="657"/>
    </row>
    <row r="51" spans="1:30" ht="11.25" customHeight="1">
      <c r="A51" s="10"/>
      <c r="B51" s="24"/>
      <c r="C51" s="655">
        <v>40482</v>
      </c>
      <c r="D51" s="639">
        <v>40452</v>
      </c>
      <c r="E51" s="656">
        <v>0.6098530094896808</v>
      </c>
      <c r="T51" s="657"/>
      <c r="U51" s="657"/>
      <c r="V51" s="657"/>
      <c r="W51" s="657"/>
      <c r="X51" s="657"/>
      <c r="Y51" s="657"/>
      <c r="Z51" s="657"/>
      <c r="AA51" s="657"/>
      <c r="AB51" s="657"/>
      <c r="AC51" s="657"/>
      <c r="AD51" s="657"/>
    </row>
    <row r="52" spans="1:30" ht="11.25" customHeight="1">
      <c r="A52" s="10"/>
      <c r="B52" s="24"/>
      <c r="C52" s="655">
        <v>40512</v>
      </c>
      <c r="D52" s="639">
        <v>40483</v>
      </c>
      <c r="E52" s="656">
        <v>0.66725526072131658</v>
      </c>
      <c r="T52" s="657"/>
      <c r="U52" s="657"/>
      <c r="V52" s="657"/>
      <c r="W52" s="657"/>
      <c r="X52" s="657"/>
      <c r="Y52" s="657"/>
      <c r="Z52" s="657"/>
      <c r="AA52" s="657"/>
      <c r="AB52" s="657"/>
      <c r="AC52" s="657"/>
      <c r="AD52" s="657"/>
    </row>
    <row r="53" spans="1:30" ht="11.25" customHeight="1">
      <c r="A53" s="10"/>
      <c r="B53" s="24"/>
      <c r="C53" s="655">
        <v>40543</v>
      </c>
      <c r="D53" s="639">
        <v>40513</v>
      </c>
      <c r="E53" s="656">
        <v>0.4908047907163281</v>
      </c>
      <c r="T53" s="657"/>
      <c r="U53" s="657"/>
      <c r="V53" s="657"/>
      <c r="W53" s="657"/>
      <c r="X53" s="657"/>
      <c r="Y53" s="657"/>
      <c r="Z53" s="657"/>
      <c r="AA53" s="657"/>
      <c r="AB53" s="657"/>
      <c r="AC53" s="657"/>
      <c r="AD53" s="657"/>
    </row>
    <row r="54" spans="1:30" ht="11.25" customHeight="1">
      <c r="A54" s="10"/>
      <c r="B54" s="24"/>
      <c r="C54" s="655">
        <v>40574</v>
      </c>
      <c r="D54" s="639">
        <v>40544</v>
      </c>
      <c r="E54" s="656">
        <v>0.68335928064237828</v>
      </c>
      <c r="T54" s="657"/>
      <c r="U54" s="657"/>
      <c r="V54" s="657"/>
      <c r="W54" s="657"/>
      <c r="X54" s="657"/>
      <c r="Y54" s="657"/>
      <c r="Z54" s="657"/>
      <c r="AA54" s="657"/>
      <c r="AB54" s="657"/>
      <c r="AC54" s="657"/>
      <c r="AD54" s="657"/>
    </row>
    <row r="55" spans="1:30" ht="11.25" customHeight="1">
      <c r="A55" s="10"/>
      <c r="B55" s="24"/>
      <c r="C55" s="655">
        <v>40602</v>
      </c>
      <c r="D55" s="639">
        <v>40575</v>
      </c>
      <c r="E55" s="656">
        <v>0.72677496847833289</v>
      </c>
      <c r="T55" s="657"/>
      <c r="U55" s="657"/>
      <c r="V55" s="657"/>
      <c r="W55" s="657"/>
      <c r="X55" s="657"/>
      <c r="Y55" s="657"/>
      <c r="Z55" s="657"/>
      <c r="AA55" s="657"/>
      <c r="AB55" s="657"/>
      <c r="AC55" s="657"/>
      <c r="AD55" s="657"/>
    </row>
    <row r="56" spans="1:30" ht="11.25" customHeight="1">
      <c r="A56" s="10"/>
      <c r="B56" s="24"/>
      <c r="C56" s="655">
        <v>40633</v>
      </c>
      <c r="D56" s="639">
        <v>40603</v>
      </c>
      <c r="E56" s="656">
        <v>0.73257704414764613</v>
      </c>
      <c r="T56" s="657"/>
      <c r="U56" s="657"/>
      <c r="V56" s="657"/>
      <c r="W56" s="657"/>
      <c r="X56" s="657"/>
      <c r="Y56" s="657"/>
      <c r="Z56" s="657"/>
      <c r="AA56" s="657"/>
      <c r="AB56" s="657"/>
      <c r="AC56" s="657"/>
      <c r="AD56" s="657"/>
    </row>
    <row r="57" spans="1:30" ht="11.25" customHeight="1">
      <c r="A57" s="10"/>
      <c r="B57" s="24"/>
      <c r="C57" s="655">
        <v>40663</v>
      </c>
      <c r="D57" s="639">
        <v>40634</v>
      </c>
      <c r="E57" s="656">
        <v>1.0707941469241491</v>
      </c>
      <c r="T57" s="657"/>
      <c r="U57" s="657"/>
      <c r="V57" s="657"/>
      <c r="W57" s="657"/>
      <c r="X57" s="657"/>
      <c r="Y57" s="657"/>
      <c r="Z57" s="657"/>
      <c r="AA57" s="657"/>
      <c r="AB57" s="657"/>
      <c r="AC57" s="657"/>
      <c r="AD57" s="657"/>
    </row>
    <row r="58" spans="1:30" ht="11.25" customHeight="1">
      <c r="A58" s="10"/>
      <c r="B58" s="24"/>
      <c r="C58" s="655">
        <v>40694</v>
      </c>
      <c r="D58" s="639">
        <v>40664</v>
      </c>
      <c r="E58" s="656">
        <v>1.1159823599321905</v>
      </c>
      <c r="T58" s="657"/>
      <c r="U58" s="657"/>
      <c r="V58" s="657"/>
      <c r="W58" s="657"/>
      <c r="X58" s="657"/>
      <c r="Y58" s="657"/>
      <c r="Z58" s="657"/>
      <c r="AA58" s="657"/>
      <c r="AB58" s="657"/>
      <c r="AC58" s="657"/>
      <c r="AD58" s="657"/>
    </row>
    <row r="59" spans="1:30" ht="11.25" customHeight="1">
      <c r="A59" s="10"/>
      <c r="B59" s="24"/>
      <c r="C59" s="655">
        <v>40724</v>
      </c>
      <c r="D59" s="639">
        <v>40695</v>
      </c>
      <c r="E59" s="656">
        <v>1.1491911872055207</v>
      </c>
      <c r="T59" s="657"/>
      <c r="U59" s="657"/>
      <c r="V59" s="657"/>
      <c r="W59" s="657"/>
      <c r="X59" s="657"/>
      <c r="Y59" s="657"/>
      <c r="Z59" s="657"/>
      <c r="AA59" s="657"/>
      <c r="AB59" s="657"/>
      <c r="AC59" s="657"/>
      <c r="AD59" s="657"/>
    </row>
    <row r="60" spans="1:30" ht="11.25" customHeight="1">
      <c r="A60" s="16" t="s">
        <v>175</v>
      </c>
      <c r="B60" s="24" t="s">
        <v>131</v>
      </c>
      <c r="C60" s="655">
        <v>40755</v>
      </c>
      <c r="D60" s="639">
        <v>40725</v>
      </c>
      <c r="E60" s="656">
        <v>0.87317792124481375</v>
      </c>
      <c r="T60" s="657"/>
      <c r="U60" s="657"/>
      <c r="V60" s="657"/>
      <c r="W60" s="657"/>
      <c r="X60" s="657"/>
      <c r="Y60" s="657"/>
      <c r="Z60" s="657"/>
      <c r="AA60" s="657"/>
      <c r="AB60" s="657"/>
      <c r="AC60" s="657"/>
      <c r="AD60" s="657"/>
    </row>
    <row r="61" spans="1:30" ht="11.25" customHeight="1">
      <c r="A61" s="10"/>
      <c r="B61" s="24"/>
      <c r="C61" s="655">
        <v>40786</v>
      </c>
      <c r="D61" s="639">
        <v>40756</v>
      </c>
      <c r="E61" s="656">
        <v>0.27518873499363244</v>
      </c>
      <c r="T61" s="657"/>
      <c r="U61" s="657"/>
      <c r="V61" s="657"/>
      <c r="W61" s="657"/>
      <c r="X61" s="657"/>
      <c r="Y61" s="657"/>
      <c r="Z61" s="657"/>
      <c r="AA61" s="657"/>
      <c r="AB61" s="657"/>
      <c r="AC61" s="657"/>
      <c r="AD61" s="657"/>
    </row>
    <row r="62" spans="1:30" ht="11.25" customHeight="1">
      <c r="A62" s="10"/>
      <c r="B62" s="24"/>
      <c r="C62" s="655">
        <v>40816</v>
      </c>
      <c r="D62" s="639">
        <v>40787</v>
      </c>
      <c r="E62" s="656">
        <v>0.46783933300755903</v>
      </c>
      <c r="T62" s="657"/>
      <c r="U62" s="657"/>
      <c r="V62" s="657"/>
      <c r="W62" s="657"/>
      <c r="X62" s="657"/>
      <c r="Y62" s="657"/>
      <c r="Z62" s="657"/>
      <c r="AA62" s="657"/>
      <c r="AB62" s="657"/>
      <c r="AC62" s="657"/>
      <c r="AD62" s="657"/>
    </row>
    <row r="63" spans="1:30" ht="11.25" customHeight="1">
      <c r="A63" s="10"/>
      <c r="B63" s="24"/>
      <c r="C63" s="655">
        <v>40847</v>
      </c>
      <c r="D63" s="639">
        <v>40817</v>
      </c>
      <c r="E63" s="656">
        <v>0.47476788590664748</v>
      </c>
      <c r="T63" s="657"/>
      <c r="U63" s="657"/>
      <c r="V63" s="657"/>
      <c r="W63" s="657"/>
      <c r="X63" s="657"/>
      <c r="Y63" s="657"/>
      <c r="Z63" s="657"/>
      <c r="AA63" s="657"/>
      <c r="AB63" s="657"/>
      <c r="AC63" s="657"/>
      <c r="AD63" s="657"/>
    </row>
    <row r="64" spans="1:30" ht="11.25" customHeight="1">
      <c r="A64" s="10"/>
      <c r="B64" s="24"/>
      <c r="C64" s="655">
        <v>40877</v>
      </c>
      <c r="D64" s="639">
        <v>40848</v>
      </c>
      <c r="E64" s="656">
        <v>0.34367844423588001</v>
      </c>
      <c r="T64" s="657"/>
      <c r="U64" s="657"/>
      <c r="V64" s="657"/>
      <c r="W64" s="657"/>
      <c r="X64" s="657"/>
      <c r="Y64" s="657"/>
      <c r="Z64" s="657"/>
      <c r="AA64" s="657"/>
      <c r="AB64" s="657"/>
      <c r="AC64" s="657"/>
      <c r="AD64" s="657"/>
    </row>
    <row r="65" spans="1:30" ht="11.25" customHeight="1">
      <c r="A65" s="10"/>
      <c r="B65" s="24"/>
      <c r="C65" s="655">
        <v>40908</v>
      </c>
      <c r="D65" s="639">
        <v>40878</v>
      </c>
      <c r="E65" s="656">
        <v>0.56708284747305249</v>
      </c>
      <c r="O65" s="660"/>
      <c r="P65" s="660"/>
      <c r="Q65" s="661"/>
      <c r="R65" s="661"/>
      <c r="S65" s="661"/>
      <c r="T65" s="657"/>
      <c r="U65" s="657"/>
      <c r="V65" s="657"/>
      <c r="W65" s="657"/>
      <c r="X65" s="657"/>
      <c r="Y65" s="657"/>
      <c r="Z65" s="657"/>
      <c r="AA65" s="657"/>
      <c r="AB65" s="657"/>
      <c r="AC65" s="657"/>
      <c r="AD65" s="657"/>
    </row>
    <row r="66" spans="1:30" ht="11.25" customHeight="1">
      <c r="A66" s="10"/>
      <c r="B66" s="24"/>
      <c r="C66" s="655">
        <v>40939</v>
      </c>
      <c r="D66" s="639">
        <v>40909</v>
      </c>
      <c r="E66" s="656">
        <v>0.40696200651605796</v>
      </c>
      <c r="O66" s="660"/>
      <c r="P66" s="660"/>
      <c r="Q66" s="661"/>
      <c r="R66" s="661"/>
      <c r="S66" s="661"/>
      <c r="T66" s="657"/>
      <c r="U66" s="657"/>
      <c r="V66" s="657"/>
      <c r="W66" s="657"/>
      <c r="X66" s="657"/>
      <c r="Y66" s="657"/>
      <c r="Z66" s="657"/>
      <c r="AA66" s="657"/>
      <c r="AB66" s="657"/>
      <c r="AC66" s="657"/>
      <c r="AD66" s="657"/>
    </row>
    <row r="67" spans="1:30" ht="11.25" customHeight="1">
      <c r="A67" s="10"/>
      <c r="B67" s="24"/>
      <c r="C67" s="655">
        <v>40968</v>
      </c>
      <c r="D67" s="639">
        <v>40940</v>
      </c>
      <c r="E67" s="656">
        <v>0.13538194148188176</v>
      </c>
      <c r="O67" s="660"/>
      <c r="P67" s="660"/>
      <c r="Q67" s="661"/>
      <c r="R67" s="661"/>
      <c r="S67" s="661"/>
      <c r="T67" s="657"/>
      <c r="U67" s="657"/>
      <c r="V67" s="657"/>
      <c r="W67" s="657"/>
      <c r="X67" s="657"/>
      <c r="Y67" s="657"/>
      <c r="Z67" s="657"/>
      <c r="AA67" s="657"/>
      <c r="AB67" s="657"/>
      <c r="AC67" s="657"/>
      <c r="AD67" s="657"/>
    </row>
    <row r="68" spans="1:30" ht="11.25" customHeight="1">
      <c r="A68" s="10"/>
      <c r="B68" s="24"/>
      <c r="C68" s="655">
        <v>40999</v>
      </c>
      <c r="D68" s="639">
        <v>40969</v>
      </c>
      <c r="E68" s="656">
        <v>0.25542498446539852</v>
      </c>
      <c r="O68" s="660"/>
      <c r="P68" s="660"/>
      <c r="Q68" s="661"/>
      <c r="R68" s="661"/>
      <c r="S68" s="661"/>
      <c r="T68" s="657"/>
      <c r="U68" s="657"/>
      <c r="V68" s="657"/>
      <c r="W68" s="657"/>
      <c r="X68" s="657"/>
      <c r="Y68" s="657"/>
      <c r="Z68" s="657"/>
      <c r="AA68" s="657"/>
      <c r="AB68" s="657"/>
      <c r="AC68" s="657"/>
      <c r="AD68" s="657"/>
    </row>
    <row r="69" spans="1:30" ht="11.25" customHeight="1">
      <c r="A69" s="10"/>
      <c r="B69" s="24"/>
      <c r="C69" s="655">
        <v>41029</v>
      </c>
      <c r="D69" s="639">
        <v>41000</v>
      </c>
      <c r="E69" s="656">
        <v>0.27959645630101532</v>
      </c>
      <c r="O69" s="660"/>
      <c r="P69" s="660"/>
      <c r="Q69" s="661"/>
      <c r="R69" s="661"/>
      <c r="S69" s="661"/>
      <c r="T69" s="657"/>
      <c r="U69" s="657"/>
      <c r="V69" s="657"/>
      <c r="W69" s="657"/>
      <c r="X69" s="657"/>
      <c r="Y69" s="657"/>
      <c r="Z69" s="657"/>
      <c r="AA69" s="657"/>
      <c r="AB69" s="657"/>
      <c r="AC69" s="657"/>
      <c r="AD69" s="657"/>
    </row>
    <row r="70" spans="1:30" ht="11.25" customHeight="1">
      <c r="A70" s="10"/>
      <c r="B70" s="24"/>
      <c r="C70" s="655">
        <v>41060</v>
      </c>
      <c r="D70" s="639">
        <v>41030</v>
      </c>
      <c r="E70" s="656">
        <v>0.81349278168907879</v>
      </c>
      <c r="O70" s="660"/>
      <c r="P70" s="660"/>
      <c r="Q70" s="661"/>
      <c r="R70" s="661"/>
      <c r="S70" s="661"/>
    </row>
    <row r="71" spans="1:30" ht="11.25" customHeight="1">
      <c r="A71" s="10"/>
      <c r="B71" s="24"/>
      <c r="C71" s="655">
        <v>41090</v>
      </c>
      <c r="D71" s="639">
        <v>41061</v>
      </c>
      <c r="E71" s="656">
        <v>0.85419404074590199</v>
      </c>
      <c r="O71" s="660"/>
      <c r="P71" s="660"/>
      <c r="Q71" s="661"/>
      <c r="R71" s="661"/>
      <c r="S71" s="661"/>
    </row>
    <row r="72" spans="1:30" ht="11.25" customHeight="1">
      <c r="A72" s="16" t="s">
        <v>176</v>
      </c>
      <c r="B72" s="24" t="s">
        <v>132</v>
      </c>
      <c r="C72" s="655">
        <v>41121</v>
      </c>
      <c r="D72" s="639">
        <v>41091</v>
      </c>
      <c r="E72" s="656">
        <v>0.33142592559076739</v>
      </c>
      <c r="O72" s="660"/>
      <c r="P72" s="660"/>
      <c r="Q72" s="661"/>
      <c r="R72" s="661"/>
      <c r="S72" s="661"/>
    </row>
    <row r="73" spans="1:30" ht="11.25" customHeight="1">
      <c r="A73" s="10"/>
      <c r="B73" s="24"/>
      <c r="C73" s="655">
        <v>41152</v>
      </c>
      <c r="D73" s="639">
        <v>41122</v>
      </c>
      <c r="E73" s="656">
        <v>6.9809311947649486E-2</v>
      </c>
      <c r="O73" s="660"/>
      <c r="P73" s="660"/>
      <c r="Q73" s="661"/>
      <c r="R73" s="661"/>
      <c r="S73" s="661"/>
    </row>
    <row r="74" spans="1:30" ht="11.25" customHeight="1">
      <c r="A74" s="10"/>
      <c r="B74" s="24"/>
      <c r="C74" s="655">
        <v>41182</v>
      </c>
      <c r="D74" s="639">
        <v>41153</v>
      </c>
      <c r="E74" s="656">
        <v>0.26274397770256813</v>
      </c>
      <c r="O74" s="660"/>
      <c r="P74" s="660"/>
      <c r="Q74" s="661"/>
      <c r="R74" s="661"/>
      <c r="S74" s="661"/>
    </row>
    <row r="75" spans="1:30" ht="11.25" customHeight="1">
      <c r="A75" s="10"/>
      <c r="B75" s="24"/>
      <c r="C75" s="655">
        <v>41213</v>
      </c>
      <c r="D75" s="639">
        <v>41183</v>
      </c>
      <c r="E75" s="656">
        <v>0.43642698134037972</v>
      </c>
      <c r="O75" s="660"/>
      <c r="P75" s="660"/>
      <c r="Q75" s="661"/>
      <c r="R75" s="661"/>
      <c r="S75" s="661"/>
      <c r="X75" s="657"/>
      <c r="Y75" s="657"/>
      <c r="Z75" s="657"/>
      <c r="AA75" s="657"/>
      <c r="AB75" s="657"/>
      <c r="AC75" s="657"/>
      <c r="AD75" s="657"/>
    </row>
    <row r="76" spans="1:30" ht="11.25" customHeight="1">
      <c r="A76" s="10"/>
      <c r="B76" s="24"/>
      <c r="C76" s="655">
        <v>41243</v>
      </c>
      <c r="D76" s="639">
        <v>41214</v>
      </c>
      <c r="E76" s="656">
        <v>0.50030747450616053</v>
      </c>
      <c r="O76" s="660"/>
      <c r="P76" s="660"/>
      <c r="Q76" s="661"/>
      <c r="R76" s="661"/>
      <c r="S76" s="661"/>
      <c r="X76" s="657"/>
      <c r="Y76" s="657"/>
      <c r="Z76" s="657"/>
      <c r="AA76" s="657"/>
      <c r="AB76" s="657"/>
      <c r="AC76" s="657"/>
      <c r="AD76" s="657"/>
    </row>
    <row r="77" spans="1:30" ht="11.25" customHeight="1">
      <c r="A77" s="10"/>
      <c r="B77" s="24"/>
      <c r="C77" s="655">
        <v>41274</v>
      </c>
      <c r="D77" s="639">
        <v>41244</v>
      </c>
      <c r="E77" s="656">
        <v>0.52415834529584959</v>
      </c>
      <c r="O77" s="660"/>
      <c r="P77" s="660"/>
      <c r="Q77" s="661"/>
      <c r="R77" s="661"/>
      <c r="S77" s="661"/>
      <c r="X77" s="657"/>
      <c r="Y77" s="657"/>
      <c r="Z77" s="657"/>
      <c r="AA77" s="657"/>
      <c r="AB77" s="657"/>
      <c r="AC77" s="657"/>
      <c r="AD77" s="657"/>
    </row>
    <row r="78" spans="1:30" ht="11.25" customHeight="1">
      <c r="A78" s="10"/>
      <c r="B78" s="24"/>
      <c r="C78" s="655">
        <v>41305</v>
      </c>
      <c r="D78" s="639">
        <v>41275</v>
      </c>
      <c r="E78" s="656">
        <v>0.67620503260758091</v>
      </c>
      <c r="O78" s="660"/>
      <c r="P78" s="660"/>
      <c r="Q78" s="661"/>
      <c r="R78" s="661"/>
      <c r="S78" s="661"/>
      <c r="X78" s="657"/>
      <c r="Y78" s="657"/>
      <c r="Z78" s="657"/>
      <c r="AA78" s="657"/>
      <c r="AB78" s="657"/>
      <c r="AC78" s="657"/>
      <c r="AD78" s="657"/>
    </row>
    <row r="79" spans="1:30" ht="11.25" customHeight="1">
      <c r="A79" s="10"/>
      <c r="B79" s="24"/>
      <c r="C79" s="655">
        <v>41333</v>
      </c>
      <c r="D79" s="639">
        <v>41306</v>
      </c>
      <c r="E79" s="656">
        <v>0.72453480655650648</v>
      </c>
      <c r="O79" s="660"/>
      <c r="P79" s="660"/>
      <c r="Q79" s="661"/>
      <c r="R79" s="661"/>
      <c r="S79" s="661"/>
      <c r="X79" s="657"/>
      <c r="Y79" s="657"/>
      <c r="Z79" s="657"/>
      <c r="AA79" s="657"/>
      <c r="AB79" s="657"/>
      <c r="AC79" s="657"/>
      <c r="AD79" s="657"/>
    </row>
    <row r="80" spans="1:30" ht="11.25" customHeight="1">
      <c r="A80" s="10"/>
      <c r="B80" s="24"/>
      <c r="C80" s="655">
        <v>41364</v>
      </c>
      <c r="D80" s="639">
        <v>41334</v>
      </c>
      <c r="E80" s="656">
        <v>0.82719597786689159</v>
      </c>
      <c r="O80" s="660"/>
      <c r="P80" s="660"/>
      <c r="Q80" s="661"/>
      <c r="R80" s="661"/>
      <c r="S80" s="661"/>
      <c r="X80" s="657"/>
      <c r="Y80" s="657"/>
      <c r="Z80" s="657"/>
      <c r="AA80" s="657"/>
      <c r="AB80" s="657"/>
      <c r="AC80" s="657"/>
      <c r="AD80" s="657"/>
    </row>
    <row r="81" spans="1:30" ht="11.25" customHeight="1">
      <c r="A81" s="10"/>
      <c r="B81" s="24"/>
      <c r="C81" s="655">
        <v>41394</v>
      </c>
      <c r="D81" s="639">
        <v>41365</v>
      </c>
      <c r="E81" s="656">
        <v>0.95184816510717341</v>
      </c>
      <c r="O81" s="660"/>
      <c r="P81" s="660"/>
      <c r="Q81" s="661"/>
      <c r="R81" s="661"/>
      <c r="S81" s="661"/>
      <c r="X81" s="657"/>
      <c r="Y81" s="657"/>
      <c r="Z81" s="657"/>
      <c r="AA81" s="657"/>
      <c r="AB81" s="657"/>
      <c r="AC81" s="657"/>
      <c r="AD81" s="657"/>
    </row>
    <row r="82" spans="1:30" ht="11.25" customHeight="1">
      <c r="A82" s="10"/>
      <c r="B82" s="24"/>
      <c r="C82" s="655">
        <v>41425</v>
      </c>
      <c r="D82" s="639">
        <v>41395</v>
      </c>
      <c r="E82" s="656">
        <v>0.76246074406934439</v>
      </c>
      <c r="O82" s="660"/>
      <c r="P82" s="660"/>
      <c r="Q82" s="661"/>
      <c r="R82" s="661"/>
      <c r="S82" s="661"/>
      <c r="X82" s="657"/>
      <c r="Y82" s="657"/>
      <c r="Z82" s="657"/>
      <c r="AA82" s="657"/>
      <c r="AB82" s="657"/>
      <c r="AC82" s="657"/>
      <c r="AD82" s="657"/>
    </row>
    <row r="83" spans="1:30" ht="11.25" customHeight="1">
      <c r="A83" s="10"/>
      <c r="B83" s="24"/>
      <c r="C83" s="655">
        <v>41455</v>
      </c>
      <c r="D83" s="639">
        <v>41426</v>
      </c>
      <c r="E83" s="656">
        <v>0.72749918794597479</v>
      </c>
      <c r="O83" s="660"/>
      <c r="P83" s="660"/>
      <c r="Q83" s="661"/>
      <c r="R83" s="661"/>
      <c r="S83" s="661"/>
    </row>
    <row r="84" spans="1:30" ht="11.25" customHeight="1">
      <c r="A84" s="16" t="s">
        <v>177</v>
      </c>
      <c r="B84" s="24" t="s">
        <v>133</v>
      </c>
      <c r="C84" s="655">
        <v>41486</v>
      </c>
      <c r="D84" s="639">
        <v>41456</v>
      </c>
      <c r="E84" s="656">
        <v>0.474643192041248</v>
      </c>
      <c r="O84" s="660"/>
      <c r="P84" s="660"/>
      <c r="Q84" s="661"/>
      <c r="R84" s="661"/>
      <c r="S84" s="661"/>
    </row>
    <row r="85" spans="1:30" ht="11.25" customHeight="1">
      <c r="A85" s="10"/>
      <c r="B85" s="24"/>
      <c r="C85" s="655">
        <v>41517</v>
      </c>
      <c r="D85" s="639">
        <v>41487</v>
      </c>
      <c r="E85" s="656">
        <v>0.46372771915853739</v>
      </c>
      <c r="O85" s="660"/>
      <c r="P85" s="660"/>
      <c r="Q85" s="661"/>
      <c r="R85" s="661"/>
      <c r="S85" s="661"/>
    </row>
    <row r="86" spans="1:30" ht="11.25" customHeight="1">
      <c r="A86" s="10"/>
      <c r="B86" s="24"/>
      <c r="C86" s="655">
        <v>41547</v>
      </c>
      <c r="D86" s="639">
        <v>41518</v>
      </c>
      <c r="E86" s="656">
        <v>0.47625216069572035</v>
      </c>
      <c r="O86" s="660"/>
      <c r="P86" s="660"/>
      <c r="Q86" s="661"/>
      <c r="R86" s="661"/>
      <c r="S86" s="661"/>
    </row>
    <row r="87" spans="1:30" ht="11.25" customHeight="1">
      <c r="A87" s="10"/>
      <c r="B87" s="24"/>
      <c r="C87" s="655">
        <v>41578</v>
      </c>
      <c r="D87" s="639">
        <v>41548</v>
      </c>
      <c r="E87" s="656">
        <v>0.59981913500926043</v>
      </c>
      <c r="O87" s="660"/>
      <c r="P87" s="660"/>
      <c r="Q87" s="661"/>
      <c r="R87" s="661"/>
      <c r="S87" s="661"/>
    </row>
    <row r="88" spans="1:30" ht="11.25" customHeight="1">
      <c r="A88" s="10"/>
      <c r="B88" s="24"/>
      <c r="C88" s="655">
        <v>41608</v>
      </c>
      <c r="D88" s="639">
        <v>41579</v>
      </c>
      <c r="E88" s="656">
        <v>0.66585154953878811</v>
      </c>
      <c r="O88" s="660"/>
      <c r="P88" s="660"/>
      <c r="Q88" s="661"/>
      <c r="R88" s="661"/>
      <c r="S88" s="661"/>
    </row>
    <row r="89" spans="1:30" ht="11.25" customHeight="1">
      <c r="A89" s="10"/>
      <c r="B89" s="24"/>
      <c r="C89" s="655">
        <v>41639</v>
      </c>
      <c r="D89" s="639">
        <v>41609</v>
      </c>
      <c r="E89" s="656">
        <v>0.64870734620744586</v>
      </c>
      <c r="O89" s="660"/>
      <c r="P89" s="660"/>
      <c r="Q89" s="661"/>
      <c r="R89" s="661"/>
      <c r="S89" s="661"/>
    </row>
    <row r="90" spans="1:30" ht="11.25" customHeight="1">
      <c r="A90" s="10"/>
      <c r="B90" s="24"/>
      <c r="C90" s="655">
        <v>41670</v>
      </c>
      <c r="D90" s="639">
        <v>41640</v>
      </c>
      <c r="E90" s="656">
        <v>1.0441832965185542</v>
      </c>
      <c r="O90" s="660"/>
      <c r="P90" s="660"/>
      <c r="Q90" s="661"/>
      <c r="R90" s="661"/>
      <c r="S90" s="661"/>
    </row>
    <row r="91" spans="1:30" ht="11.25" customHeight="1">
      <c r="A91" s="10"/>
      <c r="B91" s="24"/>
      <c r="C91" s="655">
        <v>41698</v>
      </c>
      <c r="D91" s="639">
        <v>41671</v>
      </c>
      <c r="E91" s="656">
        <v>1.0674367907624924</v>
      </c>
      <c r="O91" s="660"/>
      <c r="P91" s="660"/>
      <c r="Q91" s="661"/>
      <c r="R91" s="661"/>
      <c r="S91" s="661"/>
    </row>
    <row r="92" spans="1:30" ht="11.25" customHeight="1">
      <c r="A92" s="10"/>
      <c r="B92" s="24"/>
      <c r="C92" s="655">
        <v>41729</v>
      </c>
      <c r="D92" s="639">
        <v>41699</v>
      </c>
      <c r="E92" s="656">
        <v>1.0497116438983849</v>
      </c>
      <c r="O92" s="660"/>
      <c r="P92" s="660"/>
      <c r="Q92" s="661"/>
      <c r="R92" s="661"/>
      <c r="S92" s="661"/>
    </row>
    <row r="93" spans="1:30" ht="11.25" customHeight="1">
      <c r="A93" s="10"/>
      <c r="B93" s="24"/>
      <c r="C93" s="655">
        <v>41759</v>
      </c>
      <c r="D93" s="639">
        <v>41730</v>
      </c>
      <c r="E93" s="656">
        <v>1.0198295459931932</v>
      </c>
      <c r="O93" s="660"/>
      <c r="P93" s="660"/>
      <c r="Q93" s="661"/>
      <c r="R93" s="661"/>
      <c r="S93" s="661"/>
    </row>
    <row r="94" spans="1:30" ht="11.25" customHeight="1">
      <c r="A94" s="10"/>
      <c r="B94" s="24"/>
      <c r="C94" s="655">
        <v>41790</v>
      </c>
      <c r="D94" s="639">
        <v>41760</v>
      </c>
      <c r="E94" s="656">
        <v>1.0284216414019318</v>
      </c>
      <c r="O94" s="660"/>
      <c r="P94" s="660"/>
      <c r="Q94" s="661"/>
      <c r="R94" s="661"/>
      <c r="S94" s="661"/>
    </row>
    <row r="95" spans="1:30" ht="11.25" customHeight="1">
      <c r="A95" s="10"/>
      <c r="B95" s="24"/>
      <c r="C95" s="655">
        <v>41820</v>
      </c>
      <c r="D95" s="639">
        <v>41791</v>
      </c>
      <c r="E95" s="656">
        <v>0.92952244237909121</v>
      </c>
      <c r="O95" s="660"/>
      <c r="P95" s="660"/>
      <c r="Q95" s="661"/>
      <c r="R95" s="661"/>
      <c r="S95" s="661"/>
    </row>
    <row r="96" spans="1:30" ht="11.25" customHeight="1">
      <c r="A96" s="16" t="s">
        <v>178</v>
      </c>
      <c r="B96" s="24" t="s">
        <v>134</v>
      </c>
      <c r="C96" s="655">
        <v>41851</v>
      </c>
      <c r="D96" s="639">
        <v>41821</v>
      </c>
      <c r="E96" s="656">
        <v>0.69305663513057325</v>
      </c>
      <c r="O96" s="660"/>
      <c r="P96" s="660"/>
      <c r="Q96" s="661"/>
      <c r="R96" s="661"/>
      <c r="S96" s="661"/>
    </row>
    <row r="97" spans="1:19" ht="11.25" customHeight="1">
      <c r="A97" s="10"/>
      <c r="B97" s="24"/>
      <c r="C97" s="655">
        <v>41882</v>
      </c>
      <c r="D97" s="639">
        <v>41852</v>
      </c>
      <c r="E97" s="656">
        <v>0.574289286824467</v>
      </c>
      <c r="O97" s="660"/>
      <c r="P97" s="660"/>
      <c r="Q97" s="661"/>
      <c r="R97" s="661"/>
      <c r="S97" s="661"/>
    </row>
    <row r="98" spans="1:19" ht="11.25" customHeight="1">
      <c r="A98" s="10"/>
      <c r="B98" s="24"/>
      <c r="C98" s="655">
        <v>41912</v>
      </c>
      <c r="D98" s="639">
        <v>41883</v>
      </c>
      <c r="E98" s="656">
        <v>0.5849567142658918</v>
      </c>
      <c r="O98" s="660"/>
      <c r="P98" s="660"/>
      <c r="Q98" s="661"/>
      <c r="R98" s="661"/>
      <c r="S98" s="661"/>
    </row>
    <row r="99" spans="1:19" ht="11.25" customHeight="1">
      <c r="A99" s="10"/>
      <c r="B99" s="24"/>
      <c r="C99" s="655">
        <v>41943</v>
      </c>
      <c r="D99" s="639">
        <v>41913</v>
      </c>
      <c r="E99" s="656">
        <v>0.68289160769550961</v>
      </c>
      <c r="O99" s="660"/>
      <c r="P99" s="660"/>
      <c r="Q99" s="661"/>
      <c r="R99" s="661"/>
      <c r="S99" s="661"/>
    </row>
    <row r="100" spans="1:19" ht="11.25" customHeight="1">
      <c r="A100" s="10"/>
      <c r="B100" s="24"/>
      <c r="C100" s="655">
        <v>41973</v>
      </c>
      <c r="D100" s="639">
        <v>41944</v>
      </c>
      <c r="E100" s="656">
        <v>0.76071219058995276</v>
      </c>
      <c r="O100" s="660"/>
      <c r="P100" s="660"/>
      <c r="Q100" s="661"/>
      <c r="R100" s="661"/>
      <c r="S100" s="661"/>
    </row>
    <row r="101" spans="1:19" ht="11.25" customHeight="1">
      <c r="A101" s="10"/>
      <c r="B101" s="24"/>
      <c r="C101" s="655">
        <v>42004</v>
      </c>
      <c r="D101" s="639">
        <v>41974</v>
      </c>
      <c r="E101" s="656">
        <v>0.7292741642413153</v>
      </c>
      <c r="O101" s="660"/>
      <c r="P101" s="660"/>
      <c r="Q101" s="661"/>
      <c r="R101" s="661"/>
      <c r="S101" s="661"/>
    </row>
    <row r="102" spans="1:19" ht="11.25" customHeight="1">
      <c r="A102" s="10"/>
      <c r="B102" s="24"/>
      <c r="C102" s="655">
        <v>42035</v>
      </c>
      <c r="D102" s="639">
        <v>42005</v>
      </c>
      <c r="E102" s="656">
        <v>0.90660641051164625</v>
      </c>
      <c r="O102" s="660"/>
      <c r="P102" s="660"/>
      <c r="Q102" s="661"/>
      <c r="R102" s="661"/>
      <c r="S102" s="661"/>
    </row>
    <row r="103" spans="1:19" ht="11.25" customHeight="1">
      <c r="A103" s="10"/>
      <c r="B103" s="24"/>
      <c r="C103" s="655">
        <v>42063</v>
      </c>
      <c r="D103" s="639">
        <v>42036</v>
      </c>
      <c r="E103" s="656">
        <v>0.62399442564204655</v>
      </c>
      <c r="O103" s="660"/>
      <c r="P103" s="660"/>
      <c r="Q103" s="661"/>
      <c r="R103" s="661"/>
      <c r="S103" s="661"/>
    </row>
    <row r="104" spans="1:19" ht="11.25" customHeight="1">
      <c r="A104" s="10"/>
      <c r="B104" s="24"/>
      <c r="C104" s="655">
        <v>42094</v>
      </c>
      <c r="D104" s="639">
        <v>42064</v>
      </c>
      <c r="E104" s="656">
        <v>0.9991896065975302</v>
      </c>
      <c r="O104" s="660"/>
      <c r="P104" s="660"/>
      <c r="Q104" s="661"/>
      <c r="R104" s="661"/>
      <c r="S104" s="661"/>
    </row>
    <row r="105" spans="1:19" ht="11.25" customHeight="1">
      <c r="A105" s="10"/>
      <c r="B105" s="24"/>
      <c r="C105" s="655">
        <v>42124</v>
      </c>
      <c r="D105" s="639">
        <v>42095</v>
      </c>
      <c r="E105" s="656">
        <v>1.2362491902328654</v>
      </c>
      <c r="O105" s="660"/>
      <c r="P105" s="660"/>
      <c r="Q105" s="661"/>
      <c r="R105" s="661"/>
      <c r="S105" s="661"/>
    </row>
    <row r="106" spans="1:19" ht="11.25" customHeight="1">
      <c r="A106" s="10"/>
      <c r="B106" s="24"/>
      <c r="C106" s="655">
        <v>42155</v>
      </c>
      <c r="D106" s="639">
        <v>42125</v>
      </c>
      <c r="E106" s="656">
        <v>0.96798460415422405</v>
      </c>
      <c r="O106" s="660"/>
      <c r="P106" s="660"/>
      <c r="Q106" s="661"/>
      <c r="R106" s="661"/>
      <c r="S106" s="661"/>
    </row>
    <row r="107" spans="1:19" ht="11.25" customHeight="1">
      <c r="A107" s="10"/>
      <c r="B107" s="24"/>
      <c r="C107" s="655">
        <v>42185</v>
      </c>
      <c r="D107" s="639">
        <v>42156</v>
      </c>
      <c r="E107" s="656">
        <v>1.0031853474019514</v>
      </c>
      <c r="F107" s="662"/>
      <c r="O107" s="660"/>
      <c r="P107" s="660"/>
      <c r="Q107" s="661"/>
      <c r="R107" s="661"/>
      <c r="S107" s="661"/>
    </row>
    <row r="108" spans="1:19" ht="11.25" customHeight="1">
      <c r="A108" s="16" t="s">
        <v>179</v>
      </c>
      <c r="B108" s="24" t="s">
        <v>135</v>
      </c>
      <c r="C108" s="655">
        <v>42216</v>
      </c>
      <c r="D108" s="639">
        <v>42186</v>
      </c>
      <c r="E108" s="656">
        <v>0.73279413249775671</v>
      </c>
      <c r="F108" s="662"/>
      <c r="O108" s="660"/>
      <c r="P108" s="660"/>
      <c r="Q108" s="661"/>
      <c r="R108" s="661"/>
      <c r="S108" s="661"/>
    </row>
    <row r="109" spans="1:19" ht="11.25" customHeight="1">
      <c r="A109" s="10"/>
      <c r="B109" s="24"/>
      <c r="C109" s="655">
        <v>42247</v>
      </c>
      <c r="D109" s="639">
        <v>42217</v>
      </c>
      <c r="E109" s="656">
        <v>0.53927845245205386</v>
      </c>
      <c r="F109" s="662"/>
      <c r="O109" s="660"/>
      <c r="P109" s="660"/>
      <c r="Q109" s="661"/>
      <c r="R109" s="661"/>
      <c r="S109" s="661"/>
    </row>
    <row r="110" spans="1:19" ht="11.25" customHeight="1">
      <c r="A110" s="10"/>
      <c r="B110" s="24"/>
      <c r="C110" s="655">
        <v>42277</v>
      </c>
      <c r="D110" s="639">
        <v>42248</v>
      </c>
      <c r="E110" s="656">
        <v>0.66320501450901603</v>
      </c>
      <c r="F110" s="662"/>
      <c r="H110" s="661"/>
      <c r="J110" s="663"/>
      <c r="O110" s="660"/>
      <c r="P110" s="660"/>
      <c r="Q110" s="661"/>
      <c r="R110" s="661"/>
      <c r="S110" s="661"/>
    </row>
    <row r="111" spans="1:19" ht="11.25" customHeight="1">
      <c r="A111" s="10"/>
      <c r="B111" s="24"/>
      <c r="C111" s="655">
        <v>42308</v>
      </c>
      <c r="D111" s="639">
        <v>42278</v>
      </c>
      <c r="E111" s="656">
        <v>0.98732920628600507</v>
      </c>
      <c r="F111" s="662"/>
      <c r="G111" s="660"/>
      <c r="H111" s="661"/>
      <c r="J111" s="663"/>
      <c r="O111" s="660"/>
      <c r="P111" s="660"/>
      <c r="Q111" s="661"/>
      <c r="R111" s="661"/>
      <c r="S111" s="661"/>
    </row>
    <row r="112" spans="1:19" ht="11.25" customHeight="1">
      <c r="A112" s="10"/>
      <c r="B112" s="24"/>
      <c r="C112" s="655">
        <v>42338</v>
      </c>
      <c r="D112" s="639">
        <v>42309</v>
      </c>
      <c r="E112" s="656">
        <v>1.0732346760457447</v>
      </c>
      <c r="F112" s="662"/>
      <c r="G112" s="660"/>
      <c r="H112" s="661"/>
      <c r="J112" s="663"/>
      <c r="O112" s="660"/>
      <c r="P112" s="660"/>
      <c r="Q112" s="661"/>
      <c r="R112" s="661"/>
      <c r="S112" s="661"/>
    </row>
    <row r="113" spans="1:19" ht="11.25" customHeight="1">
      <c r="A113" s="10"/>
      <c r="B113" s="24"/>
      <c r="C113" s="655">
        <v>42369</v>
      </c>
      <c r="D113" s="639">
        <v>42339</v>
      </c>
      <c r="E113" s="656">
        <v>0.87404750269970255</v>
      </c>
      <c r="G113" s="660"/>
      <c r="H113" s="661"/>
      <c r="I113" s="661"/>
      <c r="J113" s="663"/>
      <c r="O113" s="660"/>
      <c r="P113" s="660"/>
      <c r="Q113" s="661"/>
      <c r="R113" s="661"/>
      <c r="S113" s="661"/>
    </row>
    <row r="114" spans="1:19" ht="11.25" customHeight="1">
      <c r="A114" s="10"/>
      <c r="B114" s="24"/>
      <c r="C114" s="655">
        <v>42400</v>
      </c>
      <c r="D114" s="639">
        <v>42370</v>
      </c>
      <c r="E114" s="656">
        <v>1.2377951947357944</v>
      </c>
      <c r="G114" s="660"/>
      <c r="H114" s="661"/>
      <c r="J114" s="663"/>
      <c r="O114" s="660"/>
      <c r="P114" s="660"/>
      <c r="Q114" s="661"/>
      <c r="R114" s="661"/>
      <c r="S114" s="661"/>
    </row>
    <row r="115" spans="1:19" ht="11.25" customHeight="1">
      <c r="A115" s="10"/>
      <c r="B115" s="24"/>
      <c r="C115" s="655">
        <v>42429</v>
      </c>
      <c r="D115" s="639">
        <v>42401</v>
      </c>
      <c r="E115" s="656">
        <v>1.2930535410129282</v>
      </c>
      <c r="G115" s="660"/>
      <c r="H115" s="661"/>
      <c r="J115" s="663"/>
      <c r="O115" s="660"/>
      <c r="P115" s="660"/>
      <c r="Q115" s="661"/>
      <c r="R115" s="661"/>
      <c r="S115" s="661"/>
    </row>
    <row r="116" spans="1:19" ht="11.25" customHeight="1">
      <c r="A116" s="10"/>
      <c r="B116" s="24"/>
      <c r="C116" s="655">
        <v>42460</v>
      </c>
      <c r="D116" s="639">
        <v>42430</v>
      </c>
      <c r="E116" s="656">
        <v>1.2188717354713767</v>
      </c>
      <c r="G116" s="663"/>
      <c r="H116" s="661"/>
      <c r="J116" s="663"/>
      <c r="O116" s="660"/>
      <c r="P116" s="660"/>
      <c r="Q116" s="661"/>
      <c r="R116" s="661"/>
      <c r="S116" s="661"/>
    </row>
    <row r="117" spans="1:19" ht="11.25" customHeight="1">
      <c r="A117" s="10"/>
      <c r="B117" s="24"/>
      <c r="C117" s="655">
        <v>42490</v>
      </c>
      <c r="D117" s="639">
        <v>42461</v>
      </c>
      <c r="E117" s="656">
        <v>1.1683478854412557</v>
      </c>
      <c r="G117" s="660"/>
      <c r="H117" s="661"/>
      <c r="O117" s="660"/>
      <c r="P117" s="660"/>
      <c r="Q117" s="661"/>
      <c r="R117" s="661"/>
      <c r="S117" s="661"/>
    </row>
    <row r="118" spans="1:19" ht="11.25" customHeight="1">
      <c r="A118" s="10"/>
      <c r="B118" s="24"/>
      <c r="C118" s="655">
        <v>42521</v>
      </c>
      <c r="D118" s="639">
        <v>42491</v>
      </c>
      <c r="E118" s="656">
        <v>1.0679164099112339</v>
      </c>
      <c r="G118" s="660"/>
      <c r="H118" s="661"/>
      <c r="O118" s="660"/>
      <c r="P118" s="660"/>
      <c r="Q118" s="661"/>
      <c r="R118" s="661"/>
      <c r="S118" s="661"/>
    </row>
    <row r="119" spans="1:19" ht="11.25" customHeight="1">
      <c r="A119" s="10"/>
      <c r="B119" s="24"/>
      <c r="C119" s="655">
        <v>42551</v>
      </c>
      <c r="D119" s="639">
        <v>42522</v>
      </c>
      <c r="E119" s="656">
        <v>1.3115359505007125</v>
      </c>
      <c r="O119" s="660"/>
      <c r="P119" s="660"/>
      <c r="Q119" s="661"/>
      <c r="R119" s="661"/>
      <c r="S119" s="661"/>
    </row>
    <row r="120" spans="1:19" ht="11.25" customHeight="1">
      <c r="A120" s="16" t="s">
        <v>180</v>
      </c>
      <c r="B120" s="24" t="s">
        <v>136</v>
      </c>
      <c r="C120" s="655">
        <v>42582</v>
      </c>
      <c r="D120" s="639">
        <v>42552</v>
      </c>
      <c r="E120" s="656">
        <v>0.84779152406864933</v>
      </c>
      <c r="O120" s="660"/>
      <c r="P120" s="660"/>
      <c r="Q120" s="661"/>
      <c r="R120" s="661"/>
      <c r="S120" s="661"/>
    </row>
    <row r="121" spans="1:19" ht="11.25" customHeight="1">
      <c r="A121" s="10"/>
      <c r="B121" s="24"/>
      <c r="C121" s="655">
        <v>42613</v>
      </c>
      <c r="D121" s="639">
        <v>42583</v>
      </c>
      <c r="E121" s="656">
        <v>0.62628935468274494</v>
      </c>
      <c r="O121" s="660"/>
      <c r="P121" s="660"/>
      <c r="Q121" s="661"/>
      <c r="R121" s="661"/>
      <c r="S121" s="661"/>
    </row>
    <row r="122" spans="1:19" ht="11.25" customHeight="1">
      <c r="A122" s="10"/>
      <c r="B122" s="24"/>
      <c r="C122" s="655">
        <v>42643</v>
      </c>
      <c r="D122" s="639">
        <v>42614</v>
      </c>
      <c r="E122" s="656">
        <v>0.72792596480432437</v>
      </c>
      <c r="O122" s="660"/>
      <c r="P122" s="660"/>
      <c r="Q122" s="661"/>
      <c r="R122" s="661"/>
      <c r="S122" s="661"/>
    </row>
    <row r="123" spans="1:19" ht="11.25" customHeight="1">
      <c r="A123" s="10"/>
      <c r="B123" s="24"/>
      <c r="C123" s="655">
        <v>42674</v>
      </c>
      <c r="D123" s="639">
        <v>42644</v>
      </c>
      <c r="E123" s="656">
        <v>0.66980044177734788</v>
      </c>
      <c r="O123" s="660"/>
      <c r="P123" s="660"/>
      <c r="Q123" s="661"/>
      <c r="R123" s="661"/>
      <c r="S123" s="661"/>
    </row>
    <row r="124" spans="1:19" ht="11.25" customHeight="1">
      <c r="A124" s="10"/>
      <c r="B124" s="24"/>
      <c r="C124" s="655">
        <v>42704</v>
      </c>
      <c r="D124" s="639">
        <v>42675</v>
      </c>
      <c r="E124" s="656">
        <v>0.71887444738330641</v>
      </c>
      <c r="O124" s="660"/>
      <c r="P124" s="660"/>
      <c r="Q124" s="661"/>
      <c r="R124" s="661"/>
      <c r="S124" s="661"/>
    </row>
    <row r="125" spans="1:19" ht="11.25" customHeight="1">
      <c r="A125" s="10"/>
      <c r="B125" s="24"/>
      <c r="C125" s="655">
        <v>42735</v>
      </c>
      <c r="D125" s="639">
        <v>42705</v>
      </c>
      <c r="E125" s="656">
        <v>1.2176909391402719</v>
      </c>
      <c r="O125" s="660"/>
      <c r="P125" s="660"/>
      <c r="Q125" s="661"/>
      <c r="R125" s="661"/>
      <c r="S125" s="661"/>
    </row>
    <row r="126" spans="1:19" ht="11.25" customHeight="1">
      <c r="A126" s="10"/>
      <c r="B126" s="24"/>
      <c r="C126" s="655">
        <v>42766</v>
      </c>
      <c r="D126" s="639">
        <v>42736</v>
      </c>
      <c r="E126" s="656">
        <v>2.1702685108816895</v>
      </c>
      <c r="O126" s="660"/>
      <c r="P126" s="660"/>
      <c r="Q126" s="661"/>
      <c r="R126" s="661"/>
      <c r="S126" s="661"/>
    </row>
    <row r="127" spans="1:19" ht="11.25" customHeight="1">
      <c r="A127" s="10"/>
      <c r="B127" s="24"/>
      <c r="C127" s="655">
        <v>42794</v>
      </c>
      <c r="D127" s="639">
        <v>42767</v>
      </c>
      <c r="E127" s="656">
        <v>2.1269771716769523</v>
      </c>
      <c r="O127" s="660"/>
      <c r="P127" s="660"/>
      <c r="Q127" s="661"/>
      <c r="R127" s="661"/>
      <c r="S127" s="661"/>
    </row>
    <row r="128" spans="1:19" ht="11.25" customHeight="1">
      <c r="A128" s="10"/>
      <c r="B128" s="24"/>
      <c r="C128" s="655">
        <v>42825</v>
      </c>
      <c r="D128" s="639">
        <v>42795</v>
      </c>
      <c r="E128" s="656">
        <v>2.1899591733100197</v>
      </c>
      <c r="F128" s="657"/>
      <c r="G128" s="657"/>
      <c r="H128" s="657"/>
      <c r="I128" s="657"/>
      <c r="J128" s="657"/>
      <c r="K128" s="657"/>
      <c r="L128" s="657"/>
      <c r="M128" s="657"/>
      <c r="N128" s="657"/>
      <c r="O128" s="660"/>
      <c r="P128" s="660"/>
      <c r="Q128" s="661"/>
      <c r="R128" s="661"/>
      <c r="S128" s="661"/>
    </row>
    <row r="129" spans="1:19" ht="11.25" customHeight="1">
      <c r="A129" s="10"/>
      <c r="B129" s="24"/>
      <c r="C129" s="655">
        <v>42855</v>
      </c>
      <c r="D129" s="639">
        <v>42826</v>
      </c>
      <c r="E129" s="656">
        <v>2.0645134835895234</v>
      </c>
      <c r="F129" s="657"/>
      <c r="G129" s="657"/>
      <c r="H129" s="657"/>
      <c r="I129" s="657"/>
      <c r="J129" s="657"/>
      <c r="K129" s="657"/>
      <c r="L129" s="657"/>
      <c r="M129" s="657"/>
      <c r="N129" s="657"/>
      <c r="O129" s="660"/>
      <c r="P129" s="660"/>
      <c r="Q129" s="661"/>
      <c r="R129" s="661"/>
      <c r="S129" s="661"/>
    </row>
    <row r="130" spans="1:19" ht="11.25" customHeight="1">
      <c r="A130" s="10"/>
      <c r="B130" s="24"/>
      <c r="C130" s="655">
        <v>42886</v>
      </c>
      <c r="D130" s="639">
        <v>42856</v>
      </c>
      <c r="E130" s="656">
        <v>1.9496418294029281</v>
      </c>
      <c r="F130" s="657"/>
      <c r="G130" s="657"/>
      <c r="H130" s="657"/>
      <c r="I130" s="657"/>
      <c r="J130" s="657"/>
      <c r="K130" s="657"/>
      <c r="L130" s="657"/>
      <c r="M130" s="657"/>
      <c r="N130" s="657"/>
      <c r="O130" s="660"/>
      <c r="P130" s="660"/>
      <c r="Q130" s="661"/>
      <c r="R130" s="661"/>
      <c r="S130" s="661"/>
    </row>
    <row r="131" spans="1:19" ht="11.25" customHeight="1">
      <c r="A131" s="10"/>
      <c r="B131" s="24"/>
      <c r="C131" s="655">
        <v>42916</v>
      </c>
      <c r="D131" s="639">
        <v>42887</v>
      </c>
      <c r="E131" s="656">
        <v>2.0267352179972127</v>
      </c>
      <c r="F131" s="657"/>
      <c r="G131" s="657"/>
      <c r="H131" s="657"/>
      <c r="I131" s="657"/>
      <c r="J131" s="657"/>
      <c r="K131" s="657"/>
      <c r="L131" s="657"/>
      <c r="M131" s="657"/>
      <c r="N131" s="657"/>
      <c r="O131" s="660"/>
      <c r="P131" s="660"/>
      <c r="Q131" s="661"/>
      <c r="R131" s="661"/>
      <c r="S131" s="661"/>
    </row>
    <row r="132" spans="1:19" ht="11.25" customHeight="1">
      <c r="A132" s="16" t="s">
        <v>181</v>
      </c>
      <c r="B132" s="24" t="s">
        <v>43</v>
      </c>
      <c r="C132" s="655">
        <v>42947</v>
      </c>
      <c r="D132" s="639">
        <v>42917</v>
      </c>
      <c r="E132" s="656">
        <v>1.862208065122658</v>
      </c>
      <c r="F132" s="657"/>
      <c r="G132" s="657"/>
      <c r="H132" s="657"/>
      <c r="I132" s="657"/>
      <c r="J132" s="657"/>
      <c r="K132" s="657"/>
      <c r="L132" s="657"/>
      <c r="M132" s="657"/>
      <c r="N132" s="657"/>
      <c r="O132" s="660"/>
      <c r="P132" s="660"/>
      <c r="Q132" s="661"/>
      <c r="R132" s="661"/>
      <c r="S132" s="661"/>
    </row>
    <row r="133" spans="1:19" ht="11.25" customHeight="1">
      <c r="A133" s="10"/>
      <c r="B133" s="24"/>
      <c r="C133" s="655">
        <v>42978</v>
      </c>
      <c r="D133" s="639">
        <v>42948</v>
      </c>
      <c r="E133" s="656">
        <v>1.7762552862891303</v>
      </c>
      <c r="F133" s="657"/>
      <c r="G133" s="657"/>
      <c r="H133" s="657"/>
      <c r="I133" s="657"/>
      <c r="J133" s="657"/>
      <c r="K133" s="657"/>
      <c r="L133" s="657"/>
      <c r="M133" s="657"/>
      <c r="N133" s="657"/>
      <c r="O133" s="660"/>
      <c r="P133" s="660"/>
      <c r="Q133" s="661"/>
      <c r="R133" s="661"/>
      <c r="S133" s="661"/>
    </row>
    <row r="134" spans="1:19" ht="11.25" customHeight="1">
      <c r="A134" s="10"/>
      <c r="B134" s="24"/>
      <c r="C134" s="655">
        <v>43008</v>
      </c>
      <c r="D134" s="639">
        <v>42979</v>
      </c>
      <c r="E134" s="656">
        <v>1.8532800335763424</v>
      </c>
      <c r="F134" s="657"/>
      <c r="G134" s="657"/>
      <c r="H134" s="657"/>
      <c r="I134" s="657"/>
      <c r="J134" s="657"/>
      <c r="K134" s="657"/>
      <c r="L134" s="657"/>
      <c r="M134" s="657"/>
      <c r="N134" s="657"/>
      <c r="O134" s="660"/>
      <c r="P134" s="660"/>
      <c r="Q134" s="661"/>
      <c r="R134" s="661"/>
      <c r="S134" s="661"/>
    </row>
    <row r="135" spans="1:19" ht="11.25" customHeight="1">
      <c r="A135" s="10"/>
      <c r="B135" s="24"/>
      <c r="C135" s="655">
        <v>43039</v>
      </c>
      <c r="D135" s="639">
        <v>43009</v>
      </c>
      <c r="E135" s="656">
        <v>1.7387859799811769</v>
      </c>
      <c r="F135" s="657"/>
      <c r="G135" s="657"/>
      <c r="H135" s="657"/>
      <c r="I135" s="657"/>
      <c r="J135" s="657"/>
      <c r="K135" s="657"/>
      <c r="L135" s="657"/>
      <c r="M135" s="657"/>
      <c r="N135" s="657"/>
      <c r="O135" s="660"/>
      <c r="P135" s="660"/>
      <c r="Q135" s="661"/>
      <c r="R135" s="661"/>
      <c r="S135" s="661"/>
    </row>
    <row r="136" spans="1:19" ht="11.25" customHeight="1">
      <c r="A136" s="10"/>
      <c r="B136" s="24"/>
      <c r="C136" s="655">
        <v>43069</v>
      </c>
      <c r="D136" s="639">
        <v>43040</v>
      </c>
      <c r="E136" s="656">
        <v>1.9048482630648855</v>
      </c>
      <c r="F136" s="657"/>
      <c r="G136" s="657"/>
      <c r="H136" s="657"/>
      <c r="I136" s="657"/>
      <c r="J136" s="657"/>
      <c r="K136" s="657"/>
      <c r="L136" s="657"/>
      <c r="M136" s="657"/>
      <c r="N136" s="657"/>
      <c r="O136" s="660"/>
      <c r="P136" s="660"/>
      <c r="Q136" s="661"/>
      <c r="R136" s="661"/>
      <c r="S136" s="661"/>
    </row>
    <row r="137" spans="1:19" ht="11.25" customHeight="1">
      <c r="A137" s="10"/>
      <c r="B137" s="24"/>
      <c r="C137" s="655">
        <v>43100</v>
      </c>
      <c r="D137" s="639">
        <v>43070</v>
      </c>
      <c r="E137" s="656">
        <v>2.5288068016680465</v>
      </c>
      <c r="F137" s="657"/>
      <c r="G137" s="657"/>
      <c r="H137" s="657"/>
      <c r="I137" s="657"/>
      <c r="J137" s="657"/>
      <c r="K137" s="657"/>
      <c r="L137" s="657"/>
      <c r="M137" s="657"/>
      <c r="N137" s="657"/>
      <c r="O137" s="660"/>
      <c r="P137" s="660"/>
      <c r="Q137" s="661"/>
      <c r="R137" s="661"/>
      <c r="S137" s="661"/>
    </row>
    <row r="138" spans="1:19" ht="11.25" customHeight="1">
      <c r="A138" s="10"/>
      <c r="B138" s="24"/>
      <c r="C138" s="655">
        <v>43131</v>
      </c>
      <c r="D138" s="639">
        <v>43101</v>
      </c>
      <c r="E138" s="656">
        <v>3.4770715191663797</v>
      </c>
      <c r="F138" s="657"/>
      <c r="G138" s="657"/>
      <c r="H138" s="657"/>
      <c r="I138" s="657"/>
      <c r="J138" s="657"/>
      <c r="K138" s="657"/>
      <c r="L138" s="657"/>
      <c r="M138" s="657"/>
      <c r="N138" s="657"/>
      <c r="O138" s="660"/>
      <c r="P138" s="660"/>
      <c r="Q138" s="661"/>
      <c r="R138" s="661"/>
      <c r="S138" s="661"/>
    </row>
    <row r="139" spans="1:19" ht="11.25" customHeight="1">
      <c r="A139" s="10"/>
      <c r="B139" s="24"/>
      <c r="C139" s="655">
        <v>43159</v>
      </c>
      <c r="D139" s="639">
        <v>43132</v>
      </c>
      <c r="E139" s="656">
        <v>3.5869156879629038</v>
      </c>
      <c r="F139" s="657"/>
      <c r="G139" s="657"/>
      <c r="H139" s="657"/>
      <c r="I139" s="657"/>
      <c r="J139" s="657"/>
      <c r="K139" s="657"/>
      <c r="L139" s="657"/>
      <c r="M139" s="657"/>
      <c r="N139" s="657"/>
      <c r="O139" s="660"/>
      <c r="P139" s="660"/>
      <c r="Q139" s="661"/>
      <c r="R139" s="661"/>
      <c r="S139" s="661"/>
    </row>
    <row r="140" spans="1:19" ht="11.25" customHeight="1">
      <c r="A140" s="10"/>
      <c r="B140" s="24"/>
      <c r="C140" s="655">
        <v>43190</v>
      </c>
      <c r="D140" s="639">
        <v>43160</v>
      </c>
      <c r="E140" s="656">
        <v>3.7725329610264295</v>
      </c>
      <c r="F140" s="657"/>
      <c r="G140" s="657"/>
      <c r="H140" s="657"/>
      <c r="I140" s="657"/>
      <c r="J140" s="657"/>
      <c r="K140" s="657"/>
      <c r="L140" s="657"/>
      <c r="M140" s="657"/>
      <c r="N140" s="657"/>
      <c r="O140" s="660"/>
      <c r="P140" s="660"/>
      <c r="Q140" s="661"/>
      <c r="R140" s="661"/>
      <c r="S140" s="661"/>
    </row>
    <row r="141" spans="1:19" ht="11.25" customHeight="1">
      <c r="A141" s="10"/>
      <c r="B141" s="24"/>
      <c r="C141" s="655">
        <v>43220</v>
      </c>
      <c r="D141" s="639">
        <v>43191</v>
      </c>
      <c r="E141" s="656">
        <v>3.6525649987026338</v>
      </c>
      <c r="F141" s="657"/>
      <c r="G141" s="657"/>
      <c r="H141" s="657"/>
      <c r="I141" s="657"/>
      <c r="J141" s="657"/>
      <c r="K141" s="657"/>
      <c r="L141" s="657"/>
      <c r="M141" s="657"/>
      <c r="N141" s="657"/>
      <c r="O141" s="660"/>
      <c r="P141" s="660"/>
      <c r="Q141" s="661"/>
      <c r="R141" s="661"/>
      <c r="S141" s="661"/>
    </row>
    <row r="142" spans="1:19" ht="11.25" customHeight="1">
      <c r="A142" s="10"/>
      <c r="B142" s="24"/>
      <c r="C142" s="655">
        <v>43251</v>
      </c>
      <c r="D142" s="639">
        <v>43221</v>
      </c>
      <c r="E142" s="656">
        <v>3.6000817592540346</v>
      </c>
      <c r="F142" s="657"/>
      <c r="G142" s="657"/>
      <c r="H142" s="657"/>
      <c r="I142" s="657"/>
      <c r="J142" s="657"/>
      <c r="K142" s="657"/>
      <c r="L142" s="657"/>
      <c r="M142" s="657"/>
      <c r="N142" s="657"/>
      <c r="O142" s="660"/>
      <c r="P142" s="660"/>
      <c r="Q142" s="661"/>
      <c r="R142" s="661"/>
      <c r="S142" s="661"/>
    </row>
    <row r="143" spans="1:19" ht="11.25" customHeight="1">
      <c r="A143" s="10"/>
      <c r="B143" s="24"/>
      <c r="C143" s="655">
        <v>43281</v>
      </c>
      <c r="D143" s="639">
        <v>43252</v>
      </c>
      <c r="E143" s="656">
        <v>3.521680290793717</v>
      </c>
      <c r="F143" s="657"/>
      <c r="G143" s="657"/>
      <c r="H143" s="657"/>
      <c r="I143" s="657"/>
      <c r="J143" s="657"/>
      <c r="K143" s="657"/>
      <c r="L143" s="657"/>
      <c r="M143" s="657"/>
      <c r="N143" s="657"/>
      <c r="O143" s="660"/>
      <c r="P143" s="660"/>
      <c r="Q143" s="661"/>
      <c r="R143" s="661"/>
      <c r="S143" s="661"/>
    </row>
    <row r="144" spans="1:19" ht="11.25" customHeight="1">
      <c r="A144" s="16" t="s">
        <v>182</v>
      </c>
      <c r="B144" s="26" t="s">
        <v>44</v>
      </c>
      <c r="C144" s="655">
        <v>43312</v>
      </c>
      <c r="D144" s="639">
        <v>43282</v>
      </c>
      <c r="E144" s="656">
        <v>3.12070626933343</v>
      </c>
      <c r="F144" s="657"/>
      <c r="G144" s="657"/>
      <c r="H144" s="657"/>
      <c r="I144" s="657"/>
      <c r="J144" s="657"/>
      <c r="K144" s="657"/>
      <c r="L144" s="657"/>
      <c r="M144" s="657"/>
      <c r="N144" s="657"/>
      <c r="O144" s="660"/>
      <c r="P144" s="660"/>
      <c r="Q144" s="661"/>
      <c r="R144" s="661"/>
      <c r="S144" s="661"/>
    </row>
    <row r="145" spans="1:19" ht="11.25" customHeight="1">
      <c r="A145" s="10"/>
      <c r="B145" s="24"/>
      <c r="C145" s="655">
        <v>43343</v>
      </c>
      <c r="D145" s="639">
        <v>43313</v>
      </c>
      <c r="E145" s="656">
        <v>2.8534066988400029</v>
      </c>
      <c r="F145" s="657"/>
      <c r="G145" s="657"/>
      <c r="H145" s="657"/>
      <c r="I145" s="657"/>
      <c r="J145" s="657"/>
      <c r="K145" s="657"/>
      <c r="L145" s="657"/>
      <c r="M145" s="657"/>
      <c r="N145" s="657"/>
      <c r="O145" s="660"/>
      <c r="P145" s="660"/>
      <c r="Q145" s="661"/>
      <c r="R145" s="661"/>
      <c r="S145" s="661"/>
    </row>
    <row r="146" spans="1:19" ht="11.25" customHeight="1">
      <c r="A146" s="10"/>
      <c r="B146" s="24"/>
      <c r="C146" s="655">
        <v>43373</v>
      </c>
      <c r="D146" s="639">
        <v>43344</v>
      </c>
      <c r="E146" s="656">
        <v>2.7854730154012883</v>
      </c>
      <c r="F146" s="657"/>
      <c r="G146" s="657"/>
      <c r="H146" s="657"/>
      <c r="I146" s="657"/>
      <c r="J146" s="657"/>
      <c r="K146" s="657"/>
      <c r="L146" s="657"/>
      <c r="M146" s="657"/>
      <c r="N146" s="657"/>
      <c r="O146" s="660"/>
      <c r="P146" s="660"/>
      <c r="Q146" s="661"/>
      <c r="R146" s="661"/>
      <c r="S146" s="661"/>
    </row>
    <row r="147" spans="1:19" ht="11.25" customHeight="1">
      <c r="A147" s="10"/>
      <c r="B147" s="24"/>
      <c r="C147" s="655">
        <v>43404</v>
      </c>
      <c r="D147" s="639">
        <v>43374</v>
      </c>
      <c r="E147" s="656">
        <v>2.6032955274943235</v>
      </c>
      <c r="F147" s="657"/>
      <c r="G147" s="657"/>
      <c r="H147" s="657"/>
      <c r="I147" s="657"/>
      <c r="J147" s="657"/>
      <c r="K147" s="657"/>
      <c r="L147" s="657"/>
      <c r="M147" s="657"/>
      <c r="N147" s="657"/>
      <c r="O147" s="660"/>
      <c r="P147" s="660"/>
      <c r="Q147" s="661"/>
      <c r="R147" s="661"/>
      <c r="S147" s="661"/>
    </row>
    <row r="148" spans="1:19" ht="11.25" customHeight="1">
      <c r="A148" s="10"/>
      <c r="B148" s="24"/>
      <c r="C148" s="655">
        <v>43434</v>
      </c>
      <c r="D148" s="639">
        <v>43405</v>
      </c>
      <c r="E148" s="656">
        <v>2.9588516193506735</v>
      </c>
      <c r="F148" s="657"/>
      <c r="G148" s="657"/>
      <c r="H148" s="657"/>
      <c r="I148" s="657"/>
      <c r="J148" s="657"/>
      <c r="K148" s="657"/>
      <c r="L148" s="657"/>
      <c r="M148" s="657"/>
      <c r="N148" s="657"/>
      <c r="O148" s="660"/>
      <c r="P148" s="660"/>
      <c r="Q148" s="661"/>
      <c r="R148" s="661"/>
      <c r="S148" s="661"/>
    </row>
    <row r="149" spans="1:19" ht="11.25" customHeight="1">
      <c r="A149" s="10"/>
      <c r="B149" s="24"/>
      <c r="C149" s="655">
        <v>43465</v>
      </c>
      <c r="D149" s="639">
        <v>43435</v>
      </c>
      <c r="E149" s="656">
        <v>3.8071185112288393</v>
      </c>
      <c r="F149" s="657"/>
      <c r="G149" s="657"/>
      <c r="H149" s="657"/>
      <c r="I149" s="657"/>
      <c r="J149" s="657"/>
      <c r="K149" s="657"/>
      <c r="L149" s="657"/>
      <c r="M149" s="657"/>
      <c r="N149" s="657"/>
      <c r="O149" s="660"/>
      <c r="P149" s="660"/>
      <c r="Q149" s="661"/>
      <c r="R149" s="661"/>
      <c r="S149" s="661"/>
    </row>
    <row r="150" spans="1:19" ht="11.25" customHeight="1">
      <c r="A150" s="10"/>
      <c r="B150" s="24"/>
      <c r="C150" s="655">
        <v>43496</v>
      </c>
      <c r="D150" s="639">
        <v>43466</v>
      </c>
      <c r="E150" s="656">
        <v>4.5440860130176937</v>
      </c>
      <c r="F150" s="657"/>
      <c r="G150" s="657"/>
      <c r="H150" s="657"/>
      <c r="I150" s="657"/>
      <c r="J150" s="657"/>
      <c r="K150" s="657"/>
      <c r="L150" s="657"/>
      <c r="M150" s="657"/>
      <c r="N150" s="657"/>
      <c r="O150" s="660"/>
      <c r="P150" s="660"/>
      <c r="Q150" s="661"/>
      <c r="R150" s="661"/>
      <c r="S150" s="661"/>
    </row>
    <row r="151" spans="1:19" ht="11.25" customHeight="1">
      <c r="A151" s="10"/>
      <c r="B151" s="24"/>
      <c r="C151" s="655">
        <v>43524</v>
      </c>
      <c r="D151" s="639">
        <v>43497</v>
      </c>
      <c r="E151" s="656">
        <v>4.3742350037149107</v>
      </c>
      <c r="F151" s="657"/>
      <c r="G151" s="657"/>
      <c r="H151" s="657"/>
      <c r="I151" s="657"/>
      <c r="J151" s="657"/>
      <c r="K151" s="657"/>
      <c r="L151" s="657"/>
      <c r="M151" s="657"/>
      <c r="N151" s="657"/>
      <c r="O151" s="660"/>
      <c r="P151" s="660"/>
      <c r="Q151" s="661"/>
      <c r="R151" s="661"/>
      <c r="S151" s="661"/>
    </row>
    <row r="152" spans="1:19" ht="11.25" customHeight="1">
      <c r="A152" s="10"/>
      <c r="B152" s="24"/>
      <c r="C152" s="655">
        <v>43555</v>
      </c>
      <c r="D152" s="639">
        <v>43525</v>
      </c>
      <c r="E152" s="656">
        <v>4.4225955723967534</v>
      </c>
      <c r="F152" s="657"/>
      <c r="G152" s="657"/>
      <c r="H152" s="657"/>
      <c r="I152" s="657"/>
      <c r="J152" s="657"/>
      <c r="K152" s="657"/>
      <c r="L152" s="657"/>
      <c r="M152" s="657"/>
      <c r="N152" s="657"/>
      <c r="O152" s="660"/>
      <c r="P152" s="660"/>
      <c r="Q152" s="661"/>
      <c r="R152" s="661"/>
      <c r="S152" s="661"/>
    </row>
    <row r="153" spans="1:19" ht="11.25" customHeight="1">
      <c r="A153" s="10"/>
      <c r="B153" s="24"/>
      <c r="C153" s="655">
        <v>43585</v>
      </c>
      <c r="D153" s="639">
        <v>43556</v>
      </c>
      <c r="E153" s="656">
        <v>4.3088015474001811</v>
      </c>
      <c r="F153" s="657"/>
      <c r="G153" s="657"/>
      <c r="H153" s="657"/>
      <c r="I153" s="657"/>
      <c r="J153" s="657"/>
      <c r="K153" s="657"/>
      <c r="L153" s="657"/>
      <c r="M153" s="657"/>
      <c r="N153" s="657"/>
      <c r="O153" s="660"/>
      <c r="P153" s="660"/>
      <c r="Q153" s="661"/>
      <c r="R153" s="661"/>
      <c r="S153" s="661"/>
    </row>
    <row r="154" spans="1:19" ht="11.25" customHeight="1">
      <c r="A154" s="10"/>
      <c r="B154" s="24"/>
      <c r="C154" s="655">
        <v>43616</v>
      </c>
      <c r="D154" s="639">
        <v>43586</v>
      </c>
      <c r="E154" s="656">
        <v>4.0950012598963568</v>
      </c>
      <c r="F154" s="657"/>
      <c r="G154" s="657"/>
      <c r="H154" s="657"/>
      <c r="I154" s="657"/>
      <c r="J154" s="657"/>
      <c r="K154" s="657"/>
      <c r="L154" s="657"/>
      <c r="M154" s="657"/>
      <c r="N154" s="657"/>
      <c r="O154" s="660"/>
      <c r="P154" s="660"/>
      <c r="Q154" s="661"/>
      <c r="R154" s="661"/>
      <c r="S154" s="661"/>
    </row>
    <row r="155" spans="1:19" ht="11.25" customHeight="1">
      <c r="A155" s="10"/>
      <c r="B155" s="24"/>
      <c r="C155" s="655">
        <v>43646</v>
      </c>
      <c r="D155" s="639">
        <v>43617</v>
      </c>
      <c r="E155" s="656">
        <v>3.9575309055582832</v>
      </c>
      <c r="F155" s="657"/>
      <c r="G155" s="657"/>
      <c r="H155" s="657"/>
      <c r="I155" s="657"/>
      <c r="J155" s="657"/>
      <c r="K155" s="657"/>
      <c r="L155" s="657"/>
      <c r="M155" s="657"/>
      <c r="N155" s="657"/>
      <c r="O155" s="660"/>
      <c r="P155" s="660"/>
      <c r="Q155" s="661"/>
      <c r="R155" s="661"/>
      <c r="S155" s="661"/>
    </row>
    <row r="156" spans="1:19" ht="11.25" customHeight="1">
      <c r="A156" s="16" t="s">
        <v>183</v>
      </c>
      <c r="B156" s="24" t="s">
        <v>45</v>
      </c>
      <c r="C156" s="655">
        <v>43677</v>
      </c>
      <c r="D156" s="639">
        <v>43647</v>
      </c>
      <c r="E156" s="656">
        <v>3.9695297900556556</v>
      </c>
      <c r="F156" s="657"/>
      <c r="G156" s="657"/>
      <c r="H156" s="657"/>
      <c r="I156" s="657"/>
      <c r="J156" s="657"/>
      <c r="K156" s="657"/>
      <c r="L156" s="657"/>
      <c r="M156" s="657"/>
      <c r="N156" s="657"/>
      <c r="O156" s="660"/>
      <c r="P156" s="660"/>
      <c r="Q156" s="661"/>
      <c r="R156" s="661"/>
      <c r="S156" s="661"/>
    </row>
    <row r="157" spans="1:19">
      <c r="A157" s="10"/>
      <c r="B157" s="24"/>
      <c r="C157" s="655">
        <v>43708</v>
      </c>
      <c r="D157" s="639">
        <v>43678</v>
      </c>
      <c r="E157" s="656">
        <v>4.0906357517278504</v>
      </c>
      <c r="F157" s="657"/>
      <c r="G157" s="657"/>
      <c r="H157" s="657"/>
      <c r="I157" s="657"/>
      <c r="J157" s="657"/>
      <c r="K157" s="657"/>
      <c r="L157" s="657"/>
      <c r="M157" s="657"/>
      <c r="N157" s="657"/>
      <c r="O157" s="660"/>
      <c r="P157" s="660"/>
      <c r="Q157" s="661"/>
      <c r="R157" s="661"/>
      <c r="S157" s="661"/>
    </row>
    <row r="158" spans="1:19">
      <c r="A158" s="10"/>
      <c r="B158" s="24"/>
      <c r="C158" s="655">
        <v>43738</v>
      </c>
      <c r="D158" s="639">
        <v>43709</v>
      </c>
      <c r="E158" s="656">
        <v>4.2914144619389534</v>
      </c>
      <c r="F158" s="657"/>
      <c r="G158" s="657"/>
      <c r="H158" s="657"/>
      <c r="I158" s="657"/>
      <c r="J158" s="657"/>
      <c r="K158" s="657"/>
      <c r="L158" s="657"/>
      <c r="M158" s="657"/>
      <c r="N158" s="657"/>
      <c r="O158" s="660"/>
      <c r="P158" s="660"/>
      <c r="Q158" s="661"/>
      <c r="R158" s="661"/>
      <c r="S158" s="661"/>
    </row>
    <row r="159" spans="1:19">
      <c r="A159" s="10"/>
      <c r="B159" s="24"/>
      <c r="C159" s="655">
        <v>43769</v>
      </c>
      <c r="D159" s="639">
        <v>43739</v>
      </c>
      <c r="E159" s="656">
        <v>4.3949193230527452</v>
      </c>
      <c r="F159" s="657"/>
      <c r="G159" s="657"/>
      <c r="H159" s="657"/>
      <c r="I159" s="657"/>
      <c r="J159" s="657"/>
      <c r="K159" s="657"/>
      <c r="L159" s="657"/>
      <c r="M159" s="657"/>
      <c r="N159" s="657"/>
      <c r="O159" s="660"/>
      <c r="P159" s="660"/>
      <c r="Q159" s="661"/>
      <c r="R159" s="661"/>
      <c r="S159" s="661"/>
    </row>
    <row r="160" spans="1:19">
      <c r="A160" s="10"/>
      <c r="B160" s="24"/>
      <c r="C160" s="655">
        <v>43799</v>
      </c>
      <c r="D160" s="639">
        <v>43770</v>
      </c>
      <c r="E160" s="656">
        <v>4.5107733973410307</v>
      </c>
      <c r="F160" s="657"/>
      <c r="G160" s="657"/>
      <c r="H160" s="657"/>
      <c r="I160" s="657"/>
      <c r="J160" s="657"/>
      <c r="K160" s="657"/>
      <c r="L160" s="657"/>
      <c r="M160" s="657"/>
      <c r="N160" s="657"/>
      <c r="Q160" s="661"/>
      <c r="R160" s="661"/>
      <c r="S160" s="661"/>
    </row>
    <row r="161" spans="1:19">
      <c r="A161" s="10"/>
      <c r="B161" s="24"/>
      <c r="C161" s="655">
        <v>43830</v>
      </c>
      <c r="D161" s="639">
        <v>43800</v>
      </c>
      <c r="E161" s="656">
        <v>4.3759576139957526</v>
      </c>
      <c r="F161" s="657"/>
      <c r="G161" s="657"/>
      <c r="H161" s="657"/>
      <c r="I161" s="657"/>
      <c r="J161" s="657"/>
      <c r="K161" s="657"/>
      <c r="L161" s="657"/>
      <c r="M161" s="657"/>
      <c r="N161" s="657"/>
      <c r="R161" s="661"/>
      <c r="S161" s="661"/>
    </row>
    <row r="162" spans="1:19">
      <c r="A162" s="10"/>
      <c r="B162" s="24"/>
      <c r="C162" s="655">
        <v>43861</v>
      </c>
      <c r="D162" s="639">
        <v>43831</v>
      </c>
      <c r="E162" s="656">
        <v>5.0380682881412167</v>
      </c>
      <c r="F162" s="657"/>
      <c r="G162" s="657"/>
      <c r="H162" s="657"/>
      <c r="I162" s="657"/>
      <c r="J162" s="657"/>
      <c r="K162" s="657"/>
      <c r="L162" s="657"/>
      <c r="M162" s="657"/>
      <c r="N162" s="657"/>
      <c r="R162" s="661"/>
      <c r="S162" s="661"/>
    </row>
    <row r="163" spans="1:19">
      <c r="A163" s="10"/>
      <c r="B163" s="24"/>
      <c r="C163" s="655">
        <v>43890</v>
      </c>
      <c r="D163" s="639">
        <v>43862</v>
      </c>
      <c r="E163" s="656">
        <v>5.0303512578352905</v>
      </c>
      <c r="F163" s="657"/>
      <c r="G163" s="657"/>
      <c r="H163" s="657"/>
      <c r="I163" s="657"/>
      <c r="J163" s="657"/>
      <c r="K163" s="657"/>
      <c r="L163" s="657"/>
      <c r="M163" s="657"/>
      <c r="N163" s="657"/>
      <c r="R163" s="661"/>
      <c r="S163" s="661"/>
    </row>
    <row r="164" spans="1:19">
      <c r="A164" s="10"/>
      <c r="B164" s="24"/>
      <c r="C164" s="655">
        <v>43921</v>
      </c>
      <c r="D164" s="639">
        <v>43891</v>
      </c>
      <c r="E164" s="656">
        <v>4.5882601515276997</v>
      </c>
      <c r="F164" s="657"/>
      <c r="G164" s="657"/>
      <c r="H164" s="657"/>
      <c r="I164" s="657"/>
      <c r="J164" s="657"/>
      <c r="K164" s="657"/>
      <c r="L164" s="657"/>
      <c r="M164" s="657"/>
      <c r="N164" s="657"/>
    </row>
    <row r="165" spans="1:19">
      <c r="A165" s="10"/>
      <c r="B165" s="24"/>
      <c r="C165" s="655">
        <v>43951</v>
      </c>
      <c r="D165" s="639">
        <v>43922</v>
      </c>
      <c r="E165" s="656">
        <v>4.3501059437084004</v>
      </c>
      <c r="F165" s="657"/>
      <c r="G165" s="657"/>
      <c r="H165" s="657"/>
      <c r="I165" s="657"/>
      <c r="J165" s="657"/>
      <c r="K165" s="657"/>
      <c r="L165" s="657"/>
      <c r="M165" s="657"/>
      <c r="N165" s="657"/>
    </row>
    <row r="166" spans="1:19">
      <c r="A166" s="10"/>
      <c r="B166" s="24"/>
      <c r="C166" s="655">
        <v>43982</v>
      </c>
      <c r="D166" s="639">
        <v>43952</v>
      </c>
      <c r="E166" s="656">
        <v>4.7752036546018983</v>
      </c>
      <c r="F166" s="657"/>
      <c r="G166" s="657"/>
      <c r="H166" s="657"/>
      <c r="I166" s="657"/>
      <c r="J166" s="657"/>
      <c r="K166" s="657"/>
      <c r="L166" s="657"/>
      <c r="M166" s="657"/>
      <c r="N166" s="657"/>
    </row>
    <row r="167" spans="1:19">
      <c r="A167" s="10"/>
      <c r="B167" s="24"/>
      <c r="C167" s="655">
        <v>44012</v>
      </c>
      <c r="D167" s="639">
        <v>43983</v>
      </c>
      <c r="E167" s="656">
        <v>5.3169322675904844</v>
      </c>
      <c r="F167" s="657"/>
      <c r="G167" s="657"/>
      <c r="H167" s="657"/>
      <c r="I167" s="657"/>
      <c r="J167" s="657"/>
      <c r="K167" s="657"/>
      <c r="L167" s="657"/>
      <c r="M167" s="657"/>
      <c r="N167" s="657"/>
    </row>
    <row r="168" spans="1:19">
      <c r="A168" s="16" t="s">
        <v>184</v>
      </c>
      <c r="B168" s="24" t="s">
        <v>46</v>
      </c>
      <c r="C168" s="655">
        <v>44043</v>
      </c>
      <c r="D168" s="639">
        <v>44013</v>
      </c>
      <c r="E168" s="656">
        <v>5.473057098876474</v>
      </c>
      <c r="F168" s="657"/>
      <c r="G168" s="657"/>
      <c r="H168" s="657"/>
      <c r="I168" s="657"/>
      <c r="J168" s="657"/>
      <c r="K168" s="657"/>
      <c r="L168" s="657"/>
      <c r="M168" s="657"/>
      <c r="N168" s="657"/>
    </row>
    <row r="169" spans="1:19">
      <c r="A169" s="10"/>
      <c r="B169" s="24"/>
      <c r="C169" s="655">
        <v>44074</v>
      </c>
      <c r="D169" s="639">
        <v>44044</v>
      </c>
      <c r="E169" s="656">
        <v>5.4418199380098882</v>
      </c>
      <c r="F169" s="657"/>
      <c r="G169" s="657"/>
      <c r="H169" s="657"/>
      <c r="I169" s="657"/>
      <c r="J169" s="657"/>
      <c r="K169" s="657"/>
      <c r="L169" s="657"/>
      <c r="M169" s="657"/>
      <c r="N169" s="657"/>
    </row>
    <row r="170" spans="1:19">
      <c r="A170" s="10"/>
      <c r="B170" s="24"/>
      <c r="C170" s="655">
        <v>44104</v>
      </c>
      <c r="D170" s="639">
        <v>44075</v>
      </c>
      <c r="E170" s="656">
        <v>5.4522642957819478</v>
      </c>
      <c r="F170" s="657"/>
      <c r="G170" s="657"/>
      <c r="H170" s="657"/>
      <c r="I170" s="657"/>
      <c r="J170" s="657"/>
      <c r="K170" s="657"/>
      <c r="L170" s="657"/>
      <c r="M170" s="657"/>
      <c r="N170" s="657"/>
    </row>
    <row r="171" spans="1:19">
      <c r="A171" s="10"/>
      <c r="B171" s="24"/>
      <c r="C171" s="655">
        <v>44135</v>
      </c>
      <c r="D171" s="639">
        <v>44105</v>
      </c>
      <c r="E171" s="656">
        <v>5.6500654239958008</v>
      </c>
      <c r="F171" s="657"/>
      <c r="G171" s="657"/>
      <c r="H171" s="657"/>
      <c r="I171" s="657"/>
      <c r="J171" s="657"/>
      <c r="K171" s="657"/>
      <c r="L171" s="657"/>
      <c r="M171" s="657"/>
      <c r="N171" s="657"/>
    </row>
    <row r="172" spans="1:19">
      <c r="A172" s="10"/>
      <c r="B172" s="24"/>
      <c r="C172" s="655">
        <v>44165</v>
      </c>
      <c r="D172" s="639">
        <v>44136</v>
      </c>
      <c r="E172" s="656">
        <v>6.069236643318269</v>
      </c>
      <c r="F172" s="657"/>
      <c r="G172" s="657"/>
      <c r="H172" s="657"/>
      <c r="I172" s="657"/>
      <c r="J172" s="657"/>
      <c r="K172" s="657"/>
      <c r="L172" s="657"/>
      <c r="M172" s="657"/>
      <c r="N172" s="657"/>
    </row>
    <row r="173" spans="1:19">
      <c r="A173" s="10"/>
      <c r="B173" s="24"/>
      <c r="C173" s="655">
        <v>44196</v>
      </c>
      <c r="D173" s="639">
        <v>44166</v>
      </c>
      <c r="E173" s="656">
        <v>6.856152277446232</v>
      </c>
      <c r="F173" s="657"/>
      <c r="G173" s="657"/>
      <c r="H173" s="657"/>
      <c r="I173" s="657"/>
      <c r="J173" s="657"/>
      <c r="K173" s="657"/>
      <c r="L173" s="657"/>
      <c r="M173" s="657"/>
      <c r="N173" s="657"/>
    </row>
    <row r="174" spans="1:19">
      <c r="A174" s="10"/>
      <c r="B174" s="24"/>
      <c r="C174" s="655">
        <v>44227</v>
      </c>
      <c r="D174" s="639">
        <v>44197</v>
      </c>
      <c r="E174" s="656">
        <v>7.9483602812131595</v>
      </c>
      <c r="F174" s="657"/>
      <c r="G174" s="657"/>
      <c r="H174" s="657"/>
      <c r="I174" s="657"/>
      <c r="J174" s="657"/>
      <c r="K174" s="657"/>
      <c r="L174" s="657"/>
      <c r="M174" s="657"/>
      <c r="N174" s="657"/>
    </row>
    <row r="175" spans="1:19">
      <c r="A175" s="10"/>
      <c r="B175" s="24"/>
      <c r="C175" s="655">
        <v>44255</v>
      </c>
      <c r="D175" s="639">
        <v>44228</v>
      </c>
      <c r="E175" s="656">
        <v>8.3951021936307644</v>
      </c>
      <c r="F175" s="657"/>
      <c r="G175" s="657"/>
      <c r="H175" s="657"/>
      <c r="I175" s="657"/>
      <c r="J175" s="657"/>
      <c r="K175" s="657"/>
      <c r="L175" s="657"/>
      <c r="M175" s="657"/>
      <c r="N175" s="657"/>
    </row>
    <row r="176" spans="1:19">
      <c r="A176" s="10"/>
      <c r="B176" s="24"/>
      <c r="C176" s="655">
        <v>44286</v>
      </c>
      <c r="D176" s="639">
        <v>44256</v>
      </c>
      <c r="E176" s="656">
        <v>8.766913831989255</v>
      </c>
      <c r="F176" s="657"/>
      <c r="G176" s="657"/>
      <c r="H176" s="657"/>
      <c r="I176" s="657"/>
      <c r="J176" s="657"/>
      <c r="K176" s="657"/>
      <c r="L176" s="657"/>
      <c r="M176" s="657"/>
      <c r="N176" s="657"/>
    </row>
    <row r="177" spans="1:14">
      <c r="A177" s="10"/>
      <c r="B177" s="24"/>
      <c r="C177" s="655">
        <v>44316</v>
      </c>
      <c r="D177" s="639">
        <v>44287</v>
      </c>
      <c r="E177" s="656">
        <v>8.9442876328693082</v>
      </c>
      <c r="F177" s="657"/>
      <c r="G177" s="657"/>
      <c r="H177" s="657"/>
      <c r="I177" s="657"/>
      <c r="J177" s="657"/>
      <c r="K177" s="657"/>
      <c r="L177" s="657"/>
      <c r="M177" s="657"/>
      <c r="N177" s="657"/>
    </row>
    <row r="178" spans="1:14">
      <c r="A178" s="10"/>
      <c r="B178" s="24"/>
      <c r="C178" s="655">
        <v>44347</v>
      </c>
      <c r="D178" s="639">
        <v>44317</v>
      </c>
      <c r="E178" s="656">
        <v>9.1645600750544922</v>
      </c>
      <c r="F178" s="657"/>
      <c r="G178" s="657"/>
      <c r="H178" s="657"/>
    </row>
    <row r="179" spans="1:14">
      <c r="A179" s="10"/>
      <c r="B179" s="24"/>
      <c r="C179" s="655">
        <v>44377</v>
      </c>
      <c r="D179" s="639">
        <v>44348</v>
      </c>
      <c r="E179" s="656">
        <v>9.5596185908449769</v>
      </c>
      <c r="F179" s="657"/>
      <c r="G179" s="657"/>
      <c r="H179" s="657"/>
    </row>
    <row r="180" spans="1:14">
      <c r="A180" s="16" t="s">
        <v>185</v>
      </c>
      <c r="B180" s="24" t="s">
        <v>47</v>
      </c>
      <c r="C180" s="655">
        <v>44408</v>
      </c>
      <c r="D180" s="639">
        <v>44378</v>
      </c>
      <c r="E180" s="656">
        <v>8.5653702321859466</v>
      </c>
      <c r="F180" s="657"/>
      <c r="G180" s="657"/>
      <c r="H180" s="657"/>
      <c r="I180" s="664" t="s">
        <v>451</v>
      </c>
    </row>
    <row r="181" spans="1:14">
      <c r="A181" s="10"/>
      <c r="B181" s="24"/>
      <c r="C181" s="655">
        <v>44439</v>
      </c>
      <c r="D181" s="639">
        <v>44409</v>
      </c>
      <c r="E181" s="656">
        <v>8.496729425719975</v>
      </c>
      <c r="F181" s="657"/>
      <c r="G181" s="657"/>
      <c r="H181" s="657"/>
    </row>
    <row r="182" spans="1:14">
      <c r="A182" s="10"/>
      <c r="B182" s="24"/>
      <c r="C182" s="655">
        <v>44469</v>
      </c>
      <c r="D182" s="639">
        <v>44440</v>
      </c>
      <c r="E182" s="656">
        <v>8.2796398936290618</v>
      </c>
      <c r="F182" s="657"/>
      <c r="G182" s="657"/>
      <c r="H182" s="657"/>
    </row>
    <row r="183" spans="1:14">
      <c r="A183" s="10"/>
      <c r="B183" s="24"/>
      <c r="C183" s="655">
        <v>44500</v>
      </c>
      <c r="D183" s="639">
        <v>44470</v>
      </c>
      <c r="E183" s="656">
        <v>8.4496909585931999</v>
      </c>
      <c r="F183" s="657"/>
      <c r="G183" s="657"/>
      <c r="H183" s="657"/>
    </row>
    <row r="184" spans="1:14">
      <c r="A184" s="10"/>
      <c r="B184" s="24"/>
      <c r="C184" s="655">
        <v>44530</v>
      </c>
      <c r="D184" s="639">
        <v>44501</v>
      </c>
      <c r="E184" s="656">
        <v>8.8078272280922434</v>
      </c>
      <c r="F184" s="657"/>
      <c r="G184" s="657"/>
      <c r="H184" s="657"/>
    </row>
    <row r="185" spans="1:14">
      <c r="A185" s="10"/>
      <c r="B185" s="24"/>
      <c r="C185" s="655">
        <v>44561</v>
      </c>
      <c r="D185" s="639">
        <v>44531</v>
      </c>
      <c r="E185" s="656">
        <v>9.4344331258679617</v>
      </c>
      <c r="F185" s="657"/>
      <c r="G185" s="657"/>
      <c r="H185" s="657"/>
    </row>
    <row r="186" spans="1:14">
      <c r="A186" s="10"/>
      <c r="B186" s="24"/>
      <c r="C186" s="655">
        <v>44592</v>
      </c>
      <c r="D186" s="639">
        <v>44562</v>
      </c>
      <c r="E186" s="656">
        <v>10.207675288575151</v>
      </c>
      <c r="F186" s="657"/>
      <c r="G186" s="657"/>
      <c r="H186" s="657"/>
    </row>
    <row r="187" spans="1:14">
      <c r="A187" s="10"/>
      <c r="B187" s="24"/>
      <c r="C187" s="655">
        <v>44620</v>
      </c>
      <c r="D187" s="639">
        <v>44593</v>
      </c>
      <c r="E187" s="656">
        <v>10.245695020026808</v>
      </c>
      <c r="F187" s="657"/>
      <c r="G187" s="657"/>
      <c r="H187" s="657"/>
    </row>
    <row r="188" spans="1:14">
      <c r="A188" s="10"/>
      <c r="B188" s="24"/>
      <c r="C188" s="655">
        <v>44651</v>
      </c>
      <c r="D188" s="639">
        <v>44621</v>
      </c>
      <c r="E188" s="656">
        <v>10.446174490265648</v>
      </c>
      <c r="F188" s="657"/>
      <c r="G188" s="657"/>
      <c r="H188" s="657"/>
    </row>
    <row r="189" spans="1:14">
      <c r="A189" s="10"/>
      <c r="B189" s="24"/>
      <c r="C189" s="655">
        <v>44681</v>
      </c>
      <c r="D189" s="639">
        <v>44652</v>
      </c>
      <c r="E189" s="656">
        <v>9.9035885694947225</v>
      </c>
      <c r="F189" s="657"/>
      <c r="G189" s="657"/>
      <c r="H189" s="657"/>
    </row>
    <row r="190" spans="1:14">
      <c r="A190" s="10"/>
      <c r="B190" s="24"/>
      <c r="C190" s="655">
        <v>44712</v>
      </c>
      <c r="D190" s="639">
        <v>44682</v>
      </c>
      <c r="E190" s="656">
        <v>9.7841594547895507</v>
      </c>
      <c r="F190" s="657"/>
      <c r="G190" s="657"/>
      <c r="H190" s="657"/>
    </row>
    <row r="191" spans="1:14">
      <c r="A191" s="10"/>
      <c r="B191" s="24"/>
      <c r="C191" s="655">
        <v>44742</v>
      </c>
      <c r="D191" s="639">
        <v>44713</v>
      </c>
      <c r="E191" s="656">
        <v>9.5056828145902195</v>
      </c>
      <c r="F191" s="657"/>
      <c r="G191" s="657"/>
      <c r="H191" s="657"/>
    </row>
    <row r="192" spans="1:14">
      <c r="A192" s="16" t="s">
        <v>186</v>
      </c>
      <c r="B192" s="24" t="s">
        <v>48</v>
      </c>
      <c r="C192" s="655">
        <v>44773</v>
      </c>
      <c r="D192" s="639">
        <v>44743</v>
      </c>
      <c r="E192" s="656">
        <v>9.2102154851909113</v>
      </c>
      <c r="F192" s="657"/>
      <c r="G192" s="657"/>
      <c r="H192" s="657"/>
    </row>
    <row r="193" spans="1:9">
      <c r="B193" s="24"/>
      <c r="C193" s="655">
        <v>44804</v>
      </c>
      <c r="D193" s="639">
        <v>44774</v>
      </c>
      <c r="E193" s="656">
        <v>10.468013826988496</v>
      </c>
      <c r="F193" s="657"/>
      <c r="G193" s="657"/>
      <c r="H193" s="657"/>
    </row>
    <row r="194" spans="1:9">
      <c r="B194" s="24"/>
      <c r="C194" s="655">
        <v>44834</v>
      </c>
      <c r="D194" s="639">
        <v>44805</v>
      </c>
      <c r="E194" s="656">
        <v>11.096383866059885</v>
      </c>
      <c r="F194" s="657"/>
      <c r="G194" s="657"/>
      <c r="H194" s="657"/>
    </row>
    <row r="195" spans="1:9">
      <c r="B195" s="24"/>
      <c r="C195" s="655">
        <v>44865</v>
      </c>
      <c r="D195" s="639">
        <v>44835</v>
      </c>
      <c r="E195" s="656">
        <v>10.893569871959206</v>
      </c>
      <c r="F195" s="657"/>
      <c r="G195" s="657"/>
      <c r="H195" s="657"/>
    </row>
    <row r="196" spans="1:9">
      <c r="B196" s="24"/>
      <c r="C196" s="655">
        <v>44895</v>
      </c>
      <c r="D196" s="639">
        <v>44866</v>
      </c>
      <c r="E196" s="656">
        <v>11.253650979153957</v>
      </c>
      <c r="F196" s="657"/>
      <c r="G196" s="657"/>
      <c r="H196" s="657"/>
    </row>
    <row r="197" spans="1:9">
      <c r="B197" s="24"/>
      <c r="C197" s="655">
        <v>44926</v>
      </c>
      <c r="D197" s="639">
        <v>44896</v>
      </c>
      <c r="E197" s="656">
        <v>14.058150225671497</v>
      </c>
      <c r="F197" s="657"/>
      <c r="G197" s="657"/>
      <c r="H197" s="657"/>
    </row>
    <row r="198" spans="1:9">
      <c r="C198" s="655">
        <v>44957</v>
      </c>
      <c r="D198" s="639">
        <v>44927</v>
      </c>
      <c r="E198" s="665">
        <v>16.385211479072272</v>
      </c>
      <c r="F198" s="657"/>
      <c r="G198" s="657"/>
      <c r="H198" s="657"/>
    </row>
    <row r="199" spans="1:9">
      <c r="A199" s="16"/>
      <c r="B199" s="26"/>
      <c r="C199" s="655">
        <v>44985</v>
      </c>
      <c r="D199" s="639">
        <v>44958</v>
      </c>
      <c r="E199" s="665">
        <v>15.001286991110998</v>
      </c>
      <c r="F199" s="657"/>
      <c r="G199" s="657"/>
      <c r="H199" s="657"/>
    </row>
    <row r="200" spans="1:9">
      <c r="A200" s="10"/>
      <c r="B200" s="24"/>
      <c r="C200" s="655">
        <v>45016</v>
      </c>
      <c r="D200" s="639">
        <v>45016</v>
      </c>
      <c r="E200" s="665">
        <v>13.964955620575653</v>
      </c>
      <c r="F200" s="657"/>
      <c r="G200" s="657"/>
      <c r="H200" s="657"/>
      <c r="I200" s="553" t="s">
        <v>154</v>
      </c>
    </row>
    <row r="201" spans="1:9">
      <c r="C201" s="655">
        <v>45046</v>
      </c>
      <c r="D201" s="639">
        <v>45046</v>
      </c>
      <c r="E201" s="665">
        <v>13.87774927792</v>
      </c>
      <c r="F201" s="657"/>
      <c r="G201" s="657"/>
      <c r="H201" s="657"/>
      <c r="I201" s="657"/>
    </row>
    <row r="202" spans="1:9">
      <c r="A202" s="10"/>
      <c r="C202" s="655">
        <v>45077</v>
      </c>
      <c r="D202" s="639">
        <v>45077</v>
      </c>
      <c r="E202" s="665">
        <v>12.505134734919549</v>
      </c>
      <c r="F202" s="657"/>
      <c r="G202" s="657"/>
      <c r="H202" s="657"/>
    </row>
    <row r="203" spans="1:9">
      <c r="A203" s="10"/>
      <c r="B203" s="24"/>
      <c r="C203" s="558">
        <v>45107</v>
      </c>
      <c r="D203" s="636">
        <v>45107</v>
      </c>
      <c r="E203" s="665">
        <v>12.966848431120003</v>
      </c>
      <c r="F203" s="657"/>
      <c r="G203" s="657"/>
      <c r="H203" s="657"/>
      <c r="I203" s="664" t="s">
        <v>452</v>
      </c>
    </row>
    <row r="204" spans="1:9">
      <c r="A204" s="16" t="s">
        <v>187</v>
      </c>
      <c r="B204" s="26" t="s">
        <v>49</v>
      </c>
      <c r="C204" s="655">
        <v>45138</v>
      </c>
      <c r="D204" s="639">
        <v>45138</v>
      </c>
      <c r="E204" s="656">
        <v>13.846265253044285</v>
      </c>
      <c r="F204" s="657"/>
      <c r="G204" s="657"/>
      <c r="H204" s="657"/>
    </row>
    <row r="205" spans="1:9">
      <c r="B205" s="24"/>
      <c r="C205" s="655">
        <v>45169</v>
      </c>
      <c r="D205" s="639">
        <v>45169</v>
      </c>
      <c r="E205" s="656">
        <v>15.195350655060436</v>
      </c>
      <c r="F205" s="657"/>
      <c r="G205" s="657"/>
      <c r="H205" s="657"/>
    </row>
    <row r="206" spans="1:9">
      <c r="B206" s="24"/>
      <c r="C206" s="655">
        <v>45199</v>
      </c>
      <c r="D206" s="639">
        <v>45199</v>
      </c>
      <c r="E206" s="656">
        <v>15.558128999999999</v>
      </c>
      <c r="F206" s="657"/>
      <c r="G206" s="657"/>
      <c r="H206" s="657"/>
    </row>
    <row r="207" spans="1:9">
      <c r="B207" s="24"/>
      <c r="C207" s="655">
        <v>45230</v>
      </c>
      <c r="D207" s="639">
        <v>45230</v>
      </c>
      <c r="E207" s="656">
        <v>14.847219630273633</v>
      </c>
      <c r="F207" s="657"/>
      <c r="G207" s="657"/>
      <c r="H207" s="657"/>
    </row>
    <row r="208" spans="1:9">
      <c r="B208" s="24"/>
      <c r="C208" s="655">
        <v>45260</v>
      </c>
      <c r="D208" s="639">
        <v>45260</v>
      </c>
      <c r="E208" s="656">
        <v>14.33455638566682</v>
      </c>
      <c r="F208" s="657"/>
      <c r="G208" s="657"/>
      <c r="H208" s="657"/>
    </row>
    <row r="209" spans="1:9">
      <c r="B209" s="24"/>
      <c r="C209" s="655">
        <v>45291</v>
      </c>
      <c r="D209" s="639">
        <v>45291</v>
      </c>
      <c r="E209" s="656">
        <v>14.614968256637372</v>
      </c>
      <c r="F209" s="657"/>
      <c r="G209" s="657"/>
      <c r="H209" s="657"/>
    </row>
    <row r="210" spans="1:9">
      <c r="C210" s="670">
        <v>45322</v>
      </c>
      <c r="D210" s="671">
        <v>45322</v>
      </c>
      <c r="E210" s="672">
        <v>15.893139482077272</v>
      </c>
      <c r="F210" s="657"/>
      <c r="G210" s="657"/>
      <c r="H210" s="657"/>
    </row>
    <row r="211" spans="1:9">
      <c r="C211" s="670">
        <v>45351</v>
      </c>
      <c r="D211" s="671">
        <f t="shared" ref="D211:D219" si="0">C211</f>
        <v>45351</v>
      </c>
      <c r="E211" s="699">
        <v>15.913680534779523</v>
      </c>
      <c r="F211" s="657"/>
      <c r="G211" s="657"/>
      <c r="H211" s="657"/>
    </row>
    <row r="212" spans="1:9">
      <c r="C212" s="670">
        <v>45382</v>
      </c>
      <c r="D212" s="671">
        <f t="shared" si="0"/>
        <v>45382</v>
      </c>
      <c r="E212" s="699">
        <v>13.90883951727524</v>
      </c>
    </row>
    <row r="213" spans="1:9">
      <c r="C213" s="670">
        <v>45412</v>
      </c>
      <c r="D213" s="671">
        <f t="shared" si="0"/>
        <v>45412</v>
      </c>
      <c r="E213" s="699">
        <v>12.934481150752385</v>
      </c>
    </row>
    <row r="214" spans="1:9">
      <c r="C214" s="670">
        <v>45443</v>
      </c>
      <c r="D214" s="671">
        <f t="shared" si="0"/>
        <v>45443</v>
      </c>
      <c r="E214" s="699">
        <v>13.26651224501591</v>
      </c>
    </row>
    <row r="215" spans="1:9">
      <c r="C215" s="670">
        <v>45473</v>
      </c>
      <c r="D215" s="671">
        <f t="shared" si="0"/>
        <v>45473</v>
      </c>
      <c r="E215" s="699">
        <v>12.5112885993715</v>
      </c>
    </row>
    <row r="216" spans="1:9">
      <c r="A216" s="718">
        <v>2024</v>
      </c>
      <c r="B216" s="26" t="s">
        <v>512</v>
      </c>
      <c r="C216" s="558">
        <v>45504</v>
      </c>
      <c r="D216" s="636">
        <f t="shared" si="0"/>
        <v>45504</v>
      </c>
      <c r="E216" s="665">
        <v>12.339578193413477</v>
      </c>
    </row>
    <row r="217" spans="1:9">
      <c r="C217" s="670">
        <v>45535</v>
      </c>
      <c r="D217" s="671">
        <f t="shared" si="0"/>
        <v>45535</v>
      </c>
      <c r="E217" s="672">
        <v>13.101482142212856</v>
      </c>
      <c r="F217" s="657"/>
      <c r="G217" s="657"/>
      <c r="H217" s="657"/>
    </row>
    <row r="218" spans="1:9">
      <c r="C218" s="734">
        <v>45565</v>
      </c>
      <c r="D218" s="735">
        <f t="shared" si="0"/>
        <v>45565</v>
      </c>
      <c r="E218" s="736">
        <v>14.625693581380951</v>
      </c>
    </row>
    <row r="219" spans="1:9">
      <c r="C219" s="734">
        <v>45596</v>
      </c>
      <c r="D219" s="735">
        <f t="shared" si="0"/>
        <v>45596</v>
      </c>
      <c r="E219" s="736">
        <v>14.869424016731307</v>
      </c>
    </row>
    <row r="220" spans="1:9">
      <c r="C220" s="655">
        <v>45626</v>
      </c>
      <c r="D220" s="639">
        <f>C220</f>
        <v>45626</v>
      </c>
      <c r="E220" s="656">
        <v>14.375133273899051</v>
      </c>
    </row>
    <row r="221" spans="1:9">
      <c r="C221" s="655">
        <v>45657</v>
      </c>
      <c r="D221" s="639">
        <f>C221</f>
        <v>45657</v>
      </c>
      <c r="E221" s="656">
        <v>14.819042723366001</v>
      </c>
    </row>
    <row r="222" spans="1:9">
      <c r="C222" s="670">
        <v>45688</v>
      </c>
      <c r="D222" s="671">
        <f>C222</f>
        <v>45688</v>
      </c>
      <c r="E222" s="672">
        <v>15.830367836959546</v>
      </c>
    </row>
    <row r="223" spans="1:9">
      <c r="C223" s="670">
        <v>45716</v>
      </c>
      <c r="D223" s="671">
        <f>C223</f>
        <v>45716</v>
      </c>
      <c r="E223" s="699">
        <v>14.360088067678502</v>
      </c>
      <c r="I223" s="553" t="s">
        <v>165</v>
      </c>
    </row>
    <row r="224" spans="1:9">
      <c r="C224" s="746">
        <v>45747</v>
      </c>
      <c r="D224" s="747">
        <f t="shared" ref="D224:D225" si="1">C224</f>
        <v>45747</v>
      </c>
      <c r="E224" s="748">
        <v>13.529774812624286</v>
      </c>
    </row>
    <row r="225" spans="1:5">
      <c r="A225" s="718"/>
      <c r="C225" s="734">
        <v>45748</v>
      </c>
      <c r="D225" s="735">
        <f t="shared" si="1"/>
        <v>45748</v>
      </c>
      <c r="E225" s="736">
        <v>12.365026283809501</v>
      </c>
    </row>
    <row r="226" spans="1:5">
      <c r="C226" s="655">
        <v>45808</v>
      </c>
      <c r="D226" s="639">
        <f t="shared" ref="D226:D230" si="2">C226</f>
        <v>45808</v>
      </c>
      <c r="E226" s="665">
        <v>11.716912086207143</v>
      </c>
    </row>
    <row r="227" spans="1:5">
      <c r="C227" s="670">
        <v>45838</v>
      </c>
      <c r="D227" s="671">
        <f t="shared" si="2"/>
        <v>45838</v>
      </c>
      <c r="E227" s="699">
        <v>11.000867074647617</v>
      </c>
    </row>
    <row r="228" spans="1:5">
      <c r="A228" s="718" t="s">
        <v>532</v>
      </c>
      <c r="B228" s="23" t="s">
        <v>533</v>
      </c>
      <c r="C228" s="558">
        <v>45869</v>
      </c>
      <c r="D228" s="636">
        <f t="shared" si="2"/>
        <v>45869</v>
      </c>
      <c r="E228" s="665">
        <v>11.17030833143739</v>
      </c>
    </row>
    <row r="229" spans="1:5">
      <c r="C229" s="670">
        <v>45900</v>
      </c>
      <c r="D229" s="671">
        <f t="shared" si="2"/>
        <v>45900</v>
      </c>
      <c r="E229" s="672">
        <v>11.965348873390001</v>
      </c>
    </row>
    <row r="230" spans="1:5">
      <c r="C230" s="670">
        <v>45930</v>
      </c>
      <c r="D230" s="671">
        <f t="shared" si="2"/>
        <v>45930</v>
      </c>
      <c r="E230" s="672">
        <v>12.981284127235003</v>
      </c>
    </row>
    <row r="231" spans="1:5">
      <c r="C231" s="701">
        <v>45931</v>
      </c>
      <c r="D231" s="702">
        <v>45931</v>
      </c>
      <c r="E231" s="672">
        <v>12.337076961226501</v>
      </c>
    </row>
    <row r="232" spans="1:5">
      <c r="C232" s="701">
        <v>45962</v>
      </c>
      <c r="D232" s="702">
        <v>45962</v>
      </c>
      <c r="E232" s="656">
        <v>11.71460222408</v>
      </c>
    </row>
    <row r="233" spans="1:5">
      <c r="C233" s="693">
        <v>45992</v>
      </c>
      <c r="D233" s="778">
        <v>45992</v>
      </c>
      <c r="E233" s="755">
        <v>10.8786199105376</v>
      </c>
    </row>
    <row r="234" spans="1:5">
      <c r="C234" s="655"/>
      <c r="D234" s="639"/>
      <c r="E234" s="656"/>
    </row>
    <row r="235" spans="1:5">
      <c r="C235" s="655"/>
      <c r="D235" s="639"/>
      <c r="E235" s="665"/>
    </row>
    <row r="236" spans="1:5">
      <c r="C236" s="655"/>
      <c r="D236" s="639"/>
      <c r="E236" s="665"/>
    </row>
    <row r="237" spans="1:5">
      <c r="C237" s="655"/>
      <c r="D237" s="639"/>
      <c r="E237" s="665"/>
    </row>
    <row r="238" spans="1:5">
      <c r="C238" s="655"/>
      <c r="D238" s="639"/>
      <c r="E238" s="665"/>
    </row>
    <row r="239" spans="1:5">
      <c r="C239" s="655"/>
      <c r="D239" s="639"/>
      <c r="E239" s="665"/>
    </row>
    <row r="240" spans="1:5">
      <c r="C240" s="558"/>
      <c r="D240" s="636"/>
      <c r="E240" s="665"/>
    </row>
    <row r="241" spans="3:5">
      <c r="C241" s="655"/>
      <c r="D241" s="639"/>
      <c r="E241" s="656"/>
    </row>
    <row r="242" spans="3:5">
      <c r="C242" s="655"/>
      <c r="D242" s="639"/>
      <c r="E242" s="656"/>
    </row>
    <row r="243" spans="3:5">
      <c r="C243" s="655"/>
      <c r="D243" s="639"/>
      <c r="E243" s="656"/>
    </row>
    <row r="244" spans="3:5">
      <c r="C244" s="655"/>
      <c r="D244" s="639"/>
      <c r="E244" s="656"/>
    </row>
    <row r="245" spans="3:5">
      <c r="C245" s="655"/>
      <c r="D245" s="639"/>
      <c r="E245" s="656"/>
    </row>
    <row r="246" spans="3:5">
      <c r="C246" s="655"/>
      <c r="D246" s="639"/>
      <c r="E246" s="656"/>
    </row>
    <row r="247" spans="3:5">
      <c r="C247" s="655"/>
      <c r="D247" s="639"/>
      <c r="E247" s="665"/>
    </row>
    <row r="248" spans="3:5">
      <c r="C248" s="655"/>
      <c r="D248" s="639"/>
      <c r="E248" s="665"/>
    </row>
    <row r="249" spans="3:5">
      <c r="C249" s="655"/>
      <c r="D249" s="639"/>
      <c r="E249" s="665"/>
    </row>
    <row r="250" spans="3:5">
      <c r="C250" s="655"/>
      <c r="D250" s="639"/>
      <c r="E250" s="665"/>
    </row>
    <row r="251" spans="3:5">
      <c r="C251" s="655"/>
      <c r="D251" s="639"/>
      <c r="E251" s="665"/>
    </row>
    <row r="252" spans="3:5">
      <c r="C252" s="558"/>
      <c r="D252" s="636"/>
      <c r="E252" s="665"/>
    </row>
    <row r="253" spans="3:5">
      <c r="C253" s="655"/>
      <c r="D253" s="639"/>
      <c r="E253" s="656"/>
    </row>
    <row r="254" spans="3:5">
      <c r="C254" s="655"/>
      <c r="D254" s="639"/>
      <c r="E254" s="656"/>
    </row>
    <row r="255" spans="3:5">
      <c r="C255" s="655"/>
      <c r="D255" s="639"/>
      <c r="E255" s="656"/>
    </row>
    <row r="256" spans="3:5">
      <c r="C256" s="655"/>
      <c r="D256" s="639"/>
      <c r="E256" s="656"/>
    </row>
    <row r="257" spans="3:5">
      <c r="C257" s="655"/>
      <c r="D257" s="639"/>
      <c r="E257" s="656"/>
    </row>
    <row r="258" spans="3:5">
      <c r="C258" s="655"/>
      <c r="D258" s="639"/>
      <c r="E258" s="656"/>
    </row>
    <row r="259" spans="3:5">
      <c r="C259" s="655"/>
      <c r="D259" s="639"/>
      <c r="E259" s="665"/>
    </row>
    <row r="260" spans="3:5">
      <c r="C260" s="655"/>
      <c r="D260" s="639"/>
      <c r="E260" s="665"/>
    </row>
    <row r="261" spans="3:5">
      <c r="C261" s="655"/>
      <c r="D261" s="639"/>
      <c r="E261" s="665"/>
    </row>
    <row r="262" spans="3:5">
      <c r="C262" s="655"/>
      <c r="D262" s="639"/>
      <c r="E262" s="665"/>
    </row>
    <row r="263" spans="3:5">
      <c r="C263" s="655"/>
      <c r="D263" s="639"/>
      <c r="E263" s="665"/>
    </row>
    <row r="264" spans="3:5">
      <c r="C264" s="558"/>
      <c r="D264" s="636"/>
      <c r="E264" s="665"/>
    </row>
    <row r="265" spans="3:5">
      <c r="C265" s="655"/>
      <c r="D265" s="639"/>
      <c r="E265" s="656"/>
    </row>
    <row r="266" spans="3:5">
      <c r="C266" s="655"/>
      <c r="D266" s="639"/>
      <c r="E266" s="656"/>
    </row>
    <row r="267" spans="3:5">
      <c r="C267" s="655"/>
      <c r="D267" s="639"/>
      <c r="E267" s="656"/>
    </row>
    <row r="268" spans="3:5">
      <c r="C268" s="655"/>
      <c r="D268" s="639"/>
      <c r="E268" s="656"/>
    </row>
    <row r="269" spans="3:5">
      <c r="C269" s="655"/>
      <c r="D269" s="639"/>
      <c r="E269" s="656"/>
    </row>
    <row r="270" spans="3:5">
      <c r="C270" s="655"/>
      <c r="D270" s="639"/>
      <c r="E270" s="656"/>
    </row>
    <row r="271" spans="3:5">
      <c r="C271" s="655"/>
      <c r="D271" s="639"/>
      <c r="E271" s="656"/>
    </row>
    <row r="272" spans="3:5">
      <c r="C272" s="655"/>
      <c r="D272" s="639"/>
      <c r="E272" s="656"/>
    </row>
    <row r="273" spans="3:5">
      <c r="C273" s="655"/>
      <c r="D273" s="639"/>
      <c r="E273" s="656"/>
    </row>
    <row r="274" spans="3:5">
      <c r="C274" s="655"/>
      <c r="D274" s="639"/>
      <c r="E274" s="656"/>
    </row>
  </sheetData>
  <sheetProtection algorithmName="SHA-512" hashValue="Q6tY3954PuM5+0C8AcayC2TBFSWJ5k1kzUFvCU4uuUW20BSE6ZWw32w5KZHAcWwheVXyRZdF/ddFIP4chVoFxg==" saltValue="AQ1LSObTegedDcYRiqkNNQ==" spinCount="100000" sheet="1" objects="1" scenarios="1"/>
  <pageMargins left="0.75" right="0.75" top="1" bottom="1" header="0.5" footer="0.5"/>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6135D-6871-4E6F-903B-7CDB57C08847}">
  <sheetPr codeName="List39"/>
  <dimension ref="A2:AJ52"/>
  <sheetViews>
    <sheetView showGridLines="0" zoomScaleNormal="100" workbookViewId="0">
      <selection activeCell="J10" sqref="J10"/>
    </sheetView>
  </sheetViews>
  <sheetFormatPr defaultColWidth="9.42578125" defaultRowHeight="11.25"/>
  <cols>
    <col min="1" max="16384" width="9.42578125" style="479"/>
  </cols>
  <sheetData>
    <row r="2" spans="1:18">
      <c r="A2" s="478"/>
      <c r="B2" s="478"/>
      <c r="C2" s="478"/>
      <c r="D2" s="478"/>
      <c r="E2" s="478"/>
      <c r="F2" s="478"/>
      <c r="G2" s="857" t="s">
        <v>499</v>
      </c>
      <c r="H2" s="857"/>
      <c r="I2" s="857"/>
      <c r="J2" s="857"/>
      <c r="K2" s="857"/>
      <c r="L2" s="478"/>
      <c r="M2" s="478"/>
      <c r="N2" s="478"/>
      <c r="O2" s="478"/>
      <c r="P2" s="478"/>
      <c r="Q2" s="478"/>
    </row>
    <row r="3" spans="1:18">
      <c r="C3" s="479" t="s">
        <v>44</v>
      </c>
      <c r="D3" s="479" t="s">
        <v>45</v>
      </c>
      <c r="E3" s="479" t="s">
        <v>46</v>
      </c>
      <c r="F3" s="479" t="s">
        <v>47</v>
      </c>
      <c r="G3" s="479" t="s">
        <v>48</v>
      </c>
      <c r="H3" s="479" t="s">
        <v>49</v>
      </c>
      <c r="I3" s="479" t="s">
        <v>512</v>
      </c>
      <c r="J3" s="479" t="s">
        <v>533</v>
      </c>
      <c r="Q3" s="858"/>
      <c r="R3" s="858"/>
    </row>
    <row r="4" spans="1:18">
      <c r="A4" s="480" t="s">
        <v>252</v>
      </c>
      <c r="B4" s="479" t="s">
        <v>200</v>
      </c>
      <c r="C4" s="481">
        <v>0.1673767336916849</v>
      </c>
      <c r="D4" s="481">
        <v>2.0970203729510917E-2</v>
      </c>
      <c r="E4" s="481">
        <v>-5.5332138828057785E-2</v>
      </c>
      <c r="F4" s="481">
        <v>-9.6250580662286797E-2</v>
      </c>
      <c r="G4" s="481">
        <v>-3.4322118256022292E-2</v>
      </c>
      <c r="H4" s="481">
        <v>-8.6900000000000019E-2</v>
      </c>
      <c r="I4" s="481">
        <v>-0.22900000000000004</v>
      </c>
      <c r="J4" s="479">
        <v>0.03</v>
      </c>
    </row>
    <row r="5" spans="1:18">
      <c r="A5" s="480" t="s">
        <v>253</v>
      </c>
      <c r="B5" s="479" t="s">
        <v>201</v>
      </c>
      <c r="C5" s="481">
        <v>-0.10571371690224958</v>
      </c>
      <c r="D5" s="481">
        <v>-0.24694405733625319</v>
      </c>
      <c r="E5" s="481">
        <v>-0.2861636472227751</v>
      </c>
      <c r="F5" s="481">
        <v>-0.4962373083814452</v>
      </c>
      <c r="G5" s="481">
        <v>-0.4489348994624725</v>
      </c>
      <c r="H5" s="481">
        <v>-0.37409999999999999</v>
      </c>
      <c r="I5" s="481">
        <v>-0.27929999999999999</v>
      </c>
      <c r="J5" s="481">
        <v>-0.38069999999999998</v>
      </c>
    </row>
    <row r="6" spans="1:18">
      <c r="A6" s="480" t="s">
        <v>254</v>
      </c>
      <c r="B6" s="479" t="s">
        <v>202</v>
      </c>
      <c r="C6" s="481">
        <v>-0.45423053951821613</v>
      </c>
      <c r="D6" s="481">
        <v>-0.41422788506204783</v>
      </c>
      <c r="E6" s="481">
        <v>-0.60991439378857204</v>
      </c>
      <c r="F6" s="481">
        <v>-0.47036963302143497</v>
      </c>
      <c r="G6" s="481">
        <v>-0.44325436326232648</v>
      </c>
      <c r="H6" s="481">
        <v>-0.13949999999999993</v>
      </c>
      <c r="I6" s="481">
        <v>-0.80549999999999977</v>
      </c>
      <c r="J6" s="481">
        <v>-0.92019999999999991</v>
      </c>
    </row>
    <row r="7" spans="1:18">
      <c r="A7" s="479" t="s">
        <v>255</v>
      </c>
      <c r="B7" s="479" t="s">
        <v>203</v>
      </c>
      <c r="C7" s="481">
        <v>-0.12907293118322383</v>
      </c>
      <c r="D7" s="481">
        <v>4.9771053155485377E-3</v>
      </c>
      <c r="E7" s="481">
        <v>-0.98400690158603799</v>
      </c>
      <c r="F7" s="481">
        <v>-0.68791558829384847</v>
      </c>
      <c r="G7" s="481">
        <v>-0.35435662618621</v>
      </c>
      <c r="H7" s="481">
        <v>0.43800000000000006</v>
      </c>
      <c r="I7" s="481">
        <v>-0.31119999999999998</v>
      </c>
      <c r="J7" s="481">
        <v>-1.1145999999999998</v>
      </c>
    </row>
    <row r="8" spans="1:18">
      <c r="A8" s="479" t="s">
        <v>256</v>
      </c>
      <c r="B8" s="479" t="s">
        <v>204</v>
      </c>
      <c r="C8" s="481">
        <v>-0.28551330546154352</v>
      </c>
      <c r="D8" s="481">
        <v>6.6295042803105775E-2</v>
      </c>
      <c r="E8" s="481">
        <v>-1.8077244674497315</v>
      </c>
      <c r="F8" s="481">
        <v>-0.86308315083947185</v>
      </c>
      <c r="G8" s="481">
        <v>-0.32461344482049231</v>
      </c>
      <c r="H8" s="481">
        <v>1.0121</v>
      </c>
      <c r="I8" s="481">
        <v>-0.43509999999999999</v>
      </c>
      <c r="J8" s="481">
        <v>-1.6296999999999999</v>
      </c>
    </row>
    <row r="9" spans="1:18">
      <c r="A9" s="479" t="s">
        <v>257</v>
      </c>
      <c r="B9" s="479" t="s">
        <v>205</v>
      </c>
      <c r="C9" s="481">
        <v>-4.897471630499653E-3</v>
      </c>
      <c r="D9" s="481">
        <v>4.1210432012741438E-2</v>
      </c>
      <c r="E9" s="481">
        <v>-2.2242617293781923</v>
      </c>
      <c r="F9" s="481">
        <v>-0.88591147388678748</v>
      </c>
      <c r="G9" s="481">
        <v>-0.24851018647554574</v>
      </c>
      <c r="H9" s="481">
        <v>0.90859999999999996</v>
      </c>
      <c r="I9" s="481">
        <v>-0.78229999999999988</v>
      </c>
      <c r="J9" s="481">
        <v>-1.6191</v>
      </c>
    </row>
    <row r="10" spans="1:18">
      <c r="A10" s="479" t="s">
        <v>258</v>
      </c>
      <c r="B10" s="479" t="s">
        <v>206</v>
      </c>
      <c r="C10" s="481">
        <v>0.12024686442365121</v>
      </c>
      <c r="D10" s="481">
        <v>0.27481584710332507</v>
      </c>
      <c r="E10" s="481">
        <v>-2.3661822284159526</v>
      </c>
      <c r="F10" s="481">
        <v>-1.3780609197690623</v>
      </c>
      <c r="G10" s="481">
        <v>-0.36363395049439223</v>
      </c>
      <c r="H10" s="481">
        <v>1.1724999999999999</v>
      </c>
      <c r="I10" s="481">
        <v>-0.59809999999999985</v>
      </c>
      <c r="J10" s="481">
        <v>-1.5734999999999999</v>
      </c>
    </row>
    <row r="11" spans="1:18">
      <c r="A11" s="479" t="s">
        <v>259</v>
      </c>
      <c r="B11" s="479" t="s">
        <v>207</v>
      </c>
      <c r="C11" s="481">
        <v>0.54065963235782066</v>
      </c>
      <c r="D11" s="481">
        <v>0.62493861570110865</v>
      </c>
      <c r="E11" s="481">
        <v>-1.9722343884796605</v>
      </c>
      <c r="F11" s="481">
        <v>-0.79631030592607344</v>
      </c>
      <c r="G11" s="481">
        <v>0.1522065166898933</v>
      </c>
      <c r="H11" s="481">
        <v>1.8002999999999998</v>
      </c>
      <c r="I11" s="481">
        <v>-0.25499999999999978</v>
      </c>
      <c r="J11" s="481"/>
    </row>
    <row r="12" spans="1:18">
      <c r="A12" s="479" t="s">
        <v>260</v>
      </c>
      <c r="B12" s="479" t="s">
        <v>208</v>
      </c>
      <c r="C12" s="481">
        <v>0.67180303935231267</v>
      </c>
      <c r="D12" s="481">
        <v>1.0302077111951693</v>
      </c>
      <c r="E12" s="481">
        <v>-2.035091910544828</v>
      </c>
      <c r="F12" s="481">
        <v>-0.38080828190324523</v>
      </c>
      <c r="G12" s="481">
        <v>0.76961974915389209</v>
      </c>
      <c r="H12" s="481">
        <v>1.9105999999999999</v>
      </c>
      <c r="I12" s="481">
        <v>0.13040000000000018</v>
      </c>
      <c r="J12" s="481"/>
    </row>
    <row r="13" spans="1:18">
      <c r="A13" s="479" t="s">
        <v>261</v>
      </c>
      <c r="B13" s="479" t="s">
        <v>209</v>
      </c>
      <c r="C13" s="481">
        <v>1.0593270953613376</v>
      </c>
      <c r="D13" s="481">
        <v>1.2099143937885728</v>
      </c>
      <c r="E13" s="481">
        <v>-2.3611520339770387</v>
      </c>
      <c r="F13" s="481">
        <v>-0.61884663879487711</v>
      </c>
      <c r="G13" s="481">
        <v>0.60176521335191446</v>
      </c>
      <c r="H13" s="481">
        <v>1.8506999999999998</v>
      </c>
      <c r="I13" s="481">
        <v>-0.4392999999999998</v>
      </c>
      <c r="J13" s="481"/>
    </row>
    <row r="14" spans="1:18">
      <c r="A14" s="479" t="s">
        <v>262</v>
      </c>
      <c r="B14" s="479" t="s">
        <v>210</v>
      </c>
      <c r="C14" s="481">
        <v>0.84772712190589938</v>
      </c>
      <c r="D14" s="481">
        <v>0.83906032251642459</v>
      </c>
      <c r="E14" s="481">
        <v>-2.2170548808812813</v>
      </c>
      <c r="F14" s="481">
        <v>-1.0698506868405337</v>
      </c>
      <c r="G14" s="481">
        <v>0.34279646957329613</v>
      </c>
      <c r="H14" s="481">
        <v>1.9429999999999998</v>
      </c>
      <c r="I14" s="481">
        <v>-0.93959999999999977</v>
      </c>
      <c r="J14" s="481"/>
    </row>
    <row r="15" spans="1:18">
      <c r="A15" s="479" t="s">
        <v>263</v>
      </c>
      <c r="B15" s="479" t="s">
        <v>211</v>
      </c>
      <c r="C15" s="481">
        <v>0.12231734023491929</v>
      </c>
      <c r="D15" s="481">
        <v>0.46945384564337411</v>
      </c>
      <c r="E15" s="481">
        <v>-2.9910279381511722</v>
      </c>
      <c r="F15" s="481">
        <v>-1.7645869002588097</v>
      </c>
      <c r="G15" s="481">
        <v>-0.21981551529630364</v>
      </c>
      <c r="H15" s="481">
        <v>-0.27690000000000015</v>
      </c>
      <c r="I15" s="481">
        <v>-2.1017999999999999</v>
      </c>
      <c r="J15" s="481"/>
    </row>
    <row r="17" spans="2:12" ht="0.75" customHeight="1">
      <c r="C17" s="479">
        <v>2018</v>
      </c>
      <c r="D17" s="479">
        <v>2019</v>
      </c>
      <c r="E17" s="479">
        <v>2020</v>
      </c>
      <c r="F17" s="479">
        <v>2021</v>
      </c>
      <c r="G17" s="479">
        <v>2022</v>
      </c>
      <c r="H17" s="479">
        <v>2023</v>
      </c>
      <c r="I17" s="479">
        <v>2024</v>
      </c>
      <c r="J17" s="479">
        <v>2025</v>
      </c>
    </row>
    <row r="19" spans="2:12">
      <c r="B19" s="482" t="s">
        <v>453</v>
      </c>
      <c r="C19" s="482"/>
      <c r="K19" s="482" t="s">
        <v>454</v>
      </c>
      <c r="L19" s="482"/>
    </row>
    <row r="33" spans="2:36" ht="11.25" customHeight="1">
      <c r="I33" s="483"/>
    </row>
    <row r="34" spans="2:36">
      <c r="I34" s="483"/>
    </row>
    <row r="39" spans="2:36">
      <c r="B39" s="859"/>
      <c r="C39" s="859"/>
      <c r="D39" s="859"/>
      <c r="E39" s="859"/>
      <c r="F39" s="859"/>
      <c r="G39" s="859"/>
      <c r="H39" s="859"/>
    </row>
    <row r="40" spans="2:36">
      <c r="B40" s="859"/>
      <c r="C40" s="859"/>
      <c r="D40" s="859"/>
      <c r="E40" s="859"/>
      <c r="F40" s="859"/>
      <c r="G40" s="859"/>
      <c r="H40" s="859"/>
    </row>
    <row r="41" spans="2:36">
      <c r="B41" s="859"/>
      <c r="C41" s="859"/>
      <c r="D41" s="859"/>
      <c r="E41" s="859"/>
      <c r="F41" s="859"/>
      <c r="G41" s="859"/>
      <c r="H41" s="859"/>
    </row>
    <row r="42" spans="2:36">
      <c r="B42" s="859"/>
      <c r="C42" s="859"/>
      <c r="D42" s="859"/>
      <c r="E42" s="859"/>
      <c r="F42" s="859"/>
      <c r="G42" s="859"/>
      <c r="H42" s="859"/>
    </row>
    <row r="43" spans="2:36">
      <c r="B43" s="859"/>
      <c r="C43" s="859"/>
      <c r="D43" s="859"/>
      <c r="E43" s="859"/>
      <c r="F43" s="859"/>
      <c r="G43" s="859"/>
      <c r="H43" s="859"/>
    </row>
    <row r="44" spans="2:36">
      <c r="B44" s="859" t="s">
        <v>509</v>
      </c>
      <c r="C44" s="859"/>
      <c r="D44" s="859"/>
      <c r="E44" s="859"/>
      <c r="F44" s="859"/>
      <c r="G44" s="859"/>
      <c r="H44" s="859"/>
      <c r="K44" s="859" t="s">
        <v>510</v>
      </c>
      <c r="L44" s="859"/>
      <c r="M44" s="859"/>
      <c r="N44" s="859"/>
      <c r="O44" s="859"/>
      <c r="P44" s="859"/>
      <c r="Q44" s="859"/>
    </row>
    <row r="45" spans="2:36">
      <c r="B45" s="859"/>
      <c r="C45" s="859"/>
      <c r="D45" s="859"/>
      <c r="E45" s="859"/>
      <c r="F45" s="859"/>
      <c r="G45" s="859"/>
      <c r="H45" s="859"/>
      <c r="K45" s="859"/>
      <c r="L45" s="859"/>
      <c r="M45" s="859"/>
      <c r="N45" s="859"/>
      <c r="O45" s="859"/>
      <c r="P45" s="859"/>
      <c r="Q45" s="859"/>
    </row>
    <row r="46" spans="2:36" ht="11.25" customHeight="1">
      <c r="B46" s="859"/>
      <c r="C46" s="859"/>
      <c r="D46" s="859"/>
      <c r="E46" s="859"/>
      <c r="F46" s="859"/>
      <c r="G46" s="859"/>
      <c r="H46" s="859"/>
      <c r="K46" s="859"/>
      <c r="L46" s="859"/>
      <c r="M46" s="859"/>
      <c r="N46" s="859"/>
      <c r="O46" s="859"/>
      <c r="P46" s="859"/>
      <c r="Q46" s="859"/>
      <c r="R46" s="484"/>
      <c r="S46" s="484"/>
      <c r="T46" s="484"/>
      <c r="U46" s="484"/>
      <c r="V46" s="484"/>
      <c r="W46" s="484"/>
      <c r="X46" s="484"/>
      <c r="Y46" s="484"/>
      <c r="Z46" s="484"/>
      <c r="AA46" s="484"/>
      <c r="AB46" s="484"/>
      <c r="AC46" s="484"/>
      <c r="AD46" s="484"/>
      <c r="AE46" s="484"/>
      <c r="AF46" s="484"/>
      <c r="AG46" s="484"/>
      <c r="AH46" s="484"/>
      <c r="AI46" s="484"/>
      <c r="AJ46" s="484"/>
    </row>
    <row r="47" spans="2:36">
      <c r="B47" s="859"/>
      <c r="C47" s="859"/>
      <c r="D47" s="859"/>
      <c r="E47" s="859"/>
      <c r="F47" s="859"/>
      <c r="G47" s="859"/>
      <c r="H47" s="859"/>
      <c r="K47" s="859"/>
      <c r="L47" s="859"/>
      <c r="M47" s="859"/>
      <c r="N47" s="859"/>
      <c r="O47" s="859"/>
      <c r="P47" s="859"/>
      <c r="Q47" s="859"/>
      <c r="R47" s="484"/>
      <c r="S47" s="484"/>
      <c r="T47" s="484"/>
      <c r="U47" s="484"/>
      <c r="V47" s="484"/>
      <c r="W47" s="484"/>
      <c r="X47" s="484"/>
      <c r="Y47" s="484"/>
      <c r="Z47" s="484"/>
      <c r="AA47" s="484"/>
      <c r="AB47" s="484"/>
      <c r="AC47" s="484"/>
      <c r="AD47" s="484"/>
      <c r="AE47" s="484"/>
      <c r="AF47" s="484"/>
      <c r="AG47" s="484"/>
      <c r="AH47" s="484"/>
      <c r="AI47" s="484"/>
      <c r="AJ47" s="484"/>
    </row>
    <row r="48" spans="2:36">
      <c r="B48" s="859"/>
      <c r="C48" s="859"/>
      <c r="D48" s="859"/>
      <c r="E48" s="859"/>
      <c r="F48" s="859"/>
      <c r="G48" s="859"/>
      <c r="H48" s="859"/>
      <c r="K48" s="859"/>
      <c r="L48" s="859"/>
      <c r="M48" s="859"/>
      <c r="N48" s="859"/>
      <c r="O48" s="859"/>
      <c r="P48" s="859"/>
      <c r="Q48" s="859"/>
      <c r="R48" s="484"/>
      <c r="S48" s="484"/>
      <c r="T48" s="484"/>
      <c r="U48" s="484"/>
      <c r="V48" s="484"/>
      <c r="W48" s="484"/>
      <c r="X48" s="484"/>
      <c r="Y48" s="484"/>
      <c r="Z48" s="484"/>
      <c r="AA48" s="484"/>
      <c r="AB48" s="484"/>
      <c r="AC48" s="484"/>
      <c r="AD48" s="484"/>
      <c r="AE48" s="484"/>
      <c r="AF48" s="484"/>
      <c r="AG48" s="484"/>
      <c r="AH48" s="484"/>
      <c r="AI48" s="484"/>
      <c r="AJ48" s="484"/>
    </row>
    <row r="49" spans="2:36">
      <c r="B49" s="859"/>
      <c r="C49" s="859"/>
      <c r="D49" s="859"/>
      <c r="E49" s="859"/>
      <c r="F49" s="859"/>
      <c r="G49" s="859"/>
      <c r="H49" s="859"/>
      <c r="K49" s="859"/>
      <c r="L49" s="859"/>
      <c r="M49" s="859"/>
      <c r="N49" s="859"/>
      <c r="O49" s="859"/>
      <c r="P49" s="859"/>
      <c r="Q49" s="859"/>
      <c r="R49" s="484"/>
      <c r="S49" s="484"/>
      <c r="T49" s="484"/>
      <c r="U49" s="484"/>
      <c r="V49" s="484"/>
      <c r="W49" s="484"/>
      <c r="X49" s="484"/>
      <c r="Y49" s="484"/>
      <c r="Z49" s="484"/>
      <c r="AA49" s="484"/>
      <c r="AB49" s="484"/>
      <c r="AC49" s="484"/>
      <c r="AD49" s="484"/>
      <c r="AE49" s="484"/>
      <c r="AF49" s="484"/>
      <c r="AG49" s="484"/>
      <c r="AH49" s="484"/>
      <c r="AI49" s="484"/>
      <c r="AJ49" s="484"/>
    </row>
    <row r="50" spans="2:36">
      <c r="B50" s="490" t="s">
        <v>500</v>
      </c>
      <c r="K50" s="490" t="s">
        <v>504</v>
      </c>
    </row>
    <row r="51" spans="2:36">
      <c r="K51" s="484"/>
      <c r="L51" s="484"/>
      <c r="M51" s="484"/>
      <c r="N51" s="484"/>
    </row>
    <row r="52" spans="2:36">
      <c r="H52" s="484"/>
      <c r="I52" s="484"/>
      <c r="J52" s="484"/>
    </row>
  </sheetData>
  <sheetProtection algorithmName="SHA-512" hashValue="XAA7xAttbhzAf2scr1KgtsTtK7lZDatHdQSspTMc5hdK7iN6Hx3uX9oSrMEcexjnBJKKYt+LiHF18s7Zo0AwOA==" saltValue="ycXtVTwZHFsVi+fFporjiA==" spinCount="100000" sheet="1" objects="1" scenarios="1"/>
  <mergeCells count="5">
    <mergeCell ref="G2:K2"/>
    <mergeCell ref="Q3:R3"/>
    <mergeCell ref="B39:H43"/>
    <mergeCell ref="B44:H49"/>
    <mergeCell ref="K44:Q49"/>
  </mergeCells>
  <phoneticPr fontId="62" type="noConversion"/>
  <pageMargins left="0.7" right="0.7" top="0.75" bottom="0.75" header="0.3" footer="0.3"/>
  <ignoredErrors>
    <ignoredError sqref="C3:I3" numberStoredAsText="1"/>
  </ignoredErrors>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F912-B423-4376-9393-B5434974409B}">
  <sheetPr codeName="List40"/>
  <dimension ref="A2:AP75"/>
  <sheetViews>
    <sheetView showGridLines="0" showZeros="0" zoomScaleNormal="100" workbookViewId="0">
      <selection activeCell="AA52" sqref="AA52"/>
    </sheetView>
  </sheetViews>
  <sheetFormatPr defaultRowHeight="11.25"/>
  <cols>
    <col min="1" max="1" width="33.7109375" style="252" customWidth="1"/>
    <col min="2" max="2" width="33.28515625" style="261" customWidth="1"/>
    <col min="3" max="3" width="41.5703125" style="261" hidden="1" customWidth="1"/>
    <col min="4" max="5" width="9.42578125" style="261" hidden="1" customWidth="1"/>
    <col min="6" max="6" width="9.5703125" style="261" hidden="1" customWidth="1"/>
    <col min="7" max="10" width="10.42578125" style="261" hidden="1" customWidth="1"/>
    <col min="11" max="12" width="9.5703125" style="252" hidden="1" customWidth="1"/>
    <col min="13" max="13" width="9.28515625" style="252" hidden="1" customWidth="1"/>
    <col min="14" max="14" width="9.42578125" style="252" hidden="1" customWidth="1"/>
    <col min="15" max="15" width="0" style="252" hidden="1" customWidth="1"/>
    <col min="16" max="34" width="9.42578125" style="252"/>
    <col min="35" max="35" width="9.5703125" style="252" customWidth="1"/>
    <col min="36" max="258" width="9.42578125" style="252"/>
    <col min="259" max="259" width="52.42578125" style="252" customWidth="1"/>
    <col min="260" max="260" width="0" style="252" hidden="1" customWidth="1"/>
    <col min="261" max="261" width="9.42578125" style="252" customWidth="1"/>
    <col min="262" max="262" width="9.42578125" style="252" bestFit="1" customWidth="1"/>
    <col min="263" max="263" width="9.5703125" style="252" bestFit="1" customWidth="1"/>
    <col min="264" max="264" width="10.42578125" style="252" bestFit="1" customWidth="1"/>
    <col min="265" max="267" width="10.42578125" style="252" customWidth="1"/>
    <col min="268" max="269" width="9.5703125" style="252" customWidth="1"/>
    <col min="270" max="514" width="9.42578125" style="252"/>
    <col min="515" max="515" width="52.42578125" style="252" customWidth="1"/>
    <col min="516" max="516" width="0" style="252" hidden="1" customWidth="1"/>
    <col min="517" max="517" width="9.42578125" style="252" customWidth="1"/>
    <col min="518" max="518" width="9.42578125" style="252" bestFit="1" customWidth="1"/>
    <col min="519" max="519" width="9.5703125" style="252" bestFit="1" customWidth="1"/>
    <col min="520" max="520" width="10.42578125" style="252" bestFit="1" customWidth="1"/>
    <col min="521" max="523" width="10.42578125" style="252" customWidth="1"/>
    <col min="524" max="525" width="9.5703125" style="252" customWidth="1"/>
    <col min="526" max="770" width="9.42578125" style="252"/>
    <col min="771" max="771" width="52.42578125" style="252" customWidth="1"/>
    <col min="772" max="772" width="0" style="252" hidden="1" customWidth="1"/>
    <col min="773" max="773" width="9.42578125" style="252" customWidth="1"/>
    <col min="774" max="774" width="9.42578125" style="252" bestFit="1" customWidth="1"/>
    <col min="775" max="775" width="9.5703125" style="252" bestFit="1" customWidth="1"/>
    <col min="776" max="776" width="10.42578125" style="252" bestFit="1" customWidth="1"/>
    <col min="777" max="779" width="10.42578125" style="252" customWidth="1"/>
    <col min="780" max="781" width="9.5703125" style="252" customWidth="1"/>
    <col min="782" max="1026" width="9.42578125" style="252"/>
    <col min="1027" max="1027" width="52.42578125" style="252" customWidth="1"/>
    <col min="1028" max="1028" width="0" style="252" hidden="1" customWidth="1"/>
    <col min="1029" max="1029" width="9.42578125" style="252" customWidth="1"/>
    <col min="1030" max="1030" width="9.42578125" style="252" bestFit="1" customWidth="1"/>
    <col min="1031" max="1031" width="9.5703125" style="252" bestFit="1" customWidth="1"/>
    <col min="1032" max="1032" width="10.42578125" style="252" bestFit="1" customWidth="1"/>
    <col min="1033" max="1035" width="10.42578125" style="252" customWidth="1"/>
    <col min="1036" max="1037" width="9.5703125" style="252" customWidth="1"/>
    <col min="1038" max="1282" width="9.42578125" style="252"/>
    <col min="1283" max="1283" width="52.42578125" style="252" customWidth="1"/>
    <col min="1284" max="1284" width="0" style="252" hidden="1" customWidth="1"/>
    <col min="1285" max="1285" width="9.42578125" style="252" customWidth="1"/>
    <col min="1286" max="1286" width="9.42578125" style="252" bestFit="1" customWidth="1"/>
    <col min="1287" max="1287" width="9.5703125" style="252" bestFit="1" customWidth="1"/>
    <col min="1288" max="1288" width="10.42578125" style="252" bestFit="1" customWidth="1"/>
    <col min="1289" max="1291" width="10.42578125" style="252" customWidth="1"/>
    <col min="1292" max="1293" width="9.5703125" style="252" customWidth="1"/>
    <col min="1294" max="1538" width="9.42578125" style="252"/>
    <col min="1539" max="1539" width="52.42578125" style="252" customWidth="1"/>
    <col min="1540" max="1540" width="0" style="252" hidden="1" customWidth="1"/>
    <col min="1541" max="1541" width="9.42578125" style="252" customWidth="1"/>
    <col min="1542" max="1542" width="9.42578125" style="252" bestFit="1" customWidth="1"/>
    <col min="1543" max="1543" width="9.5703125" style="252" bestFit="1" customWidth="1"/>
    <col min="1544" max="1544" width="10.42578125" style="252" bestFit="1" customWidth="1"/>
    <col min="1545" max="1547" width="10.42578125" style="252" customWidth="1"/>
    <col min="1548" max="1549" width="9.5703125" style="252" customWidth="1"/>
    <col min="1550" max="1794" width="9.42578125" style="252"/>
    <col min="1795" max="1795" width="52.42578125" style="252" customWidth="1"/>
    <col min="1796" max="1796" width="0" style="252" hidden="1" customWidth="1"/>
    <col min="1797" max="1797" width="9.42578125" style="252" customWidth="1"/>
    <col min="1798" max="1798" width="9.42578125" style="252" bestFit="1" customWidth="1"/>
    <col min="1799" max="1799" width="9.5703125" style="252" bestFit="1" customWidth="1"/>
    <col min="1800" max="1800" width="10.42578125" style="252" bestFit="1" customWidth="1"/>
    <col min="1801" max="1803" width="10.42578125" style="252" customWidth="1"/>
    <col min="1804" max="1805" width="9.5703125" style="252" customWidth="1"/>
    <col min="1806" max="2050" width="9.42578125" style="252"/>
    <col min="2051" max="2051" width="52.42578125" style="252" customWidth="1"/>
    <col min="2052" max="2052" width="0" style="252" hidden="1" customWidth="1"/>
    <col min="2053" max="2053" width="9.42578125" style="252" customWidth="1"/>
    <col min="2054" max="2054" width="9.42578125" style="252" bestFit="1" customWidth="1"/>
    <col min="2055" max="2055" width="9.5703125" style="252" bestFit="1" customWidth="1"/>
    <col min="2056" max="2056" width="10.42578125" style="252" bestFit="1" customWidth="1"/>
    <col min="2057" max="2059" width="10.42578125" style="252" customWidth="1"/>
    <col min="2060" max="2061" width="9.5703125" style="252" customWidth="1"/>
    <col min="2062" max="2306" width="9.42578125" style="252"/>
    <col min="2307" max="2307" width="52.42578125" style="252" customWidth="1"/>
    <col min="2308" max="2308" width="0" style="252" hidden="1" customWidth="1"/>
    <col min="2309" max="2309" width="9.42578125" style="252" customWidth="1"/>
    <col min="2310" max="2310" width="9.42578125" style="252" bestFit="1" customWidth="1"/>
    <col min="2311" max="2311" width="9.5703125" style="252" bestFit="1" customWidth="1"/>
    <col min="2312" max="2312" width="10.42578125" style="252" bestFit="1" customWidth="1"/>
    <col min="2313" max="2315" width="10.42578125" style="252" customWidth="1"/>
    <col min="2316" max="2317" width="9.5703125" style="252" customWidth="1"/>
    <col min="2318" max="2562" width="9.42578125" style="252"/>
    <col min="2563" max="2563" width="52.42578125" style="252" customWidth="1"/>
    <col min="2564" max="2564" width="0" style="252" hidden="1" customWidth="1"/>
    <col min="2565" max="2565" width="9.42578125" style="252" customWidth="1"/>
    <col min="2566" max="2566" width="9.42578125" style="252" bestFit="1" customWidth="1"/>
    <col min="2567" max="2567" width="9.5703125" style="252" bestFit="1" customWidth="1"/>
    <col min="2568" max="2568" width="10.42578125" style="252" bestFit="1" customWidth="1"/>
    <col min="2569" max="2571" width="10.42578125" style="252" customWidth="1"/>
    <col min="2572" max="2573" width="9.5703125" style="252" customWidth="1"/>
    <col min="2574" max="2818" width="9.42578125" style="252"/>
    <col min="2819" max="2819" width="52.42578125" style="252" customWidth="1"/>
    <col min="2820" max="2820" width="0" style="252" hidden="1" customWidth="1"/>
    <col min="2821" max="2821" width="9.42578125" style="252" customWidth="1"/>
    <col min="2822" max="2822" width="9.42578125" style="252" bestFit="1" customWidth="1"/>
    <col min="2823" max="2823" width="9.5703125" style="252" bestFit="1" customWidth="1"/>
    <col min="2824" max="2824" width="10.42578125" style="252" bestFit="1" customWidth="1"/>
    <col min="2825" max="2827" width="10.42578125" style="252" customWidth="1"/>
    <col min="2828" max="2829" width="9.5703125" style="252" customWidth="1"/>
    <col min="2830" max="3074" width="9.42578125" style="252"/>
    <col min="3075" max="3075" width="52.42578125" style="252" customWidth="1"/>
    <col min="3076" max="3076" width="0" style="252" hidden="1" customWidth="1"/>
    <col min="3077" max="3077" width="9.42578125" style="252" customWidth="1"/>
    <col min="3078" max="3078" width="9.42578125" style="252" bestFit="1" customWidth="1"/>
    <col min="3079" max="3079" width="9.5703125" style="252" bestFit="1" customWidth="1"/>
    <col min="3080" max="3080" width="10.42578125" style="252" bestFit="1" customWidth="1"/>
    <col min="3081" max="3083" width="10.42578125" style="252" customWidth="1"/>
    <col min="3084" max="3085" width="9.5703125" style="252" customWidth="1"/>
    <col min="3086" max="3330" width="9.42578125" style="252"/>
    <col min="3331" max="3331" width="52.42578125" style="252" customWidth="1"/>
    <col min="3332" max="3332" width="0" style="252" hidden="1" customWidth="1"/>
    <col min="3333" max="3333" width="9.42578125" style="252" customWidth="1"/>
    <col min="3334" max="3334" width="9.42578125" style="252" bestFit="1" customWidth="1"/>
    <col min="3335" max="3335" width="9.5703125" style="252" bestFit="1" customWidth="1"/>
    <col min="3336" max="3336" width="10.42578125" style="252" bestFit="1" customWidth="1"/>
    <col min="3337" max="3339" width="10.42578125" style="252" customWidth="1"/>
    <col min="3340" max="3341" width="9.5703125" style="252" customWidth="1"/>
    <col min="3342" max="3586" width="9.42578125" style="252"/>
    <col min="3587" max="3587" width="52.42578125" style="252" customWidth="1"/>
    <col min="3588" max="3588" width="0" style="252" hidden="1" customWidth="1"/>
    <col min="3589" max="3589" width="9.42578125" style="252" customWidth="1"/>
    <col min="3590" max="3590" width="9.42578125" style="252" bestFit="1" customWidth="1"/>
    <col min="3591" max="3591" width="9.5703125" style="252" bestFit="1" customWidth="1"/>
    <col min="3592" max="3592" width="10.42578125" style="252" bestFit="1" customWidth="1"/>
    <col min="3593" max="3595" width="10.42578125" style="252" customWidth="1"/>
    <col min="3596" max="3597" width="9.5703125" style="252" customWidth="1"/>
    <col min="3598" max="3842" width="9.42578125" style="252"/>
    <col min="3843" max="3843" width="52.42578125" style="252" customWidth="1"/>
    <col min="3844" max="3844" width="0" style="252" hidden="1" customWidth="1"/>
    <col min="3845" max="3845" width="9.42578125" style="252" customWidth="1"/>
    <col min="3846" max="3846" width="9.42578125" style="252" bestFit="1" customWidth="1"/>
    <col min="3847" max="3847" width="9.5703125" style="252" bestFit="1" customWidth="1"/>
    <col min="3848" max="3848" width="10.42578125" style="252" bestFit="1" customWidth="1"/>
    <col min="3849" max="3851" width="10.42578125" style="252" customWidth="1"/>
    <col min="3852" max="3853" width="9.5703125" style="252" customWidth="1"/>
    <col min="3854" max="4098" width="9.42578125" style="252"/>
    <col min="4099" max="4099" width="52.42578125" style="252" customWidth="1"/>
    <col min="4100" max="4100" width="0" style="252" hidden="1" customWidth="1"/>
    <col min="4101" max="4101" width="9.42578125" style="252" customWidth="1"/>
    <col min="4102" max="4102" width="9.42578125" style="252" bestFit="1" customWidth="1"/>
    <col min="4103" max="4103" width="9.5703125" style="252" bestFit="1" customWidth="1"/>
    <col min="4104" max="4104" width="10.42578125" style="252" bestFit="1" customWidth="1"/>
    <col min="4105" max="4107" width="10.42578125" style="252" customWidth="1"/>
    <col min="4108" max="4109" width="9.5703125" style="252" customWidth="1"/>
    <col min="4110" max="4354" width="9.42578125" style="252"/>
    <col min="4355" max="4355" width="52.42578125" style="252" customWidth="1"/>
    <col min="4356" max="4356" width="0" style="252" hidden="1" customWidth="1"/>
    <col min="4357" max="4357" width="9.42578125" style="252" customWidth="1"/>
    <col min="4358" max="4358" width="9.42578125" style="252" bestFit="1" customWidth="1"/>
    <col min="4359" max="4359" width="9.5703125" style="252" bestFit="1" customWidth="1"/>
    <col min="4360" max="4360" width="10.42578125" style="252" bestFit="1" customWidth="1"/>
    <col min="4361" max="4363" width="10.42578125" style="252" customWidth="1"/>
    <col min="4364" max="4365" width="9.5703125" style="252" customWidth="1"/>
    <col min="4366" max="4610" width="9.42578125" style="252"/>
    <col min="4611" max="4611" width="52.42578125" style="252" customWidth="1"/>
    <col min="4612" max="4612" width="0" style="252" hidden="1" customWidth="1"/>
    <col min="4613" max="4613" width="9.42578125" style="252" customWidth="1"/>
    <col min="4614" max="4614" width="9.42578125" style="252" bestFit="1" customWidth="1"/>
    <col min="4615" max="4615" width="9.5703125" style="252" bestFit="1" customWidth="1"/>
    <col min="4616" max="4616" width="10.42578125" style="252" bestFit="1" customWidth="1"/>
    <col min="4617" max="4619" width="10.42578125" style="252" customWidth="1"/>
    <col min="4620" max="4621" width="9.5703125" style="252" customWidth="1"/>
    <col min="4622" max="4866" width="9.42578125" style="252"/>
    <col min="4867" max="4867" width="52.42578125" style="252" customWidth="1"/>
    <col min="4868" max="4868" width="0" style="252" hidden="1" customWidth="1"/>
    <col min="4869" max="4869" width="9.42578125" style="252" customWidth="1"/>
    <col min="4870" max="4870" width="9.42578125" style="252" bestFit="1" customWidth="1"/>
    <col min="4871" max="4871" width="9.5703125" style="252" bestFit="1" customWidth="1"/>
    <col min="4872" max="4872" width="10.42578125" style="252" bestFit="1" customWidth="1"/>
    <col min="4873" max="4875" width="10.42578125" style="252" customWidth="1"/>
    <col min="4876" max="4877" width="9.5703125" style="252" customWidth="1"/>
    <col min="4878" max="5122" width="9.42578125" style="252"/>
    <col min="5123" max="5123" width="52.42578125" style="252" customWidth="1"/>
    <col min="5124" max="5124" width="0" style="252" hidden="1" customWidth="1"/>
    <col min="5125" max="5125" width="9.42578125" style="252" customWidth="1"/>
    <col min="5126" max="5126" width="9.42578125" style="252" bestFit="1" customWidth="1"/>
    <col min="5127" max="5127" width="9.5703125" style="252" bestFit="1" customWidth="1"/>
    <col min="5128" max="5128" width="10.42578125" style="252" bestFit="1" customWidth="1"/>
    <col min="5129" max="5131" width="10.42578125" style="252" customWidth="1"/>
    <col min="5132" max="5133" width="9.5703125" style="252" customWidth="1"/>
    <col min="5134" max="5378" width="9.42578125" style="252"/>
    <col min="5379" max="5379" width="52.42578125" style="252" customWidth="1"/>
    <col min="5380" max="5380" width="0" style="252" hidden="1" customWidth="1"/>
    <col min="5381" max="5381" width="9.42578125" style="252" customWidth="1"/>
    <col min="5382" max="5382" width="9.42578125" style="252" bestFit="1" customWidth="1"/>
    <col min="5383" max="5383" width="9.5703125" style="252" bestFit="1" customWidth="1"/>
    <col min="5384" max="5384" width="10.42578125" style="252" bestFit="1" customWidth="1"/>
    <col min="5385" max="5387" width="10.42578125" style="252" customWidth="1"/>
    <col min="5388" max="5389" width="9.5703125" style="252" customWidth="1"/>
    <col min="5390" max="5634" width="9.42578125" style="252"/>
    <col min="5635" max="5635" width="52.42578125" style="252" customWidth="1"/>
    <col min="5636" max="5636" width="0" style="252" hidden="1" customWidth="1"/>
    <col min="5637" max="5637" width="9.42578125" style="252" customWidth="1"/>
    <col min="5638" max="5638" width="9.42578125" style="252" bestFit="1" customWidth="1"/>
    <col min="5639" max="5639" width="9.5703125" style="252" bestFit="1" customWidth="1"/>
    <col min="5640" max="5640" width="10.42578125" style="252" bestFit="1" customWidth="1"/>
    <col min="5641" max="5643" width="10.42578125" style="252" customWidth="1"/>
    <col min="5644" max="5645" width="9.5703125" style="252" customWidth="1"/>
    <col min="5646" max="5890" width="9.42578125" style="252"/>
    <col min="5891" max="5891" width="52.42578125" style="252" customWidth="1"/>
    <col min="5892" max="5892" width="0" style="252" hidden="1" customWidth="1"/>
    <col min="5893" max="5893" width="9.42578125" style="252" customWidth="1"/>
    <col min="5894" max="5894" width="9.42578125" style="252" bestFit="1" customWidth="1"/>
    <col min="5895" max="5895" width="9.5703125" style="252" bestFit="1" customWidth="1"/>
    <col min="5896" max="5896" width="10.42578125" style="252" bestFit="1" customWidth="1"/>
    <col min="5897" max="5899" width="10.42578125" style="252" customWidth="1"/>
    <col min="5900" max="5901" width="9.5703125" style="252" customWidth="1"/>
    <col min="5902" max="6146" width="9.42578125" style="252"/>
    <col min="6147" max="6147" width="52.42578125" style="252" customWidth="1"/>
    <col min="6148" max="6148" width="0" style="252" hidden="1" customWidth="1"/>
    <col min="6149" max="6149" width="9.42578125" style="252" customWidth="1"/>
    <col min="6150" max="6150" width="9.42578125" style="252" bestFit="1" customWidth="1"/>
    <col min="6151" max="6151" width="9.5703125" style="252" bestFit="1" customWidth="1"/>
    <col min="6152" max="6152" width="10.42578125" style="252" bestFit="1" customWidth="1"/>
    <col min="6153" max="6155" width="10.42578125" style="252" customWidth="1"/>
    <col min="6156" max="6157" width="9.5703125" style="252" customWidth="1"/>
    <col min="6158" max="6402" width="9.42578125" style="252"/>
    <col min="6403" max="6403" width="52.42578125" style="252" customWidth="1"/>
    <col min="6404" max="6404" width="0" style="252" hidden="1" customWidth="1"/>
    <col min="6405" max="6405" width="9.42578125" style="252" customWidth="1"/>
    <col min="6406" max="6406" width="9.42578125" style="252" bestFit="1" customWidth="1"/>
    <col min="6407" max="6407" width="9.5703125" style="252" bestFit="1" customWidth="1"/>
    <col min="6408" max="6408" width="10.42578125" style="252" bestFit="1" customWidth="1"/>
    <col min="6409" max="6411" width="10.42578125" style="252" customWidth="1"/>
    <col min="6412" max="6413" width="9.5703125" style="252" customWidth="1"/>
    <col min="6414" max="6658" width="9.42578125" style="252"/>
    <col min="6659" max="6659" width="52.42578125" style="252" customWidth="1"/>
    <col min="6660" max="6660" width="0" style="252" hidden="1" customWidth="1"/>
    <col min="6661" max="6661" width="9.42578125" style="252" customWidth="1"/>
    <col min="6662" max="6662" width="9.42578125" style="252" bestFit="1" customWidth="1"/>
    <col min="6663" max="6663" width="9.5703125" style="252" bestFit="1" customWidth="1"/>
    <col min="6664" max="6664" width="10.42578125" style="252" bestFit="1" customWidth="1"/>
    <col min="6665" max="6667" width="10.42578125" style="252" customWidth="1"/>
    <col min="6668" max="6669" width="9.5703125" style="252" customWidth="1"/>
    <col min="6670" max="6914" width="9.42578125" style="252"/>
    <col min="6915" max="6915" width="52.42578125" style="252" customWidth="1"/>
    <col min="6916" max="6916" width="0" style="252" hidden="1" customWidth="1"/>
    <col min="6917" max="6917" width="9.42578125" style="252" customWidth="1"/>
    <col min="6918" max="6918" width="9.42578125" style="252" bestFit="1" customWidth="1"/>
    <col min="6919" max="6919" width="9.5703125" style="252" bestFit="1" customWidth="1"/>
    <col min="6920" max="6920" width="10.42578125" style="252" bestFit="1" customWidth="1"/>
    <col min="6921" max="6923" width="10.42578125" style="252" customWidth="1"/>
    <col min="6924" max="6925" width="9.5703125" style="252" customWidth="1"/>
    <col min="6926" max="7170" width="9.42578125" style="252"/>
    <col min="7171" max="7171" width="52.42578125" style="252" customWidth="1"/>
    <col min="7172" max="7172" width="0" style="252" hidden="1" customWidth="1"/>
    <col min="7173" max="7173" width="9.42578125" style="252" customWidth="1"/>
    <col min="7174" max="7174" width="9.42578125" style="252" bestFit="1" customWidth="1"/>
    <col min="7175" max="7175" width="9.5703125" style="252" bestFit="1" customWidth="1"/>
    <col min="7176" max="7176" width="10.42578125" style="252" bestFit="1" customWidth="1"/>
    <col min="7177" max="7179" width="10.42578125" style="252" customWidth="1"/>
    <col min="7180" max="7181" width="9.5703125" style="252" customWidth="1"/>
    <col min="7182" max="7426" width="9.42578125" style="252"/>
    <col min="7427" max="7427" width="52.42578125" style="252" customWidth="1"/>
    <col min="7428" max="7428" width="0" style="252" hidden="1" customWidth="1"/>
    <col min="7429" max="7429" width="9.42578125" style="252" customWidth="1"/>
    <col min="7430" max="7430" width="9.42578125" style="252" bestFit="1" customWidth="1"/>
    <col min="7431" max="7431" width="9.5703125" style="252" bestFit="1" customWidth="1"/>
    <col min="7432" max="7432" width="10.42578125" style="252" bestFit="1" customWidth="1"/>
    <col min="7433" max="7435" width="10.42578125" style="252" customWidth="1"/>
    <col min="7436" max="7437" width="9.5703125" style="252" customWidth="1"/>
    <col min="7438" max="7682" width="9.42578125" style="252"/>
    <col min="7683" max="7683" width="52.42578125" style="252" customWidth="1"/>
    <col min="7684" max="7684" width="0" style="252" hidden="1" customWidth="1"/>
    <col min="7685" max="7685" width="9.42578125" style="252" customWidth="1"/>
    <col min="7686" max="7686" width="9.42578125" style="252" bestFit="1" customWidth="1"/>
    <col min="7687" max="7687" width="9.5703125" style="252" bestFit="1" customWidth="1"/>
    <col min="7688" max="7688" width="10.42578125" style="252" bestFit="1" customWidth="1"/>
    <col min="7689" max="7691" width="10.42578125" style="252" customWidth="1"/>
    <col min="7692" max="7693" width="9.5703125" style="252" customWidth="1"/>
    <col min="7694" max="7938" width="9.42578125" style="252"/>
    <col min="7939" max="7939" width="52.42578125" style="252" customWidth="1"/>
    <col min="7940" max="7940" width="0" style="252" hidden="1" customWidth="1"/>
    <col min="7941" max="7941" width="9.42578125" style="252" customWidth="1"/>
    <col min="7942" max="7942" width="9.42578125" style="252" bestFit="1" customWidth="1"/>
    <col min="7943" max="7943" width="9.5703125" style="252" bestFit="1" customWidth="1"/>
    <col min="7944" max="7944" width="10.42578125" style="252" bestFit="1" customWidth="1"/>
    <col min="7945" max="7947" width="10.42578125" style="252" customWidth="1"/>
    <col min="7948" max="7949" width="9.5703125" style="252" customWidth="1"/>
    <col min="7950" max="8194" width="9.42578125" style="252"/>
    <col min="8195" max="8195" width="52.42578125" style="252" customWidth="1"/>
    <col min="8196" max="8196" width="0" style="252" hidden="1" customWidth="1"/>
    <col min="8197" max="8197" width="9.42578125" style="252" customWidth="1"/>
    <col min="8198" max="8198" width="9.42578125" style="252" bestFit="1" customWidth="1"/>
    <col min="8199" max="8199" width="9.5703125" style="252" bestFit="1" customWidth="1"/>
    <col min="8200" max="8200" width="10.42578125" style="252" bestFit="1" customWidth="1"/>
    <col min="8201" max="8203" width="10.42578125" style="252" customWidth="1"/>
    <col min="8204" max="8205" width="9.5703125" style="252" customWidth="1"/>
    <col min="8206" max="8450" width="9.42578125" style="252"/>
    <col min="8451" max="8451" width="52.42578125" style="252" customWidth="1"/>
    <col min="8452" max="8452" width="0" style="252" hidden="1" customWidth="1"/>
    <col min="8453" max="8453" width="9.42578125" style="252" customWidth="1"/>
    <col min="8454" max="8454" width="9.42578125" style="252" bestFit="1" customWidth="1"/>
    <col min="8455" max="8455" width="9.5703125" style="252" bestFit="1" customWidth="1"/>
    <col min="8456" max="8456" width="10.42578125" style="252" bestFit="1" customWidth="1"/>
    <col min="8457" max="8459" width="10.42578125" style="252" customWidth="1"/>
    <col min="8460" max="8461" width="9.5703125" style="252" customWidth="1"/>
    <col min="8462" max="8706" width="9.42578125" style="252"/>
    <col min="8707" max="8707" width="52.42578125" style="252" customWidth="1"/>
    <col min="8708" max="8708" width="0" style="252" hidden="1" customWidth="1"/>
    <col min="8709" max="8709" width="9.42578125" style="252" customWidth="1"/>
    <col min="8710" max="8710" width="9.42578125" style="252" bestFit="1" customWidth="1"/>
    <col min="8711" max="8711" width="9.5703125" style="252" bestFit="1" customWidth="1"/>
    <col min="8712" max="8712" width="10.42578125" style="252" bestFit="1" customWidth="1"/>
    <col min="8713" max="8715" width="10.42578125" style="252" customWidth="1"/>
    <col min="8716" max="8717" width="9.5703125" style="252" customWidth="1"/>
    <col min="8718" max="8962" width="9.42578125" style="252"/>
    <col min="8963" max="8963" width="52.42578125" style="252" customWidth="1"/>
    <col min="8964" max="8964" width="0" style="252" hidden="1" customWidth="1"/>
    <col min="8965" max="8965" width="9.42578125" style="252" customWidth="1"/>
    <col min="8966" max="8966" width="9.42578125" style="252" bestFit="1" customWidth="1"/>
    <col min="8967" max="8967" width="9.5703125" style="252" bestFit="1" customWidth="1"/>
    <col min="8968" max="8968" width="10.42578125" style="252" bestFit="1" customWidth="1"/>
    <col min="8969" max="8971" width="10.42578125" style="252" customWidth="1"/>
    <col min="8972" max="8973" width="9.5703125" style="252" customWidth="1"/>
    <col min="8974" max="9218" width="9.42578125" style="252"/>
    <col min="9219" max="9219" width="52.42578125" style="252" customWidth="1"/>
    <col min="9220" max="9220" width="0" style="252" hidden="1" customWidth="1"/>
    <col min="9221" max="9221" width="9.42578125" style="252" customWidth="1"/>
    <col min="9222" max="9222" width="9.42578125" style="252" bestFit="1" customWidth="1"/>
    <col min="9223" max="9223" width="9.5703125" style="252" bestFit="1" customWidth="1"/>
    <col min="9224" max="9224" width="10.42578125" style="252" bestFit="1" customWidth="1"/>
    <col min="9225" max="9227" width="10.42578125" style="252" customWidth="1"/>
    <col min="9228" max="9229" width="9.5703125" style="252" customWidth="1"/>
    <col min="9230" max="9474" width="9.42578125" style="252"/>
    <col min="9475" max="9475" width="52.42578125" style="252" customWidth="1"/>
    <col min="9476" max="9476" width="0" style="252" hidden="1" customWidth="1"/>
    <col min="9477" max="9477" width="9.42578125" style="252" customWidth="1"/>
    <col min="9478" max="9478" width="9.42578125" style="252" bestFit="1" customWidth="1"/>
    <col min="9479" max="9479" width="9.5703125" style="252" bestFit="1" customWidth="1"/>
    <col min="9480" max="9480" width="10.42578125" style="252" bestFit="1" customWidth="1"/>
    <col min="9481" max="9483" width="10.42578125" style="252" customWidth="1"/>
    <col min="9484" max="9485" width="9.5703125" style="252" customWidth="1"/>
    <col min="9486" max="9730" width="9.42578125" style="252"/>
    <col min="9731" max="9731" width="52.42578125" style="252" customWidth="1"/>
    <col min="9732" max="9732" width="0" style="252" hidden="1" customWidth="1"/>
    <col min="9733" max="9733" width="9.42578125" style="252" customWidth="1"/>
    <col min="9734" max="9734" width="9.42578125" style="252" bestFit="1" customWidth="1"/>
    <col min="9735" max="9735" width="9.5703125" style="252" bestFit="1" customWidth="1"/>
    <col min="9736" max="9736" width="10.42578125" style="252" bestFit="1" customWidth="1"/>
    <col min="9737" max="9739" width="10.42578125" style="252" customWidth="1"/>
    <col min="9740" max="9741" width="9.5703125" style="252" customWidth="1"/>
    <col min="9742" max="9986" width="9.42578125" style="252"/>
    <col min="9987" max="9987" width="52.42578125" style="252" customWidth="1"/>
    <col min="9988" max="9988" width="0" style="252" hidden="1" customWidth="1"/>
    <col min="9989" max="9989" width="9.42578125" style="252" customWidth="1"/>
    <col min="9990" max="9990" width="9.42578125" style="252" bestFit="1" customWidth="1"/>
    <col min="9991" max="9991" width="9.5703125" style="252" bestFit="1" customWidth="1"/>
    <col min="9992" max="9992" width="10.42578125" style="252" bestFit="1" customWidth="1"/>
    <col min="9993" max="9995" width="10.42578125" style="252" customWidth="1"/>
    <col min="9996" max="9997" width="9.5703125" style="252" customWidth="1"/>
    <col min="9998" max="10242" width="9.42578125" style="252"/>
    <col min="10243" max="10243" width="52.42578125" style="252" customWidth="1"/>
    <col min="10244" max="10244" width="0" style="252" hidden="1" customWidth="1"/>
    <col min="10245" max="10245" width="9.42578125" style="252" customWidth="1"/>
    <col min="10246" max="10246" width="9.42578125" style="252" bestFit="1" customWidth="1"/>
    <col min="10247" max="10247" width="9.5703125" style="252" bestFit="1" customWidth="1"/>
    <col min="10248" max="10248" width="10.42578125" style="252" bestFit="1" customWidth="1"/>
    <col min="10249" max="10251" width="10.42578125" style="252" customWidth="1"/>
    <col min="10252" max="10253" width="9.5703125" style="252" customWidth="1"/>
    <col min="10254" max="10498" width="9.42578125" style="252"/>
    <col min="10499" max="10499" width="52.42578125" style="252" customWidth="1"/>
    <col min="10500" max="10500" width="0" style="252" hidden="1" customWidth="1"/>
    <col min="10501" max="10501" width="9.42578125" style="252" customWidth="1"/>
    <col min="10502" max="10502" width="9.42578125" style="252" bestFit="1" customWidth="1"/>
    <col min="10503" max="10503" width="9.5703125" style="252" bestFit="1" customWidth="1"/>
    <col min="10504" max="10504" width="10.42578125" style="252" bestFit="1" customWidth="1"/>
    <col min="10505" max="10507" width="10.42578125" style="252" customWidth="1"/>
    <col min="10508" max="10509" width="9.5703125" style="252" customWidth="1"/>
    <col min="10510" max="10754" width="9.42578125" style="252"/>
    <col min="10755" max="10755" width="52.42578125" style="252" customWidth="1"/>
    <col min="10756" max="10756" width="0" style="252" hidden="1" customWidth="1"/>
    <col min="10757" max="10757" width="9.42578125" style="252" customWidth="1"/>
    <col min="10758" max="10758" width="9.42578125" style="252" bestFit="1" customWidth="1"/>
    <col min="10759" max="10759" width="9.5703125" style="252" bestFit="1" customWidth="1"/>
    <col min="10760" max="10760" width="10.42578125" style="252" bestFit="1" customWidth="1"/>
    <col min="10761" max="10763" width="10.42578125" style="252" customWidth="1"/>
    <col min="10764" max="10765" width="9.5703125" style="252" customWidth="1"/>
    <col min="10766" max="11010" width="9.42578125" style="252"/>
    <col min="11011" max="11011" width="52.42578125" style="252" customWidth="1"/>
    <col min="11012" max="11012" width="0" style="252" hidden="1" customWidth="1"/>
    <col min="11013" max="11013" width="9.42578125" style="252" customWidth="1"/>
    <col min="11014" max="11014" width="9.42578125" style="252" bestFit="1" customWidth="1"/>
    <col min="11015" max="11015" width="9.5703125" style="252" bestFit="1" customWidth="1"/>
    <col min="11016" max="11016" width="10.42578125" style="252" bestFit="1" customWidth="1"/>
    <col min="11017" max="11019" width="10.42578125" style="252" customWidth="1"/>
    <col min="11020" max="11021" width="9.5703125" style="252" customWidth="1"/>
    <col min="11022" max="11266" width="9.42578125" style="252"/>
    <col min="11267" max="11267" width="52.42578125" style="252" customWidth="1"/>
    <col min="11268" max="11268" width="0" style="252" hidden="1" customWidth="1"/>
    <col min="11269" max="11269" width="9.42578125" style="252" customWidth="1"/>
    <col min="11270" max="11270" width="9.42578125" style="252" bestFit="1" customWidth="1"/>
    <col min="11271" max="11271" width="9.5703125" style="252" bestFit="1" customWidth="1"/>
    <col min="11272" max="11272" width="10.42578125" style="252" bestFit="1" customWidth="1"/>
    <col min="11273" max="11275" width="10.42578125" style="252" customWidth="1"/>
    <col min="11276" max="11277" width="9.5703125" style="252" customWidth="1"/>
    <col min="11278" max="11522" width="9.42578125" style="252"/>
    <col min="11523" max="11523" width="52.42578125" style="252" customWidth="1"/>
    <col min="11524" max="11524" width="0" style="252" hidden="1" customWidth="1"/>
    <col min="11525" max="11525" width="9.42578125" style="252" customWidth="1"/>
    <col min="11526" max="11526" width="9.42578125" style="252" bestFit="1" customWidth="1"/>
    <col min="11527" max="11527" width="9.5703125" style="252" bestFit="1" customWidth="1"/>
    <col min="11528" max="11528" width="10.42578125" style="252" bestFit="1" customWidth="1"/>
    <col min="11529" max="11531" width="10.42578125" style="252" customWidth="1"/>
    <col min="11532" max="11533" width="9.5703125" style="252" customWidth="1"/>
    <col min="11534" max="11778" width="9.42578125" style="252"/>
    <col min="11779" max="11779" width="52.42578125" style="252" customWidth="1"/>
    <col min="11780" max="11780" width="0" style="252" hidden="1" customWidth="1"/>
    <col min="11781" max="11781" width="9.42578125" style="252" customWidth="1"/>
    <col min="11782" max="11782" width="9.42578125" style="252" bestFit="1" customWidth="1"/>
    <col min="11783" max="11783" width="9.5703125" style="252" bestFit="1" customWidth="1"/>
    <col min="11784" max="11784" width="10.42578125" style="252" bestFit="1" customWidth="1"/>
    <col min="11785" max="11787" width="10.42578125" style="252" customWidth="1"/>
    <col min="11788" max="11789" width="9.5703125" style="252" customWidth="1"/>
    <col min="11790" max="12034" width="9.42578125" style="252"/>
    <col min="12035" max="12035" width="52.42578125" style="252" customWidth="1"/>
    <col min="12036" max="12036" width="0" style="252" hidden="1" customWidth="1"/>
    <col min="12037" max="12037" width="9.42578125" style="252" customWidth="1"/>
    <col min="12038" max="12038" width="9.42578125" style="252" bestFit="1" customWidth="1"/>
    <col min="12039" max="12039" width="9.5703125" style="252" bestFit="1" customWidth="1"/>
    <col min="12040" max="12040" width="10.42578125" style="252" bestFit="1" customWidth="1"/>
    <col min="12041" max="12043" width="10.42578125" style="252" customWidth="1"/>
    <col min="12044" max="12045" width="9.5703125" style="252" customWidth="1"/>
    <col min="12046" max="12290" width="9.42578125" style="252"/>
    <col min="12291" max="12291" width="52.42578125" style="252" customWidth="1"/>
    <col min="12292" max="12292" width="0" style="252" hidden="1" customWidth="1"/>
    <col min="12293" max="12293" width="9.42578125" style="252" customWidth="1"/>
    <col min="12294" max="12294" width="9.42578125" style="252" bestFit="1" customWidth="1"/>
    <col min="12295" max="12295" width="9.5703125" style="252" bestFit="1" customWidth="1"/>
    <col min="12296" max="12296" width="10.42578125" style="252" bestFit="1" customWidth="1"/>
    <col min="12297" max="12299" width="10.42578125" style="252" customWidth="1"/>
    <col min="12300" max="12301" width="9.5703125" style="252" customWidth="1"/>
    <col min="12302" max="12546" width="9.42578125" style="252"/>
    <col min="12547" max="12547" width="52.42578125" style="252" customWidth="1"/>
    <col min="12548" max="12548" width="0" style="252" hidden="1" customWidth="1"/>
    <col min="12549" max="12549" width="9.42578125" style="252" customWidth="1"/>
    <col min="12550" max="12550" width="9.42578125" style="252" bestFit="1" customWidth="1"/>
    <col min="12551" max="12551" width="9.5703125" style="252" bestFit="1" customWidth="1"/>
    <col min="12552" max="12552" width="10.42578125" style="252" bestFit="1" customWidth="1"/>
    <col min="12553" max="12555" width="10.42578125" style="252" customWidth="1"/>
    <col min="12556" max="12557" width="9.5703125" style="252" customWidth="1"/>
    <col min="12558" max="12802" width="9.42578125" style="252"/>
    <col min="12803" max="12803" width="52.42578125" style="252" customWidth="1"/>
    <col min="12804" max="12804" width="0" style="252" hidden="1" customWidth="1"/>
    <col min="12805" max="12805" width="9.42578125" style="252" customWidth="1"/>
    <col min="12806" max="12806" width="9.42578125" style="252" bestFit="1" customWidth="1"/>
    <col min="12807" max="12807" width="9.5703125" style="252" bestFit="1" customWidth="1"/>
    <col min="12808" max="12808" width="10.42578125" style="252" bestFit="1" customWidth="1"/>
    <col min="12809" max="12811" width="10.42578125" style="252" customWidth="1"/>
    <col min="12812" max="12813" width="9.5703125" style="252" customWidth="1"/>
    <col min="12814" max="13058" width="9.42578125" style="252"/>
    <col min="13059" max="13059" width="52.42578125" style="252" customWidth="1"/>
    <col min="13060" max="13060" width="0" style="252" hidden="1" customWidth="1"/>
    <col min="13061" max="13061" width="9.42578125" style="252" customWidth="1"/>
    <col min="13062" max="13062" width="9.42578125" style="252" bestFit="1" customWidth="1"/>
    <col min="13063" max="13063" width="9.5703125" style="252" bestFit="1" customWidth="1"/>
    <col min="13064" max="13064" width="10.42578125" style="252" bestFit="1" customWidth="1"/>
    <col min="13065" max="13067" width="10.42578125" style="252" customWidth="1"/>
    <col min="13068" max="13069" width="9.5703125" style="252" customWidth="1"/>
    <col min="13070" max="13314" width="9.42578125" style="252"/>
    <col min="13315" max="13315" width="52.42578125" style="252" customWidth="1"/>
    <col min="13316" max="13316" width="0" style="252" hidden="1" customWidth="1"/>
    <col min="13317" max="13317" width="9.42578125" style="252" customWidth="1"/>
    <col min="13318" max="13318" width="9.42578125" style="252" bestFit="1" customWidth="1"/>
    <col min="13319" max="13319" width="9.5703125" style="252" bestFit="1" customWidth="1"/>
    <col min="13320" max="13320" width="10.42578125" style="252" bestFit="1" customWidth="1"/>
    <col min="13321" max="13323" width="10.42578125" style="252" customWidth="1"/>
    <col min="13324" max="13325" width="9.5703125" style="252" customWidth="1"/>
    <col min="13326" max="13570" width="9.42578125" style="252"/>
    <col min="13571" max="13571" width="52.42578125" style="252" customWidth="1"/>
    <col min="13572" max="13572" width="0" style="252" hidden="1" customWidth="1"/>
    <col min="13573" max="13573" width="9.42578125" style="252" customWidth="1"/>
    <col min="13574" max="13574" width="9.42578125" style="252" bestFit="1" customWidth="1"/>
    <col min="13575" max="13575" width="9.5703125" style="252" bestFit="1" customWidth="1"/>
    <col min="13576" max="13576" width="10.42578125" style="252" bestFit="1" customWidth="1"/>
    <col min="13577" max="13579" width="10.42578125" style="252" customWidth="1"/>
    <col min="13580" max="13581" width="9.5703125" style="252" customWidth="1"/>
    <col min="13582" max="13826" width="9.42578125" style="252"/>
    <col min="13827" max="13827" width="52.42578125" style="252" customWidth="1"/>
    <col min="13828" max="13828" width="0" style="252" hidden="1" customWidth="1"/>
    <col min="13829" max="13829" width="9.42578125" style="252" customWidth="1"/>
    <col min="13830" max="13830" width="9.42578125" style="252" bestFit="1" customWidth="1"/>
    <col min="13831" max="13831" width="9.5703125" style="252" bestFit="1" customWidth="1"/>
    <col min="13832" max="13832" width="10.42578125" style="252" bestFit="1" customWidth="1"/>
    <col min="13833" max="13835" width="10.42578125" style="252" customWidth="1"/>
    <col min="13836" max="13837" width="9.5703125" style="252" customWidth="1"/>
    <col min="13838" max="14082" width="9.42578125" style="252"/>
    <col min="14083" max="14083" width="52.42578125" style="252" customWidth="1"/>
    <col min="14084" max="14084" width="0" style="252" hidden="1" customWidth="1"/>
    <col min="14085" max="14085" width="9.42578125" style="252" customWidth="1"/>
    <col min="14086" max="14086" width="9.42578125" style="252" bestFit="1" customWidth="1"/>
    <col min="14087" max="14087" width="9.5703125" style="252" bestFit="1" customWidth="1"/>
    <col min="14088" max="14088" width="10.42578125" style="252" bestFit="1" customWidth="1"/>
    <col min="14089" max="14091" width="10.42578125" style="252" customWidth="1"/>
    <col min="14092" max="14093" width="9.5703125" style="252" customWidth="1"/>
    <col min="14094" max="14338" width="9.42578125" style="252"/>
    <col min="14339" max="14339" width="52.42578125" style="252" customWidth="1"/>
    <col min="14340" max="14340" width="0" style="252" hidden="1" customWidth="1"/>
    <col min="14341" max="14341" width="9.42578125" style="252" customWidth="1"/>
    <col min="14342" max="14342" width="9.42578125" style="252" bestFit="1" customWidth="1"/>
    <col min="14343" max="14343" width="9.5703125" style="252" bestFit="1" customWidth="1"/>
    <col min="14344" max="14344" width="10.42578125" style="252" bestFit="1" customWidth="1"/>
    <col min="14345" max="14347" width="10.42578125" style="252" customWidth="1"/>
    <col min="14348" max="14349" width="9.5703125" style="252" customWidth="1"/>
    <col min="14350" max="14594" width="9.42578125" style="252"/>
    <col min="14595" max="14595" width="52.42578125" style="252" customWidth="1"/>
    <col min="14596" max="14596" width="0" style="252" hidden="1" customWidth="1"/>
    <col min="14597" max="14597" width="9.42578125" style="252" customWidth="1"/>
    <col min="14598" max="14598" width="9.42578125" style="252" bestFit="1" customWidth="1"/>
    <col min="14599" max="14599" width="9.5703125" style="252" bestFit="1" customWidth="1"/>
    <col min="14600" max="14600" width="10.42578125" style="252" bestFit="1" customWidth="1"/>
    <col min="14601" max="14603" width="10.42578125" style="252" customWidth="1"/>
    <col min="14604" max="14605" width="9.5703125" style="252" customWidth="1"/>
    <col min="14606" max="14850" width="9.42578125" style="252"/>
    <col min="14851" max="14851" width="52.42578125" style="252" customWidth="1"/>
    <col min="14852" max="14852" width="0" style="252" hidden="1" customWidth="1"/>
    <col min="14853" max="14853" width="9.42578125" style="252" customWidth="1"/>
    <col min="14854" max="14854" width="9.42578125" style="252" bestFit="1" customWidth="1"/>
    <col min="14855" max="14855" width="9.5703125" style="252" bestFit="1" customWidth="1"/>
    <col min="14856" max="14856" width="10.42578125" style="252" bestFit="1" customWidth="1"/>
    <col min="14857" max="14859" width="10.42578125" style="252" customWidth="1"/>
    <col min="14860" max="14861" width="9.5703125" style="252" customWidth="1"/>
    <col min="14862" max="15106" width="9.42578125" style="252"/>
    <col min="15107" max="15107" width="52.42578125" style="252" customWidth="1"/>
    <col min="15108" max="15108" width="0" style="252" hidden="1" customWidth="1"/>
    <col min="15109" max="15109" width="9.42578125" style="252" customWidth="1"/>
    <col min="15110" max="15110" width="9.42578125" style="252" bestFit="1" customWidth="1"/>
    <col min="15111" max="15111" width="9.5703125" style="252" bestFit="1" customWidth="1"/>
    <col min="15112" max="15112" width="10.42578125" style="252" bestFit="1" customWidth="1"/>
    <col min="15113" max="15115" width="10.42578125" style="252" customWidth="1"/>
    <col min="15116" max="15117" width="9.5703125" style="252" customWidth="1"/>
    <col min="15118" max="15362" width="9.42578125" style="252"/>
    <col min="15363" max="15363" width="52.42578125" style="252" customWidth="1"/>
    <col min="15364" max="15364" width="0" style="252" hidden="1" customWidth="1"/>
    <col min="15365" max="15365" width="9.42578125" style="252" customWidth="1"/>
    <col min="15366" max="15366" width="9.42578125" style="252" bestFit="1" customWidth="1"/>
    <col min="15367" max="15367" width="9.5703125" style="252" bestFit="1" customWidth="1"/>
    <col min="15368" max="15368" width="10.42578125" style="252" bestFit="1" customWidth="1"/>
    <col min="15369" max="15371" width="10.42578125" style="252" customWidth="1"/>
    <col min="15372" max="15373" width="9.5703125" style="252" customWidth="1"/>
    <col min="15374" max="15618" width="9.42578125" style="252"/>
    <col min="15619" max="15619" width="52.42578125" style="252" customWidth="1"/>
    <col min="15620" max="15620" width="0" style="252" hidden="1" customWidth="1"/>
    <col min="15621" max="15621" width="9.42578125" style="252" customWidth="1"/>
    <col min="15622" max="15622" width="9.42578125" style="252" bestFit="1" customWidth="1"/>
    <col min="15623" max="15623" width="9.5703125" style="252" bestFit="1" customWidth="1"/>
    <col min="15624" max="15624" width="10.42578125" style="252" bestFit="1" customWidth="1"/>
    <col min="15625" max="15627" width="10.42578125" style="252" customWidth="1"/>
    <col min="15628" max="15629" width="9.5703125" style="252" customWidth="1"/>
    <col min="15630" max="15874" width="9.42578125" style="252"/>
    <col min="15875" max="15875" width="52.42578125" style="252" customWidth="1"/>
    <col min="15876" max="15876" width="0" style="252" hidden="1" customWidth="1"/>
    <col min="15877" max="15877" width="9.42578125" style="252" customWidth="1"/>
    <col min="15878" max="15878" width="9.42578125" style="252" bestFit="1" customWidth="1"/>
    <col min="15879" max="15879" width="9.5703125" style="252" bestFit="1" customWidth="1"/>
    <col min="15880" max="15880" width="10.42578125" style="252" bestFit="1" customWidth="1"/>
    <col min="15881" max="15883" width="10.42578125" style="252" customWidth="1"/>
    <col min="15884" max="15885" width="9.5703125" style="252" customWidth="1"/>
    <col min="15886" max="16130" width="9.42578125" style="252"/>
    <col min="16131" max="16131" width="52.42578125" style="252" customWidth="1"/>
    <col min="16132" max="16132" width="0" style="252" hidden="1" customWidth="1"/>
    <col min="16133" max="16133" width="9.42578125" style="252" customWidth="1"/>
    <col min="16134" max="16134" width="9.42578125" style="252" bestFit="1" customWidth="1"/>
    <col min="16135" max="16135" width="9.5703125" style="252" bestFit="1" customWidth="1"/>
    <col min="16136" max="16136" width="10.42578125" style="252" bestFit="1" customWidth="1"/>
    <col min="16137" max="16139" width="10.42578125" style="252" customWidth="1"/>
    <col min="16140" max="16141" width="9.5703125" style="252" customWidth="1"/>
    <col min="16142" max="16384" width="9.42578125" style="252"/>
  </cols>
  <sheetData>
    <row r="2" spans="1:25">
      <c r="A2" s="253"/>
      <c r="B2" s="254"/>
      <c r="C2" s="254"/>
      <c r="D2" s="254"/>
      <c r="E2" s="254"/>
      <c r="F2" s="254"/>
      <c r="G2" s="254"/>
      <c r="H2" s="254"/>
      <c r="I2" s="254"/>
      <c r="J2" s="254"/>
      <c r="K2" s="253"/>
      <c r="L2" s="253"/>
      <c r="M2" s="253"/>
      <c r="N2" s="253"/>
      <c r="O2" s="485">
        <v>2015</v>
      </c>
      <c r="P2" s="485">
        <v>2016</v>
      </c>
      <c r="Q2" s="485">
        <v>2017</v>
      </c>
      <c r="R2" s="485">
        <v>2018</v>
      </c>
      <c r="S2" s="485">
        <v>2019</v>
      </c>
      <c r="T2" s="485">
        <v>2020</v>
      </c>
      <c r="U2" s="485">
        <v>2021</v>
      </c>
      <c r="V2" s="485">
        <v>2022</v>
      </c>
      <c r="W2" s="485">
        <v>2023</v>
      </c>
      <c r="X2" s="705">
        <v>2024</v>
      </c>
      <c r="Y2" s="705" t="s">
        <v>542</v>
      </c>
    </row>
    <row r="3" spans="1:25">
      <c r="E3" s="257"/>
      <c r="F3" s="257"/>
      <c r="G3" s="257" t="s">
        <v>198</v>
      </c>
      <c r="H3" s="257" t="s">
        <v>171</v>
      </c>
      <c r="I3" s="257" t="s">
        <v>173</v>
      </c>
      <c r="J3" s="257" t="s">
        <v>130</v>
      </c>
      <c r="K3" s="257" t="s">
        <v>131</v>
      </c>
      <c r="L3" s="257" t="s">
        <v>132</v>
      </c>
      <c r="M3" s="257" t="s">
        <v>133</v>
      </c>
      <c r="N3" s="257" t="s">
        <v>134</v>
      </c>
      <c r="O3" s="257" t="s">
        <v>135</v>
      </c>
      <c r="P3" s="257" t="s">
        <v>136</v>
      </c>
      <c r="Q3" s="257" t="s">
        <v>43</v>
      </c>
      <c r="R3" s="257" t="s">
        <v>44</v>
      </c>
      <c r="S3" s="257" t="s">
        <v>45</v>
      </c>
      <c r="T3" s="257" t="s">
        <v>46</v>
      </c>
      <c r="U3" s="257" t="s">
        <v>47</v>
      </c>
      <c r="V3" s="257" t="s">
        <v>48</v>
      </c>
      <c r="W3" s="257" t="s">
        <v>525</v>
      </c>
      <c r="X3" s="706" t="s">
        <v>512</v>
      </c>
      <c r="Y3" s="706" t="s">
        <v>543</v>
      </c>
    </row>
    <row r="4" spans="1:25">
      <c r="B4" s="261" t="s">
        <v>212</v>
      </c>
      <c r="G4" s="468">
        <v>7936.9056753837494</v>
      </c>
      <c r="H4" s="468">
        <v>9514.677215548043</v>
      </c>
      <c r="I4" s="468">
        <v>11161.182302084831</v>
      </c>
      <c r="J4" s="468">
        <v>13864.224835041336</v>
      </c>
      <c r="K4" s="468">
        <v>16488.118340156641</v>
      </c>
      <c r="L4" s="468">
        <v>17724.896226897021</v>
      </c>
      <c r="M4" s="468">
        <v>20326.298175900134</v>
      </c>
      <c r="N4" s="468">
        <v>21340.407929019795</v>
      </c>
      <c r="O4" s="470">
        <v>22087.780665605904</v>
      </c>
      <c r="P4" s="470">
        <v>23054.179270601115</v>
      </c>
      <c r="Q4" s="470">
        <v>23029.035897297232</v>
      </c>
      <c r="R4" s="470">
        <v>24149.960442839503</v>
      </c>
      <c r="S4" s="470">
        <v>26281.121651067635</v>
      </c>
      <c r="T4" s="470">
        <v>29790.174546335333</v>
      </c>
      <c r="U4" s="470">
        <v>30119.820243790218</v>
      </c>
      <c r="V4" s="470">
        <v>31426.220752203841</v>
      </c>
      <c r="W4" s="470">
        <v>34136.419937699007</v>
      </c>
      <c r="X4" s="258">
        <v>34411.636765399999</v>
      </c>
      <c r="Y4" s="258">
        <v>36655.460547150004</v>
      </c>
    </row>
    <row r="5" spans="1:25">
      <c r="B5" s="261" t="s">
        <v>213</v>
      </c>
      <c r="G5" s="468">
        <v>8105.6807980012027</v>
      </c>
      <c r="H5" s="469">
        <v>8603.6901666257618</v>
      </c>
      <c r="I5" s="468">
        <v>10247.999749556149</v>
      </c>
      <c r="J5" s="468">
        <v>11407.545939890544</v>
      </c>
      <c r="K5" s="468">
        <v>12040.058501220446</v>
      </c>
      <c r="L5" s="468">
        <v>13115.930546781246</v>
      </c>
      <c r="M5" s="468">
        <v>15492.100669544039</v>
      </c>
      <c r="N5" s="468">
        <v>16003.584469107178</v>
      </c>
      <c r="O5" s="470">
        <v>15962.369654152133</v>
      </c>
      <c r="P5" s="470">
        <v>14647.329101864665</v>
      </c>
      <c r="Q5" s="470">
        <v>14855.692152213369</v>
      </c>
      <c r="R5" s="470">
        <v>13888.546672628781</v>
      </c>
      <c r="S5" s="470">
        <v>12637.589375377611</v>
      </c>
      <c r="T5" s="470">
        <v>14091.764742984453</v>
      </c>
      <c r="U5" s="470">
        <v>15509.052033363076</v>
      </c>
      <c r="V5" s="470">
        <v>14921.067840223774</v>
      </c>
      <c r="W5" s="470">
        <v>14125.957311348837</v>
      </c>
      <c r="X5" s="258">
        <v>14871.389141559999</v>
      </c>
      <c r="Y5" s="258">
        <v>15203.67318367</v>
      </c>
    </row>
    <row r="6" spans="1:25">
      <c r="B6" s="261" t="s">
        <v>214</v>
      </c>
      <c r="G6" s="470">
        <v>16042.586473384952</v>
      </c>
      <c r="H6" s="470">
        <v>18118.367382173805</v>
      </c>
      <c r="I6" s="470">
        <v>21409.182051640979</v>
      </c>
      <c r="J6" s="470">
        <v>25271.770774931883</v>
      </c>
      <c r="K6" s="258">
        <v>28528.176841377088</v>
      </c>
      <c r="L6" s="258">
        <v>30840.826773678269</v>
      </c>
      <c r="M6" s="258">
        <v>35818.398845444171</v>
      </c>
      <c r="N6" s="470">
        <v>37343.992398126982</v>
      </c>
      <c r="O6" s="470">
        <v>38050.150319758031</v>
      </c>
      <c r="P6" s="470">
        <v>37701.508372465782</v>
      </c>
      <c r="Q6" s="470">
        <v>37884.728049510602</v>
      </c>
      <c r="R6" s="470">
        <v>38038.507115468288</v>
      </c>
      <c r="S6" s="470">
        <v>38918.711026445249</v>
      </c>
      <c r="T6" s="470">
        <v>43881.939289319787</v>
      </c>
      <c r="U6" s="470">
        <v>45628.872277153292</v>
      </c>
      <c r="V6" s="470">
        <v>46347.288592427612</v>
      </c>
      <c r="W6" s="470">
        <v>48262.377249047844</v>
      </c>
      <c r="X6" s="258">
        <v>49283.02590696</v>
      </c>
      <c r="Y6" s="258">
        <v>51859.133730820002</v>
      </c>
    </row>
    <row r="7" spans="1:25">
      <c r="B7" s="261" t="s">
        <v>215</v>
      </c>
      <c r="E7" s="258"/>
      <c r="F7" s="258"/>
      <c r="G7" s="471">
        <v>43267.631864192765</v>
      </c>
      <c r="H7" s="471">
        <v>46558.856941183418</v>
      </c>
      <c r="I7" s="471">
        <v>44681.439033096525</v>
      </c>
      <c r="J7" s="471">
        <v>44490.987328103278</v>
      </c>
      <c r="K7" s="471">
        <v>45189.478846825608</v>
      </c>
      <c r="L7" s="471">
        <v>44794.47754990081</v>
      </c>
      <c r="M7" s="471">
        <v>45066.164778401791</v>
      </c>
      <c r="N7" s="471">
        <v>44871.789621426571</v>
      </c>
      <c r="O7" s="470">
        <v>45971.344395772103</v>
      </c>
      <c r="P7" s="470">
        <v>47565.918792566648</v>
      </c>
      <c r="Q7" s="470">
        <v>49732.493509614578</v>
      </c>
      <c r="R7" s="470">
        <v>52216.699010805838</v>
      </c>
      <c r="S7" s="470">
        <v>54905.517472734558</v>
      </c>
      <c r="T7" s="470">
        <v>50744.016902944866</v>
      </c>
      <c r="U7" s="470">
        <v>58343.086758082973</v>
      </c>
      <c r="V7" s="470">
        <v>67613.036545343115</v>
      </c>
      <c r="W7" s="470">
        <v>79186.330742188758</v>
      </c>
      <c r="X7" s="258">
        <v>85905.231846513634</v>
      </c>
      <c r="Y7" s="258">
        <v>90563.434095716701</v>
      </c>
    </row>
    <row r="8" spans="1:25">
      <c r="P8" s="261"/>
      <c r="Q8" s="261"/>
      <c r="R8" s="261"/>
      <c r="S8" s="472"/>
      <c r="X8" s="258"/>
    </row>
    <row r="9" spans="1:25">
      <c r="A9" s="266" t="s">
        <v>212</v>
      </c>
      <c r="B9" s="473" t="s">
        <v>248</v>
      </c>
      <c r="E9" s="263"/>
      <c r="F9" s="263"/>
      <c r="G9" s="263">
        <f t="shared" ref="G9:T9" si="0">+G4/G7*100</f>
        <v>18.343748741081757</v>
      </c>
      <c r="H9" s="263">
        <f t="shared" si="0"/>
        <v>20.435805001758709</v>
      </c>
      <c r="I9" s="263">
        <f t="shared" si="0"/>
        <v>24.97946024929389</v>
      </c>
      <c r="J9" s="263">
        <f t="shared" si="0"/>
        <v>31.161872701988401</v>
      </c>
      <c r="K9" s="263">
        <f t="shared" si="0"/>
        <v>36.48663087274101</v>
      </c>
      <c r="L9" s="263">
        <f t="shared" si="0"/>
        <v>39.569378183173541</v>
      </c>
      <c r="M9" s="263">
        <f t="shared" si="0"/>
        <v>45.103234934341749</v>
      </c>
      <c r="N9" s="263">
        <f t="shared" si="0"/>
        <v>47.558628949422626</v>
      </c>
      <c r="O9" s="263">
        <f t="shared" si="0"/>
        <v>48.046845172614255</v>
      </c>
      <c r="P9" s="263">
        <f t="shared" si="0"/>
        <v>48.467852310684052</v>
      </c>
      <c r="Q9" s="263">
        <f t="shared" si="0"/>
        <v>46.305813909863822</v>
      </c>
      <c r="R9" s="263">
        <f t="shared" si="0"/>
        <v>46.249496617627742</v>
      </c>
      <c r="S9" s="263">
        <f t="shared" si="0"/>
        <v>47.866084977923272</v>
      </c>
      <c r="T9" s="263">
        <f t="shared" si="0"/>
        <v>58.706772471941413</v>
      </c>
      <c r="U9" s="263">
        <f>+U4/U7*100</f>
        <v>51.62534572207452</v>
      </c>
      <c r="V9" s="263">
        <f>+V4/V7*100</f>
        <v>46.479528738704964</v>
      </c>
      <c r="W9" s="263">
        <f>+W4/W7*100</f>
        <v>43.108980574991925</v>
      </c>
      <c r="X9" s="263">
        <f>+X4/X7*100</f>
        <v>40.05767288642334</v>
      </c>
      <c r="Y9" s="263">
        <f>+Y4/Y7*100</f>
        <v>40.474901281248634</v>
      </c>
    </row>
    <row r="10" spans="1:25">
      <c r="A10" s="266" t="s">
        <v>213</v>
      </c>
      <c r="B10" s="473" t="s">
        <v>249</v>
      </c>
      <c r="E10" s="263"/>
      <c r="F10" s="263"/>
      <c r="G10" s="263">
        <f t="shared" ref="G10:V10" si="1">+G5/G7*100</f>
        <v>18.73382121638431</v>
      </c>
      <c r="H10" s="263">
        <f t="shared" si="1"/>
        <v>18.47916966152021</v>
      </c>
      <c r="I10" s="263">
        <f t="shared" si="1"/>
        <v>22.935697621478194</v>
      </c>
      <c r="J10" s="263">
        <f t="shared" si="1"/>
        <v>25.640127641502865</v>
      </c>
      <c r="K10" s="263">
        <f t="shared" si="1"/>
        <v>26.643499346455101</v>
      </c>
      <c r="L10" s="263">
        <f t="shared" si="1"/>
        <v>29.280240029968358</v>
      </c>
      <c r="M10" s="263">
        <f t="shared" si="1"/>
        <v>34.376345858853099</v>
      </c>
      <c r="N10" s="263">
        <f t="shared" si="1"/>
        <v>35.66513527569527</v>
      </c>
      <c r="O10" s="263">
        <f t="shared" si="1"/>
        <v>34.722433863866208</v>
      </c>
      <c r="P10" s="263">
        <f t="shared" si="1"/>
        <v>30.793747863341331</v>
      </c>
      <c r="Q10" s="263">
        <f t="shared" si="1"/>
        <v>29.871199097108171</v>
      </c>
      <c r="R10" s="263">
        <f t="shared" si="1"/>
        <v>26.597902463644157</v>
      </c>
      <c r="S10" s="263">
        <f t="shared" si="1"/>
        <v>23.016975264195061</v>
      </c>
      <c r="T10" s="263">
        <f t="shared" si="1"/>
        <v>27.770298062798126</v>
      </c>
      <c r="U10" s="263">
        <f t="shared" si="1"/>
        <v>26.582501706964312</v>
      </c>
      <c r="V10" s="263">
        <f t="shared" si="1"/>
        <v>22.068329722504483</v>
      </c>
      <c r="W10" s="263">
        <f t="shared" ref="W10:X10" si="2">+W5/W7*100</f>
        <v>17.838883528193122</v>
      </c>
      <c r="X10" s="263">
        <f t="shared" si="2"/>
        <v>17.311389332061431</v>
      </c>
      <c r="Y10" s="263">
        <f t="shared" ref="Y10" si="3">+Y5/Y7*100</f>
        <v>16.787871766878013</v>
      </c>
    </row>
    <row r="11" spans="1:25" s="260" customFormat="1">
      <c r="A11" s="266" t="s">
        <v>216</v>
      </c>
      <c r="B11" s="473" t="s">
        <v>247</v>
      </c>
      <c r="C11" s="268"/>
      <c r="D11" s="268"/>
      <c r="E11" s="259"/>
      <c r="F11" s="259"/>
      <c r="G11" s="259">
        <f t="shared" ref="G11:U11" si="4">((+G9+G10)*100)/100</f>
        <v>37.077569957466068</v>
      </c>
      <c r="H11" s="259">
        <f t="shared" si="4"/>
        <v>38.914974663278919</v>
      </c>
      <c r="I11" s="259">
        <f t="shared" si="4"/>
        <v>47.915157870772084</v>
      </c>
      <c r="J11" s="259">
        <f t="shared" si="4"/>
        <v>56.802000343491265</v>
      </c>
      <c r="K11" s="259">
        <f t="shared" si="4"/>
        <v>63.130130219196104</v>
      </c>
      <c r="L11" s="259">
        <f t="shared" si="4"/>
        <v>68.849618213141895</v>
      </c>
      <c r="M11" s="259">
        <f t="shared" si="4"/>
        <v>79.479580793194856</v>
      </c>
      <c r="N11" s="259">
        <f t="shared" si="4"/>
        <v>83.22376422511789</v>
      </c>
      <c r="O11" s="259">
        <f t="shared" si="4"/>
        <v>82.769279036480469</v>
      </c>
      <c r="P11" s="259">
        <f t="shared" si="4"/>
        <v>79.261600174025375</v>
      </c>
      <c r="Q11" s="259">
        <f t="shared" si="4"/>
        <v>76.17701300697199</v>
      </c>
      <c r="R11" s="259">
        <f t="shared" si="4"/>
        <v>72.847399081271902</v>
      </c>
      <c r="S11" s="259">
        <f t="shared" si="4"/>
        <v>70.883060242118333</v>
      </c>
      <c r="T11" s="259">
        <f t="shared" si="4"/>
        <v>86.477070534739539</v>
      </c>
      <c r="U11" s="259">
        <f t="shared" si="4"/>
        <v>78.207847429038836</v>
      </c>
      <c r="V11" s="259">
        <f>((+V9+V10)*100)/100</f>
        <v>68.547858461209444</v>
      </c>
      <c r="W11" s="259">
        <f>((+W9+W10)*100)/100</f>
        <v>60.947864103185047</v>
      </c>
      <c r="X11" s="259">
        <f>((+X9+X10)*100)/100</f>
        <v>57.369062218484771</v>
      </c>
      <c r="Y11" s="259">
        <f>((+Y9+Y10)*100)/100</f>
        <v>57.262773048126647</v>
      </c>
    </row>
    <row r="12" spans="1:25" ht="12" customHeight="1">
      <c r="A12" s="488" t="s">
        <v>503</v>
      </c>
      <c r="B12" s="489" t="s">
        <v>505</v>
      </c>
      <c r="C12" s="255"/>
      <c r="D12" s="255"/>
      <c r="E12" s="255"/>
      <c r="F12" s="255"/>
      <c r="G12" s="256">
        <v>60</v>
      </c>
      <c r="H12" s="256">
        <v>60</v>
      </c>
      <c r="I12" s="256">
        <v>60</v>
      </c>
      <c r="J12" s="256">
        <v>60</v>
      </c>
      <c r="K12" s="256">
        <v>60</v>
      </c>
      <c r="L12" s="256">
        <v>60</v>
      </c>
      <c r="M12" s="256">
        <v>60</v>
      </c>
      <c r="N12" s="256">
        <v>60</v>
      </c>
      <c r="O12" s="255">
        <v>60</v>
      </c>
      <c r="P12" s="255">
        <v>60</v>
      </c>
      <c r="Q12" s="255">
        <v>60</v>
      </c>
      <c r="R12" s="255">
        <v>60</v>
      </c>
      <c r="S12" s="255">
        <v>60</v>
      </c>
      <c r="T12" s="255">
        <v>60</v>
      </c>
      <c r="U12" s="255">
        <v>60</v>
      </c>
      <c r="V12" s="255">
        <v>60</v>
      </c>
      <c r="W12" s="255">
        <v>60</v>
      </c>
      <c r="X12" s="255">
        <v>60</v>
      </c>
      <c r="Y12" s="255">
        <v>60</v>
      </c>
    </row>
    <row r="13" spans="1:25" hidden="1">
      <c r="G13" s="252" t="s">
        <v>217</v>
      </c>
      <c r="H13" s="262"/>
      <c r="I13" s="252"/>
      <c r="J13" s="252"/>
      <c r="P13" s="263"/>
      <c r="Q13" s="263"/>
      <c r="R13" s="263"/>
      <c r="S13" s="264"/>
    </row>
    <row r="14" spans="1:25" hidden="1">
      <c r="G14" s="263">
        <f t="shared" ref="G14:R14" si="5">G9/G11*100</f>
        <v>49.473977831138846</v>
      </c>
      <c r="H14" s="263">
        <f t="shared" si="5"/>
        <v>52.51398768362148</v>
      </c>
      <c r="I14" s="263">
        <f t="shared" si="5"/>
        <v>52.132689026432679</v>
      </c>
      <c r="J14" s="263">
        <f t="shared" si="5"/>
        <v>54.860519899910756</v>
      </c>
      <c r="K14" s="263">
        <f t="shared" si="5"/>
        <v>57.795906243270267</v>
      </c>
      <c r="L14" s="263">
        <f t="shared" si="5"/>
        <v>57.472182431972598</v>
      </c>
      <c r="M14" s="263">
        <f t="shared" si="5"/>
        <v>56.748204361696317</v>
      </c>
      <c r="N14" s="263">
        <f t="shared" si="5"/>
        <v>57.145491305557748</v>
      </c>
      <c r="O14" s="263">
        <f>O9/O11*100</f>
        <v>58.049128531659264</v>
      </c>
      <c r="P14" s="263">
        <f t="shared" si="5"/>
        <v>61.149222579747175</v>
      </c>
      <c r="Q14" s="263">
        <f t="shared" si="5"/>
        <v>60.787122101552804</v>
      </c>
      <c r="R14" s="263">
        <f t="shared" si="5"/>
        <v>63.488192030067793</v>
      </c>
      <c r="S14" s="263">
        <f t="shared" ref="S14:W14" si="6">S9/S11*100</f>
        <v>67.528242734477061</v>
      </c>
      <c r="T14" s="263">
        <f t="shared" si="6"/>
        <v>67.887096670738572</v>
      </c>
      <c r="U14" s="263">
        <f t="shared" si="6"/>
        <v>66.010441943075222</v>
      </c>
      <c r="V14" s="263">
        <f t="shared" si="6"/>
        <v>67.805953070010588</v>
      </c>
      <c r="W14" s="263">
        <f t="shared" si="6"/>
        <v>70.730912738809351</v>
      </c>
      <c r="X14" s="263">
        <f t="shared" ref="X14:Y14" si="7">X9/X11*100</f>
        <v>69.824520982872954</v>
      </c>
      <c r="Y14" s="263">
        <f t="shared" si="7"/>
        <v>70.68274749326477</v>
      </c>
    </row>
    <row r="15" spans="1:25" hidden="1">
      <c r="G15" s="263">
        <f t="shared" ref="G15:W15" si="8">100-G14</f>
        <v>50.526022168861154</v>
      </c>
      <c r="H15" s="263">
        <f t="shared" si="8"/>
        <v>47.48601231637852</v>
      </c>
      <c r="I15" s="263">
        <f t="shared" si="8"/>
        <v>47.867310973567321</v>
      </c>
      <c r="J15" s="263">
        <f t="shared" si="8"/>
        <v>45.139480100089244</v>
      </c>
      <c r="K15" s="263">
        <f t="shared" si="8"/>
        <v>42.204093756729733</v>
      </c>
      <c r="L15" s="263">
        <f t="shared" si="8"/>
        <v>42.527817568027402</v>
      </c>
      <c r="M15" s="263">
        <f t="shared" si="8"/>
        <v>43.251795638303683</v>
      </c>
      <c r="N15" s="263">
        <f t="shared" si="8"/>
        <v>42.854508694442252</v>
      </c>
      <c r="O15" s="263">
        <f t="shared" si="8"/>
        <v>41.950871468340736</v>
      </c>
      <c r="P15" s="263">
        <f t="shared" si="8"/>
        <v>38.850777420252825</v>
      </c>
      <c r="Q15" s="263">
        <f t="shared" si="8"/>
        <v>39.212877898447196</v>
      </c>
      <c r="R15" s="263">
        <f t="shared" si="8"/>
        <v>36.511807969932207</v>
      </c>
      <c r="S15" s="263">
        <f t="shared" si="8"/>
        <v>32.471757265522939</v>
      </c>
      <c r="T15" s="263">
        <f t="shared" si="8"/>
        <v>32.112903329261428</v>
      </c>
      <c r="U15" s="263">
        <f t="shared" si="8"/>
        <v>33.989558056924778</v>
      </c>
      <c r="V15" s="263">
        <f t="shared" si="8"/>
        <v>32.194046929989412</v>
      </c>
      <c r="W15" s="263">
        <f t="shared" si="8"/>
        <v>29.269087261190649</v>
      </c>
      <c r="X15" s="263">
        <f t="shared" ref="X15:Y15" si="9">100-X14</f>
        <v>30.175479017127046</v>
      </c>
      <c r="Y15" s="263">
        <f t="shared" si="9"/>
        <v>29.31725250673523</v>
      </c>
    </row>
    <row r="16" spans="1:25" ht="13.5" hidden="1" customHeight="1">
      <c r="R16" s="265"/>
      <c r="S16" s="265"/>
    </row>
    <row r="17" spans="1:22" ht="13.5" hidden="1" customHeight="1">
      <c r="E17" s="266"/>
      <c r="I17" s="267"/>
    </row>
    <row r="18" spans="1:22" hidden="1">
      <c r="B18" s="268"/>
      <c r="E18" s="252"/>
      <c r="I18" s="269"/>
      <c r="N18" s="270"/>
    </row>
    <row r="19" spans="1:22" hidden="1">
      <c r="I19" s="267"/>
      <c r="L19" s="271"/>
      <c r="N19" s="272"/>
      <c r="O19" s="271"/>
      <c r="P19" s="271"/>
    </row>
    <row r="20" spans="1:22" hidden="1">
      <c r="I20" s="273"/>
      <c r="J20" s="274"/>
      <c r="K20" s="275"/>
      <c r="L20" s="276"/>
      <c r="M20" s="276"/>
      <c r="N20" s="277"/>
      <c r="O20" s="275"/>
    </row>
    <row r="21" spans="1:22" hidden="1">
      <c r="I21" s="267">
        <v>43550</v>
      </c>
      <c r="N21" s="269"/>
    </row>
    <row r="22" spans="1:22" hidden="1">
      <c r="I22" s="269" t="s">
        <v>218</v>
      </c>
      <c r="N22" s="270"/>
    </row>
    <row r="23" spans="1:22" hidden="1">
      <c r="I23" s="267">
        <v>43580</v>
      </c>
      <c r="N23" s="269"/>
    </row>
    <row r="24" spans="1:22" hidden="1">
      <c r="I24" s="269" t="s">
        <v>219</v>
      </c>
    </row>
    <row r="25" spans="1:22" hidden="1">
      <c r="I25" s="267">
        <v>42492</v>
      </c>
      <c r="N25" s="269"/>
    </row>
    <row r="26" spans="1:22" hidden="1">
      <c r="I26" s="269" t="s">
        <v>220</v>
      </c>
    </row>
    <row r="27" spans="1:22" ht="0.75" customHeight="1">
      <c r="I27" s="267" t="s">
        <v>221</v>
      </c>
    </row>
    <row r="28" spans="1:22">
      <c r="I28" s="269" t="s">
        <v>222</v>
      </c>
    </row>
    <row r="29" spans="1:22">
      <c r="A29" s="260" t="s">
        <v>455</v>
      </c>
      <c r="I29" s="278"/>
      <c r="R29" s="260" t="s">
        <v>456</v>
      </c>
    </row>
    <row r="30" spans="1:22">
      <c r="I30" s="279"/>
    </row>
    <row r="31" spans="1:22">
      <c r="K31" s="261"/>
      <c r="L31" s="261"/>
      <c r="M31" s="261"/>
      <c r="N31" s="261"/>
      <c r="O31" s="261"/>
      <c r="P31" s="261"/>
      <c r="Q31" s="261"/>
      <c r="R31" s="261"/>
      <c r="S31" s="261"/>
      <c r="T31" s="261"/>
      <c r="U31" s="261"/>
      <c r="V31" s="261"/>
    </row>
    <row r="32" spans="1:22">
      <c r="I32" s="269"/>
    </row>
    <row r="33" spans="2:42">
      <c r="I33" s="269"/>
    </row>
    <row r="34" spans="2:42">
      <c r="I34" s="269"/>
    </row>
    <row r="35" spans="2:42">
      <c r="C35" s="261">
        <v>43215</v>
      </c>
    </row>
    <row r="36" spans="2:42" hidden="1">
      <c r="B36" s="280" t="s">
        <v>223</v>
      </c>
      <c r="D36" s="280"/>
      <c r="E36" s="280" t="s">
        <v>224</v>
      </c>
      <c r="F36" s="281" t="s">
        <v>225</v>
      </c>
      <c r="G36" s="474" t="s">
        <v>226</v>
      </c>
      <c r="H36" s="474" t="s">
        <v>227</v>
      </c>
      <c r="I36" s="474" t="s">
        <v>228</v>
      </c>
      <c r="J36" s="474" t="s">
        <v>229</v>
      </c>
      <c r="K36" s="474" t="s">
        <v>230</v>
      </c>
      <c r="L36" s="474" t="s">
        <v>231</v>
      </c>
      <c r="M36" s="474" t="s">
        <v>232</v>
      </c>
      <c r="N36" s="474" t="s">
        <v>233</v>
      </c>
      <c r="O36" s="474" t="s">
        <v>234</v>
      </c>
      <c r="P36" s="474" t="s">
        <v>235</v>
      </c>
      <c r="Q36" s="474" t="s">
        <v>236</v>
      </c>
      <c r="R36" s="282" t="s">
        <v>237</v>
      </c>
      <c r="S36" s="281" t="s">
        <v>238</v>
      </c>
      <c r="T36" s="474"/>
      <c r="U36" s="474"/>
      <c r="V36" s="474"/>
      <c r="W36" s="474"/>
      <c r="X36" s="474"/>
      <c r="Y36" s="474"/>
      <c r="Z36" s="282" t="s">
        <v>239</v>
      </c>
      <c r="AA36" s="280" t="s">
        <v>240</v>
      </c>
      <c r="AB36" s="280" t="s">
        <v>241</v>
      </c>
      <c r="AC36" s="280" t="s">
        <v>242</v>
      </c>
      <c r="AD36" s="280" t="s">
        <v>243</v>
      </c>
      <c r="AE36" s="280"/>
      <c r="AF36" s="280"/>
      <c r="AG36" s="280"/>
      <c r="AH36" s="280"/>
      <c r="AI36" s="280"/>
      <c r="AJ36" s="280"/>
      <c r="AK36" s="280"/>
      <c r="AL36" s="280"/>
      <c r="AM36" s="280"/>
      <c r="AN36" s="280"/>
      <c r="AO36" s="280"/>
      <c r="AP36" s="280"/>
    </row>
    <row r="37" spans="2:42" hidden="1">
      <c r="B37" s="280" t="s">
        <v>244</v>
      </c>
      <c r="C37" s="283">
        <v>75800.3</v>
      </c>
      <c r="D37" s="283"/>
      <c r="E37" s="284">
        <v>76492.800000000003</v>
      </c>
      <c r="F37" s="285">
        <v>85433.9</v>
      </c>
      <c r="G37" s="475">
        <v>91609.9</v>
      </c>
      <c r="H37" s="475">
        <v>82418.5</v>
      </c>
      <c r="I37" s="475">
        <v>75122.7</v>
      </c>
      <c r="J37" s="475">
        <v>84879.5</v>
      </c>
      <c r="K37" s="475">
        <v>92204.5</v>
      </c>
      <c r="L37" s="475">
        <v>83085.399999999994</v>
      </c>
      <c r="M37" s="475">
        <v>76382.100000000006</v>
      </c>
      <c r="N37" s="475">
        <v>86701.4</v>
      </c>
      <c r="O37" s="475">
        <v>95686.5</v>
      </c>
      <c r="P37" s="475">
        <v>85264.4</v>
      </c>
      <c r="Q37" s="475">
        <v>78736.899999999994</v>
      </c>
      <c r="R37" s="286">
        <v>89157.2</v>
      </c>
      <c r="S37" s="285">
        <v>99269.9</v>
      </c>
      <c r="T37" s="475"/>
      <c r="U37" s="475"/>
      <c r="V37" s="475"/>
      <c r="W37" s="475"/>
      <c r="X37" s="475"/>
      <c r="Y37" s="475"/>
      <c r="Z37" s="286">
        <v>98609.5</v>
      </c>
      <c r="AA37" s="284">
        <v>110174.2</v>
      </c>
      <c r="AB37" s="287">
        <v>97079.6</v>
      </c>
      <c r="AC37" s="284">
        <v>90691.199999999997</v>
      </c>
      <c r="AD37" s="284">
        <v>103760.5</v>
      </c>
      <c r="AE37" s="284"/>
      <c r="AF37" s="284"/>
      <c r="AG37" s="284"/>
      <c r="AH37" s="284"/>
      <c r="AI37" s="284"/>
      <c r="AJ37" s="288"/>
      <c r="AK37" s="288"/>
      <c r="AL37" s="288"/>
      <c r="AM37" s="288"/>
      <c r="AN37" s="288"/>
      <c r="AO37" s="288"/>
      <c r="AP37" s="288"/>
    </row>
    <row r="38" spans="2:42">
      <c r="H38" s="15"/>
      <c r="I38" s="252"/>
      <c r="J38" s="252"/>
      <c r="L38" s="15"/>
      <c r="M38" s="15"/>
      <c r="P38" s="15"/>
      <c r="T38" s="15"/>
      <c r="X38" s="15"/>
      <c r="AB38" s="15"/>
      <c r="AF38" s="265"/>
      <c r="AG38" s="265"/>
      <c r="AH38" s="265"/>
      <c r="AI38" s="265"/>
    </row>
    <row r="39" spans="2:42">
      <c r="H39" s="15"/>
    </row>
    <row r="40" spans="2:42">
      <c r="N40" s="260"/>
      <c r="O40" s="260"/>
    </row>
    <row r="43" spans="2:42">
      <c r="AB43" s="265"/>
    </row>
    <row r="48" spans="2:42" ht="13.35" customHeight="1">
      <c r="C48" s="250"/>
      <c r="D48" s="250"/>
    </row>
    <row r="51" spans="1:27">
      <c r="B51" s="251"/>
      <c r="T51" s="251"/>
      <c r="U51" s="251"/>
    </row>
    <row r="56" spans="1:27" ht="13.5" customHeight="1">
      <c r="A56" s="860" t="s">
        <v>246</v>
      </c>
      <c r="B56" s="860"/>
      <c r="R56" s="861" t="s">
        <v>250</v>
      </c>
      <c r="S56" s="861"/>
      <c r="T56" s="861"/>
      <c r="U56" s="861"/>
      <c r="V56" s="861"/>
      <c r="W56" s="861"/>
      <c r="X56" s="861"/>
      <c r="Y56" s="861"/>
      <c r="Z56" s="861"/>
      <c r="AA56" s="861"/>
    </row>
    <row r="57" spans="1:27">
      <c r="A57" s="860"/>
      <c r="B57" s="860"/>
      <c r="P57" s="745"/>
      <c r="Q57" s="745"/>
      <c r="R57" s="745" t="s">
        <v>251</v>
      </c>
      <c r="S57" s="745"/>
      <c r="T57" s="745"/>
      <c r="U57" s="745"/>
      <c r="V57" s="745"/>
    </row>
    <row r="58" spans="1:27" ht="11.25" customHeight="1">
      <c r="A58" s="251" t="s">
        <v>245</v>
      </c>
      <c r="B58" s="392"/>
      <c r="E58" s="263"/>
      <c r="F58" s="263"/>
      <c r="G58" s="263"/>
      <c r="H58" s="263"/>
      <c r="I58" s="263"/>
      <c r="Q58" s="745"/>
      <c r="S58" s="745"/>
      <c r="T58" s="745"/>
      <c r="U58" s="745"/>
      <c r="V58" s="745"/>
    </row>
    <row r="59" spans="1:27">
      <c r="E59" s="263"/>
      <c r="F59" s="263"/>
      <c r="G59" s="263"/>
      <c r="H59" s="263"/>
      <c r="I59" s="263"/>
    </row>
    <row r="62" spans="1:27">
      <c r="E62" s="263"/>
    </row>
    <row r="63" spans="1:27">
      <c r="E63" s="263"/>
    </row>
    <row r="64" spans="1:27">
      <c r="E64" s="252"/>
    </row>
    <row r="65" spans="5:10">
      <c r="E65" s="263"/>
    </row>
    <row r="69" spans="5:10">
      <c r="F69" s="257"/>
      <c r="G69" s="257"/>
      <c r="H69" s="257"/>
      <c r="I69" s="257"/>
      <c r="J69" s="257"/>
    </row>
    <row r="70" spans="5:10">
      <c r="E70" s="263"/>
      <c r="F70" s="263"/>
      <c r="G70" s="263"/>
      <c r="H70" s="263"/>
      <c r="I70" s="263"/>
      <c r="J70" s="263"/>
    </row>
    <row r="71" spans="5:10">
      <c r="E71" s="263"/>
      <c r="F71" s="263"/>
      <c r="G71" s="263"/>
      <c r="H71" s="263"/>
      <c r="I71" s="263"/>
      <c r="J71" s="263"/>
    </row>
    <row r="72" spans="5:10">
      <c r="E72" s="263"/>
      <c r="F72" s="263"/>
      <c r="G72" s="263"/>
      <c r="H72" s="263"/>
      <c r="I72" s="263"/>
      <c r="J72" s="263"/>
    </row>
    <row r="75" spans="5:10" ht="36.75" customHeight="1"/>
  </sheetData>
  <sheetProtection algorithmName="SHA-512" hashValue="CUYV/Du+G9jSTPp5UQJl8c7u+6OqQLI6VQhoW6u0FKwfPlFv3VHhZYqV2F0sike27qV7KUY7/fmOShq0o9OHLQ==" saltValue="bT8hpL6kvzd1suSh16WuPw==" spinCount="100000" sheet="1" objects="1" scenarios="1"/>
  <mergeCells count="2">
    <mergeCell ref="A56:B57"/>
    <mergeCell ref="R56:AA56"/>
  </mergeCells>
  <phoneticPr fontId="62" type="noConversion"/>
  <pageMargins left="0.75" right="0.75" top="1" bottom="1" header="0.5" footer="0.5"/>
  <pageSetup paperSize="9" orientation="portrait" r:id="rId1"/>
  <headerFooter alignWithMargins="0"/>
  <ignoredErrors>
    <ignoredError sqref="O3:V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8A18-BA2C-4448-914E-1931B96C3EA2}">
  <sheetPr codeName="List10"/>
  <dimension ref="B2:P90"/>
  <sheetViews>
    <sheetView view="pageBreakPreview" topLeftCell="A13" zoomScaleNormal="100" zoomScaleSheetLayoutView="100" workbookViewId="0">
      <selection activeCell="G46" sqref="G46"/>
    </sheetView>
  </sheetViews>
  <sheetFormatPr defaultColWidth="9.42578125" defaultRowHeight="12.75"/>
  <cols>
    <col min="1" max="1" width="2.5703125" style="7" customWidth="1"/>
    <col min="2" max="2" width="1" style="1" customWidth="1"/>
    <col min="3" max="8" width="9.42578125" style="1"/>
    <col min="9" max="9" width="1.5703125" style="1" customWidth="1"/>
    <col min="10" max="15" width="9.42578125" style="1"/>
    <col min="16" max="16" width="1" style="1" customWidth="1"/>
    <col min="17" max="16384" width="9.42578125" style="7"/>
  </cols>
  <sheetData>
    <row r="2" spans="3:15" ht="13.35" customHeight="1">
      <c r="C2" s="814" t="s">
        <v>414</v>
      </c>
      <c r="D2" s="814"/>
      <c r="E2" s="814"/>
      <c r="F2" s="814"/>
      <c r="G2" s="814"/>
      <c r="H2" s="814"/>
      <c r="J2" s="814" t="s">
        <v>417</v>
      </c>
      <c r="K2" s="814"/>
      <c r="L2" s="814"/>
      <c r="M2" s="814"/>
      <c r="N2" s="814"/>
      <c r="O2" s="814"/>
    </row>
    <row r="3" spans="3:15">
      <c r="C3" s="814"/>
      <c r="D3" s="814"/>
      <c r="E3" s="814"/>
      <c r="F3" s="814"/>
      <c r="G3" s="814"/>
      <c r="H3" s="814"/>
      <c r="J3" s="814"/>
      <c r="K3" s="814"/>
      <c r="L3" s="814"/>
      <c r="M3" s="814"/>
      <c r="N3" s="814"/>
      <c r="O3" s="814"/>
    </row>
    <row r="5" spans="3:15" ht="13.35" customHeight="1">
      <c r="E5" s="2"/>
      <c r="F5" s="2"/>
      <c r="G5" s="2"/>
    </row>
    <row r="6" spans="3:15">
      <c r="D6" s="2"/>
      <c r="E6" s="2"/>
      <c r="F6" s="2"/>
      <c r="G6" s="2"/>
    </row>
    <row r="7" spans="3:15">
      <c r="D7" s="3"/>
      <c r="E7" s="3"/>
      <c r="F7" s="3"/>
      <c r="G7" s="3"/>
    </row>
    <row r="8" spans="3:15">
      <c r="D8" s="3"/>
      <c r="E8" s="3"/>
      <c r="F8" s="3"/>
      <c r="G8" s="3"/>
    </row>
    <row r="9" spans="3:15">
      <c r="D9" s="3"/>
      <c r="E9" s="3"/>
      <c r="F9" s="3"/>
      <c r="G9" s="3"/>
    </row>
    <row r="18" spans="3:15">
      <c r="C18" s="4"/>
    </row>
    <row r="19" spans="3:15" s="1" customFormat="1" ht="13.35" customHeight="1">
      <c r="C19" s="813"/>
      <c r="D19" s="813"/>
      <c r="E19" s="813"/>
      <c r="F19" s="813"/>
      <c r="G19" s="813"/>
      <c r="H19" s="813"/>
      <c r="J19" s="813"/>
      <c r="K19" s="813"/>
      <c r="L19" s="813"/>
      <c r="M19" s="813"/>
      <c r="N19" s="813"/>
      <c r="O19" s="813"/>
    </row>
    <row r="20" spans="3:15" s="1" customFormat="1">
      <c r="C20" s="813"/>
      <c r="D20" s="813"/>
      <c r="E20" s="813"/>
      <c r="F20" s="813"/>
      <c r="G20" s="813"/>
      <c r="H20" s="813"/>
      <c r="J20" s="813"/>
      <c r="K20" s="813"/>
      <c r="L20" s="813"/>
      <c r="M20" s="813"/>
      <c r="N20" s="813"/>
      <c r="O20" s="813"/>
    </row>
    <row r="21" spans="3:15">
      <c r="C21" s="63" t="s">
        <v>553</v>
      </c>
      <c r="J21" s="63" t="s">
        <v>553</v>
      </c>
    </row>
    <row r="22" spans="3:15">
      <c r="C22" s="54" t="s">
        <v>380</v>
      </c>
      <c r="J22" s="54" t="s">
        <v>380</v>
      </c>
    </row>
    <row r="23" spans="3:15" s="1" customFormat="1">
      <c r="C23" s="814" t="s">
        <v>419</v>
      </c>
      <c r="D23" s="814"/>
      <c r="E23" s="814"/>
      <c r="F23" s="814"/>
      <c r="G23" s="814"/>
      <c r="H23" s="814"/>
      <c r="J23" s="814"/>
      <c r="K23" s="814"/>
      <c r="L23" s="814"/>
      <c r="M23" s="814"/>
      <c r="N23" s="814"/>
      <c r="O23" s="814"/>
    </row>
    <row r="24" spans="3:15" s="1" customFormat="1">
      <c r="C24" s="814"/>
      <c r="D24" s="814"/>
      <c r="E24" s="814"/>
      <c r="F24" s="814"/>
      <c r="G24" s="814"/>
      <c r="H24" s="814"/>
      <c r="J24" s="814"/>
      <c r="K24" s="814"/>
      <c r="L24" s="814"/>
      <c r="M24" s="814"/>
      <c r="N24" s="814"/>
      <c r="O24" s="814"/>
    </row>
    <row r="26" spans="3:15" s="1" customFormat="1" ht="13.35" customHeight="1">
      <c r="D26" s="3"/>
      <c r="E26" s="3"/>
      <c r="F26" s="3"/>
      <c r="G26" s="3"/>
    </row>
    <row r="27" spans="3:15" s="1" customFormat="1" ht="13.35" customHeight="1">
      <c r="D27" s="3"/>
      <c r="E27" s="3"/>
      <c r="F27" s="3"/>
      <c r="G27" s="3"/>
    </row>
    <row r="28" spans="3:15" s="1" customFormat="1">
      <c r="D28" s="3"/>
      <c r="E28" s="3"/>
      <c r="F28" s="3"/>
      <c r="G28" s="3"/>
    </row>
    <row r="29" spans="3:15" s="1" customFormat="1">
      <c r="D29" s="5"/>
      <c r="E29" s="5"/>
      <c r="F29" s="5"/>
      <c r="G29" s="5"/>
    </row>
    <row r="30" spans="3:15" s="1" customFormat="1">
      <c r="D30" s="5"/>
      <c r="E30" s="5"/>
      <c r="F30" s="5"/>
      <c r="G30" s="5"/>
    </row>
    <row r="38" spans="3:16" ht="13.35" customHeight="1">
      <c r="C38" s="6"/>
      <c r="D38" s="6"/>
      <c r="E38" s="6"/>
      <c r="F38" s="6"/>
      <c r="G38" s="6"/>
      <c r="H38" s="6"/>
      <c r="J38" s="6"/>
      <c r="K38" s="6"/>
      <c r="L38" s="6"/>
      <c r="M38" s="6"/>
      <c r="N38" s="6"/>
      <c r="O38" s="6"/>
      <c r="P38" s="6"/>
    </row>
    <row r="39" spans="3:16">
      <c r="C39" s="6"/>
      <c r="D39" s="6"/>
      <c r="E39" s="6"/>
      <c r="F39" s="6"/>
      <c r="G39" s="6"/>
      <c r="H39" s="6"/>
      <c r="J39" s="6"/>
      <c r="K39" s="6"/>
      <c r="L39" s="6"/>
      <c r="M39" s="6"/>
      <c r="N39" s="6"/>
      <c r="O39" s="6"/>
      <c r="P39" s="6"/>
    </row>
    <row r="40" spans="3:16" ht="13.35" customHeight="1">
      <c r="C40" s="817" t="s">
        <v>554</v>
      </c>
      <c r="D40" s="817"/>
      <c r="E40" s="817"/>
      <c r="F40" s="817"/>
      <c r="G40" s="817"/>
      <c r="H40" s="817"/>
      <c r="J40" s="818"/>
      <c r="K40" s="818"/>
      <c r="L40" s="818"/>
      <c r="M40" s="818"/>
      <c r="N40" s="818"/>
      <c r="O40" s="818"/>
      <c r="P40" s="6"/>
    </row>
    <row r="41" spans="3:16" ht="15.75" customHeight="1">
      <c r="C41" s="817"/>
      <c r="D41" s="817"/>
      <c r="E41" s="817"/>
      <c r="F41" s="817"/>
      <c r="G41" s="817"/>
      <c r="H41" s="817"/>
      <c r="J41" s="289"/>
      <c r="K41" s="355"/>
      <c r="L41" s="355"/>
      <c r="M41" s="355"/>
      <c r="N41" s="355"/>
      <c r="O41" s="355"/>
      <c r="P41" s="6"/>
    </row>
    <row r="42" spans="3:16" ht="12.75" customHeight="1">
      <c r="C42" s="212" t="s">
        <v>405</v>
      </c>
      <c r="D42" s="71"/>
      <c r="E42" s="71"/>
      <c r="F42" s="71"/>
      <c r="G42" s="71"/>
      <c r="H42" s="71"/>
      <c r="K42" s="6"/>
      <c r="L42" s="6"/>
      <c r="M42" s="6"/>
      <c r="N42" s="6"/>
      <c r="O42" s="6"/>
      <c r="P42" s="6"/>
    </row>
    <row r="72" spans="3:10" s="1" customFormat="1">
      <c r="C72" s="4"/>
      <c r="J72" s="4"/>
    </row>
    <row r="90" spans="3:3" s="1" customFormat="1">
      <c r="C90" s="4"/>
    </row>
  </sheetData>
  <sheetProtection algorithmName="SHA-512" hashValue="quryrwdSjpPPgZ7BmCy6zOjCDYFLurl6Npkkl7I/rx7JgYQjnZZjbX9Jr8cnvD9rapAWM+lq4icMGEoLPwA0dw==" saltValue="XtsqhMYfs0+FCddSU8im5w==" spinCount="100000" sheet="1" objects="1" scenarios="1"/>
  <mergeCells count="8">
    <mergeCell ref="C40:H41"/>
    <mergeCell ref="C2:H3"/>
    <mergeCell ref="J2:O3"/>
    <mergeCell ref="C19:H20"/>
    <mergeCell ref="J19:O20"/>
    <mergeCell ref="C23:H24"/>
    <mergeCell ref="J23:O24"/>
    <mergeCell ref="J40:O40"/>
  </mergeCells>
  <pageMargins left="0.39370078740157483" right="0.15748031496062992" top="0.43307086614173229" bottom="0.27559055118110237" header="0.19685039370078741" footer="0.23622047244094491"/>
  <pageSetup paperSize="9" scale="82" orientation="portrait" r:id="rId1"/>
  <headerFooter>
    <oddHeader>&amp;C&amp;"Calibri,Podebljano"&amp;14&amp;KFF0000HNB - TAJNO&amp;R&amp;"Arial,Kurziv"Vanjski sektor</oddHeader>
    <oddFooter xml:space="preserve">&amp;R3  </oddFooter>
    <evenHeader>&amp;R&amp;"Arial,Kurziv"Monetarna kretanja</evenHeader>
    <evenFooter>&amp;R&amp;12 &amp;10 9</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FF514-254E-49AF-A774-363A6F1648AC}">
  <sheetPr codeName="List12"/>
  <dimension ref="A1:O89"/>
  <sheetViews>
    <sheetView view="pageBreakPreview" zoomScaleNormal="100" zoomScaleSheetLayoutView="100" workbookViewId="0">
      <selection activeCell="V19" sqref="V19"/>
    </sheetView>
  </sheetViews>
  <sheetFormatPr defaultColWidth="9.42578125" defaultRowHeight="12.75"/>
  <cols>
    <col min="1" max="1" width="2.5703125" style="7" customWidth="1"/>
    <col min="2" max="2" width="1" style="1" customWidth="1"/>
    <col min="3" max="8" width="9.42578125" style="1"/>
    <col min="9" max="9" width="1.5703125" style="1" customWidth="1"/>
    <col min="10" max="15" width="9.42578125" style="1"/>
    <col min="16" max="16384" width="9.42578125" style="7"/>
  </cols>
  <sheetData>
    <row r="1" spans="1:15">
      <c r="A1" s="1"/>
    </row>
    <row r="2" spans="1:15" ht="13.35" customHeight="1">
      <c r="A2" s="1"/>
      <c r="C2" s="814" t="s">
        <v>515</v>
      </c>
      <c r="D2" s="814"/>
      <c r="E2" s="814"/>
      <c r="F2" s="814"/>
      <c r="G2" s="814"/>
      <c r="H2" s="814"/>
      <c r="J2" s="814" t="s">
        <v>514</v>
      </c>
      <c r="K2" s="814"/>
      <c r="L2" s="814"/>
      <c r="M2" s="814"/>
      <c r="N2" s="814"/>
      <c r="O2" s="814"/>
    </row>
    <row r="3" spans="1:15">
      <c r="A3" s="1"/>
      <c r="C3" s="814"/>
      <c r="D3" s="814"/>
      <c r="E3" s="814"/>
      <c r="F3" s="814"/>
      <c r="G3" s="814"/>
      <c r="H3" s="814"/>
      <c r="J3" s="814"/>
      <c r="K3" s="814"/>
      <c r="L3" s="814"/>
      <c r="M3" s="814"/>
      <c r="N3" s="814"/>
      <c r="O3" s="814"/>
    </row>
    <row r="4" spans="1:15">
      <c r="A4" s="1"/>
    </row>
    <row r="5" spans="1:15" ht="13.35" customHeight="1">
      <c r="A5" s="1"/>
      <c r="E5" s="2"/>
      <c r="F5" s="2"/>
      <c r="G5" s="2"/>
    </row>
    <row r="6" spans="1:15">
      <c r="A6" s="1"/>
      <c r="D6" s="2"/>
      <c r="E6" s="2"/>
      <c r="F6" s="2"/>
      <c r="G6" s="2"/>
    </row>
    <row r="7" spans="1:15">
      <c r="A7" s="1"/>
      <c r="D7" s="3"/>
      <c r="E7" s="3"/>
      <c r="F7" s="3"/>
      <c r="G7" s="3"/>
    </row>
    <row r="8" spans="1:15">
      <c r="A8" s="1"/>
      <c r="D8" s="3"/>
      <c r="E8" s="3"/>
      <c r="F8" s="3"/>
      <c r="G8" s="3"/>
    </row>
    <row r="9" spans="1:15">
      <c r="A9" s="1"/>
      <c r="D9" s="3"/>
      <c r="E9" s="3"/>
      <c r="F9" s="3"/>
      <c r="G9" s="3"/>
    </row>
    <row r="10" spans="1:15">
      <c r="A10" s="1"/>
    </row>
    <row r="11" spans="1:15">
      <c r="A11" s="1"/>
    </row>
    <row r="12" spans="1:15">
      <c r="A12" s="1"/>
    </row>
    <row r="13" spans="1:15">
      <c r="A13" s="1"/>
    </row>
    <row r="14" spans="1:15">
      <c r="A14" s="1"/>
    </row>
    <row r="15" spans="1:15">
      <c r="A15" s="1"/>
    </row>
    <row r="16" spans="1:15">
      <c r="A16" s="1"/>
    </row>
    <row r="17" spans="1:15">
      <c r="A17" s="1"/>
    </row>
    <row r="18" spans="1:15">
      <c r="A18" s="1"/>
      <c r="C18" s="4"/>
    </row>
    <row r="19" spans="1:15" s="1" customFormat="1" ht="105.75" customHeight="1">
      <c r="C19" s="335" t="s">
        <v>468</v>
      </c>
      <c r="E19" s="4"/>
      <c r="J19" s="813" t="str">
        <f>'Slika 4.2. - Figure 4.2'!$J$56</f>
        <v>Notes: The adjusted unemployment rate is an estimate of the CNB and is calculated as a share of the number of administratively unemployed in the active population (unemployed persons and HZMO insured persons). The vacancy rate is calculated as the share of vacancies in the total demand for work (the sum of HZMO insured persons and vacancies).</v>
      </c>
      <c r="K19" s="813"/>
      <c r="L19" s="813"/>
      <c r="M19" s="813"/>
      <c r="N19" s="813"/>
      <c r="O19" s="813"/>
    </row>
    <row r="20" spans="1:15" ht="13.15" customHeight="1">
      <c r="A20" s="1"/>
      <c r="J20" s="289" t="s">
        <v>469</v>
      </c>
    </row>
    <row r="21" spans="1:15" ht="13.15" customHeight="1">
      <c r="A21" s="1"/>
    </row>
    <row r="22" spans="1:15" s="1" customFormat="1">
      <c r="C22" s="821" t="s">
        <v>472</v>
      </c>
      <c r="D22" s="821"/>
      <c r="E22" s="821"/>
      <c r="F22" s="821"/>
      <c r="G22" s="821"/>
      <c r="H22" s="821"/>
      <c r="J22" s="814"/>
      <c r="K22" s="814"/>
      <c r="L22" s="814"/>
      <c r="M22" s="814"/>
      <c r="N22" s="814"/>
      <c r="O22" s="814"/>
    </row>
    <row r="23" spans="1:15" s="1" customFormat="1">
      <c r="C23" s="821"/>
      <c r="D23" s="821"/>
      <c r="E23" s="821"/>
      <c r="F23" s="821"/>
      <c r="G23" s="821"/>
      <c r="H23" s="821"/>
      <c r="J23" s="814"/>
      <c r="K23" s="814"/>
      <c r="L23" s="814"/>
      <c r="M23" s="814"/>
      <c r="N23" s="814"/>
      <c r="O23" s="814"/>
    </row>
    <row r="25" spans="1:15" s="1" customFormat="1" ht="13.35" customHeight="1">
      <c r="D25" s="3"/>
      <c r="E25" s="3"/>
      <c r="F25" s="3"/>
      <c r="G25" s="3"/>
    </row>
    <row r="26" spans="1:15" s="1" customFormat="1" ht="13.35" customHeight="1">
      <c r="D26" s="3"/>
      <c r="E26" s="3"/>
      <c r="F26" s="3"/>
      <c r="G26" s="3"/>
    </row>
    <row r="27" spans="1:15" s="1" customFormat="1">
      <c r="D27" s="3"/>
      <c r="E27" s="3"/>
      <c r="F27" s="3"/>
      <c r="G27" s="3"/>
    </row>
    <row r="28" spans="1:15" s="1" customFormat="1">
      <c r="D28" s="5"/>
      <c r="E28" s="5"/>
      <c r="F28" s="5"/>
      <c r="G28" s="5"/>
    </row>
    <row r="29" spans="1:15" s="1" customFormat="1">
      <c r="D29" s="5"/>
      <c r="E29" s="5"/>
      <c r="F29" s="5"/>
      <c r="G29" s="5"/>
    </row>
    <row r="30" spans="1:15">
      <c r="A30" s="1"/>
    </row>
    <row r="31" spans="1:15">
      <c r="A31" s="1"/>
    </row>
    <row r="32" spans="1:15">
      <c r="A32" s="1"/>
    </row>
    <row r="33" spans="1:15">
      <c r="A33" s="1"/>
    </row>
    <row r="34" spans="1:15">
      <c r="A34" s="1"/>
    </row>
    <row r="35" spans="1:15">
      <c r="A35" s="1"/>
    </row>
    <row r="36" spans="1:15">
      <c r="A36" s="1"/>
    </row>
    <row r="37" spans="1:15" ht="13.35" customHeight="1">
      <c r="A37" s="1"/>
      <c r="C37" s="6"/>
      <c r="D37" s="6"/>
      <c r="E37" s="6"/>
      <c r="F37" s="6"/>
      <c r="G37" s="6"/>
      <c r="H37" s="6"/>
      <c r="J37" s="6"/>
      <c r="K37" s="6"/>
      <c r="L37" s="6"/>
      <c r="M37" s="6"/>
      <c r="N37" s="6"/>
      <c r="O37" s="6"/>
    </row>
    <row r="38" spans="1:15">
      <c r="A38" s="1"/>
      <c r="C38" s="6"/>
      <c r="D38" s="6"/>
      <c r="E38" s="6"/>
      <c r="F38" s="6"/>
      <c r="G38" s="6"/>
      <c r="H38" s="6"/>
      <c r="J38" s="6"/>
      <c r="K38" s="6"/>
      <c r="L38" s="6"/>
      <c r="M38" s="6"/>
      <c r="N38" s="6"/>
      <c r="O38" s="6"/>
    </row>
    <row r="39" spans="1:15" ht="24" customHeight="1">
      <c r="A39" s="1"/>
      <c r="C39" s="819"/>
      <c r="D39" s="820"/>
      <c r="E39" s="820"/>
      <c r="F39" s="820"/>
      <c r="G39" s="820"/>
      <c r="H39" s="820"/>
      <c r="J39" s="4"/>
      <c r="K39" s="6"/>
      <c r="L39" s="6"/>
      <c r="M39" s="6"/>
      <c r="N39" s="6"/>
      <c r="O39" s="6"/>
    </row>
    <row r="40" spans="1:15">
      <c r="A40" s="1"/>
      <c r="C40" s="336" t="s">
        <v>537</v>
      </c>
      <c r="D40" s="6"/>
      <c r="E40" s="6"/>
      <c r="F40" s="6"/>
      <c r="G40" s="6"/>
      <c r="H40" s="6"/>
      <c r="K40" s="6"/>
      <c r="L40" s="6"/>
      <c r="M40" s="6"/>
      <c r="N40" s="6"/>
      <c r="O40" s="6"/>
    </row>
    <row r="41" spans="1:15">
      <c r="A41" s="1"/>
      <c r="C41" s="6"/>
      <c r="D41" s="6"/>
      <c r="E41" s="6"/>
      <c r="F41" s="6"/>
      <c r="G41" s="6"/>
      <c r="H41" s="6"/>
      <c r="J41" s="6"/>
      <c r="K41" s="6"/>
      <c r="L41" s="6"/>
      <c r="M41" s="6"/>
      <c r="N41" s="6"/>
      <c r="O41" s="6"/>
    </row>
    <row r="42" spans="1:15">
      <c r="A42" s="1"/>
      <c r="C42" s="4"/>
    </row>
    <row r="43" spans="1:15">
      <c r="A43" s="1"/>
    </row>
    <row r="44" spans="1:15">
      <c r="A44" s="1"/>
    </row>
    <row r="45" spans="1:15">
      <c r="A45" s="1"/>
    </row>
    <row r="46" spans="1:15">
      <c r="A46" s="1"/>
    </row>
    <row r="47" spans="1:15">
      <c r="A47" s="1"/>
    </row>
    <row r="48" spans="1:15">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0">
      <c r="A65" s="1"/>
    </row>
    <row r="66" spans="1:10">
      <c r="A66" s="1"/>
    </row>
    <row r="67" spans="1:10">
      <c r="A67" s="1"/>
    </row>
    <row r="68" spans="1:10">
      <c r="A68" s="1"/>
    </row>
    <row r="69" spans="1:10">
      <c r="A69" s="1"/>
    </row>
    <row r="70" spans="1:10">
      <c r="A70" s="1"/>
    </row>
    <row r="71" spans="1:10" s="1" customFormat="1">
      <c r="C71" s="4"/>
      <c r="J71" s="4"/>
    </row>
    <row r="72" spans="1:10">
      <c r="A72" s="1"/>
    </row>
    <row r="73" spans="1:10">
      <c r="A73" s="1"/>
    </row>
    <row r="74" spans="1:10">
      <c r="A74" s="1"/>
    </row>
    <row r="75" spans="1:10">
      <c r="A75" s="1"/>
    </row>
    <row r="76" spans="1:10">
      <c r="A76" s="1"/>
    </row>
    <row r="77" spans="1:10">
      <c r="A77" s="1"/>
    </row>
    <row r="78" spans="1:10">
      <c r="A78" s="1"/>
    </row>
    <row r="79" spans="1:10">
      <c r="A79" s="1"/>
    </row>
    <row r="80" spans="1:10">
      <c r="A80" s="1"/>
    </row>
    <row r="81" spans="1:3">
      <c r="A81" s="1"/>
    </row>
    <row r="82" spans="1:3">
      <c r="A82" s="1"/>
    </row>
    <row r="83" spans="1:3">
      <c r="A83" s="1"/>
    </row>
    <row r="84" spans="1:3">
      <c r="A84" s="1"/>
    </row>
    <row r="85" spans="1:3">
      <c r="A85" s="1"/>
    </row>
    <row r="86" spans="1:3">
      <c r="A86" s="1"/>
    </row>
    <row r="87" spans="1:3">
      <c r="A87" s="1"/>
    </row>
    <row r="88" spans="1:3">
      <c r="A88" s="1"/>
    </row>
    <row r="89" spans="1:3" s="1" customFormat="1">
      <c r="C89" s="4"/>
    </row>
  </sheetData>
  <sheetProtection algorithmName="SHA-512" hashValue="rTo+k5ggGUNH6C3ZnPXDWwKGxCzIm3hRIPu0tQp64PIKJyVcwT7c2oLkPSMq2xhk3fYgQAbJKB3l3wCrgBJ6Gw==" saltValue="0x6r6gusPi8EIg3s2ozLJg==" spinCount="100000" sheet="1" objects="1" scenarios="1"/>
  <mergeCells count="6">
    <mergeCell ref="C39:H39"/>
    <mergeCell ref="C2:H3"/>
    <mergeCell ref="J2:O3"/>
    <mergeCell ref="C22:H23"/>
    <mergeCell ref="J22:O23"/>
    <mergeCell ref="J19:O19"/>
  </mergeCells>
  <pageMargins left="0.39370078740157483" right="0.15748031496062992" top="0.43307086614173229" bottom="0.27559055118110237" header="0.19685039370078741" footer="0.23622047244094491"/>
  <pageSetup paperSize="9" scale="82" orientation="portrait" r:id="rId1"/>
  <headerFooter>
    <oddHeader>&amp;C&amp;"Calibri,Podebljano"&amp;14&amp;KFF0000HNB - TAJNO&amp;R&amp;"Arial,Kurziv"Tržište rada</oddHeader>
    <oddFooter>&amp;R4</oddFooter>
    <evenHeader>&amp;R&amp;"Arial,Kurziv"Monetarna kretanja</evenHeader>
    <evenFooter>&amp;R&amp;12 &amp;10 9</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CB83-D411-4F76-9BED-57A3A1229046}">
  <sheetPr codeName="List15"/>
  <dimension ref="B2:P92"/>
  <sheetViews>
    <sheetView view="pageBreakPreview" zoomScaleNormal="100" zoomScaleSheetLayoutView="100" workbookViewId="0">
      <selection activeCell="AA36" sqref="AA36"/>
    </sheetView>
  </sheetViews>
  <sheetFormatPr defaultColWidth="9.42578125" defaultRowHeight="12.75"/>
  <cols>
    <col min="1" max="1" width="2.5703125" style="7" customWidth="1"/>
    <col min="2" max="2" width="1" style="1" customWidth="1"/>
    <col min="3" max="8" width="9.42578125" style="1"/>
    <col min="9" max="9" width="1.5703125" style="1" customWidth="1"/>
    <col min="10" max="15" width="9.42578125" style="1"/>
    <col min="16" max="16" width="1" style="1" customWidth="1"/>
    <col min="17" max="16384" width="9.42578125" style="7"/>
  </cols>
  <sheetData>
    <row r="2" spans="3:15" ht="13.35" customHeight="1">
      <c r="C2" s="814" t="s">
        <v>422</v>
      </c>
      <c r="D2" s="814"/>
      <c r="E2" s="814"/>
      <c r="F2" s="814"/>
      <c r="G2" s="814"/>
      <c r="H2" s="814"/>
      <c r="J2" s="814" t="s">
        <v>424</v>
      </c>
      <c r="K2" s="814"/>
      <c r="L2" s="814"/>
      <c r="M2" s="814"/>
      <c r="N2" s="814"/>
      <c r="O2" s="814"/>
    </row>
    <row r="3" spans="3:15">
      <c r="C3" s="814"/>
      <c r="D3" s="814"/>
      <c r="E3" s="814"/>
      <c r="F3" s="814"/>
      <c r="G3" s="814"/>
      <c r="H3" s="814"/>
      <c r="J3" s="814"/>
      <c r="K3" s="814"/>
      <c r="L3" s="814"/>
      <c r="M3" s="814"/>
      <c r="N3" s="814"/>
      <c r="O3" s="814"/>
    </row>
    <row r="5" spans="3:15" ht="13.35" customHeight="1">
      <c r="E5" s="2"/>
      <c r="F5" s="2"/>
      <c r="G5" s="2"/>
    </row>
    <row r="6" spans="3:15">
      <c r="D6" s="2"/>
      <c r="E6" s="2"/>
      <c r="F6" s="2"/>
      <c r="G6" s="2"/>
    </row>
    <row r="7" spans="3:15">
      <c r="D7" s="3"/>
      <c r="E7" s="3"/>
      <c r="F7" s="3"/>
      <c r="G7" s="3"/>
    </row>
    <row r="8" spans="3:15">
      <c r="D8" s="3"/>
      <c r="E8" s="3"/>
      <c r="F8" s="3"/>
      <c r="G8" s="3"/>
    </row>
    <row r="9" spans="3:15">
      <c r="D9" s="3"/>
      <c r="E9" s="3"/>
      <c r="F9" s="3"/>
      <c r="G9" s="3"/>
    </row>
    <row r="18" spans="3:15" s="1" customFormat="1">
      <c r="C18" s="4"/>
    </row>
    <row r="19" spans="3:15" s="1" customFormat="1" ht="15.75" customHeight="1">
      <c r="C19" s="813" t="s">
        <v>89</v>
      </c>
      <c r="D19" s="813"/>
      <c r="E19" s="813"/>
      <c r="F19" s="813"/>
      <c r="G19" s="813"/>
      <c r="H19" s="813"/>
      <c r="J19" s="822" t="s">
        <v>98</v>
      </c>
      <c r="K19" s="822"/>
      <c r="L19" s="822"/>
      <c r="M19" s="822"/>
      <c r="N19" s="822"/>
      <c r="O19" s="822"/>
    </row>
    <row r="20" spans="3:15" s="1" customFormat="1" ht="15.75" customHeight="1">
      <c r="C20" s="813"/>
      <c r="D20" s="813"/>
      <c r="E20" s="813"/>
      <c r="F20" s="813"/>
      <c r="G20" s="813"/>
      <c r="H20" s="813"/>
      <c r="J20" s="822"/>
      <c r="K20" s="822"/>
      <c r="L20" s="822"/>
      <c r="M20" s="822"/>
      <c r="N20" s="822"/>
      <c r="O20" s="822"/>
    </row>
    <row r="21" spans="3:15" s="1" customFormat="1" ht="15.75" customHeight="1">
      <c r="C21" s="813"/>
      <c r="D21" s="813"/>
      <c r="E21" s="813"/>
      <c r="F21" s="813"/>
      <c r="G21" s="813"/>
      <c r="H21" s="813"/>
      <c r="J21" s="154" t="s">
        <v>99</v>
      </c>
      <c r="K21" s="27"/>
      <c r="L21" s="27"/>
      <c r="M21" s="27"/>
      <c r="N21" s="27"/>
      <c r="O21" s="27"/>
    </row>
    <row r="22" spans="3:15" s="1" customFormat="1" ht="19.5" customHeight="1">
      <c r="C22" s="813"/>
      <c r="D22" s="813"/>
      <c r="E22" s="813"/>
      <c r="F22" s="813"/>
      <c r="G22" s="813"/>
      <c r="H22" s="813"/>
    </row>
    <row r="23" spans="3:15" s="1" customFormat="1">
      <c r="C23" s="337" t="s">
        <v>498</v>
      </c>
    </row>
    <row r="25" spans="3:15" s="1" customFormat="1">
      <c r="C25" s="821" t="s">
        <v>426</v>
      </c>
      <c r="D25" s="821"/>
      <c r="E25" s="821"/>
      <c r="F25" s="821"/>
      <c r="G25" s="821"/>
      <c r="H25" s="821"/>
      <c r="J25" s="814" t="s">
        <v>428</v>
      </c>
      <c r="K25" s="814"/>
      <c r="L25" s="814"/>
      <c r="M25" s="814"/>
      <c r="N25" s="814"/>
      <c r="O25" s="814"/>
    </row>
    <row r="26" spans="3:15" s="1" customFormat="1">
      <c r="C26" s="821"/>
      <c r="D26" s="821"/>
      <c r="E26" s="821"/>
      <c r="F26" s="821"/>
      <c r="G26" s="821"/>
      <c r="H26" s="821"/>
      <c r="J26" s="814"/>
      <c r="K26" s="814"/>
      <c r="L26" s="814"/>
      <c r="M26" s="814"/>
      <c r="N26" s="814"/>
      <c r="O26" s="814"/>
    </row>
    <row r="28" spans="3:15" s="1" customFormat="1" ht="13.35" customHeight="1">
      <c r="D28" s="3"/>
      <c r="E28" s="3"/>
      <c r="F28" s="3"/>
      <c r="G28" s="3"/>
    </row>
    <row r="29" spans="3:15" s="1" customFormat="1" ht="13.35" customHeight="1">
      <c r="D29" s="3"/>
      <c r="E29" s="3"/>
      <c r="F29" s="3"/>
      <c r="G29" s="3"/>
    </row>
    <row r="30" spans="3:15" s="1" customFormat="1">
      <c r="D30" s="3"/>
      <c r="E30" s="3"/>
      <c r="F30" s="3"/>
      <c r="G30" s="3"/>
    </row>
    <row r="31" spans="3:15" s="1" customFormat="1">
      <c r="D31" s="5"/>
      <c r="E31" s="5"/>
      <c r="F31" s="5"/>
      <c r="G31" s="5"/>
    </row>
    <row r="32" spans="3:15" s="1" customFormat="1">
      <c r="D32" s="5"/>
      <c r="E32" s="5"/>
      <c r="F32" s="5"/>
      <c r="G32" s="5"/>
    </row>
    <row r="40" spans="3:16" ht="13.35" customHeight="1">
      <c r="C40" s="6"/>
      <c r="D40" s="6"/>
      <c r="E40" s="6"/>
      <c r="F40" s="6"/>
      <c r="G40" s="6"/>
      <c r="H40" s="6"/>
      <c r="J40" s="6"/>
      <c r="K40" s="6"/>
      <c r="L40" s="6"/>
      <c r="M40" s="6"/>
      <c r="N40" s="6"/>
      <c r="O40" s="6"/>
      <c r="P40" s="6"/>
    </row>
    <row r="41" spans="3:16">
      <c r="C41" s="6"/>
      <c r="D41" s="6"/>
      <c r="E41" s="6"/>
      <c r="F41" s="6"/>
      <c r="G41" s="6"/>
      <c r="H41" s="6"/>
      <c r="J41" s="6"/>
      <c r="K41" s="6"/>
      <c r="L41" s="6"/>
      <c r="M41" s="6"/>
      <c r="N41" s="6"/>
      <c r="O41" s="6"/>
      <c r="P41" s="6"/>
    </row>
    <row r="42" spans="3:16" ht="12.75" customHeight="1">
      <c r="C42" s="813" t="s">
        <v>108</v>
      </c>
      <c r="D42" s="813"/>
      <c r="E42" s="813"/>
      <c r="F42" s="813"/>
      <c r="G42" s="813"/>
      <c r="H42" s="813"/>
      <c r="J42" s="154" t="s">
        <v>22</v>
      </c>
      <c r="K42" s="6"/>
      <c r="L42" s="6"/>
      <c r="M42" s="6"/>
      <c r="N42" s="6"/>
      <c r="O42" s="6"/>
      <c r="P42" s="6"/>
    </row>
    <row r="43" spans="3:16">
      <c r="C43" s="813"/>
      <c r="D43" s="813"/>
      <c r="E43" s="813"/>
      <c r="F43" s="813"/>
      <c r="G43" s="813"/>
      <c r="H43" s="813"/>
      <c r="K43" s="6"/>
      <c r="L43" s="6"/>
      <c r="M43" s="6"/>
      <c r="N43" s="6"/>
      <c r="O43" s="6"/>
      <c r="P43" s="6"/>
    </row>
    <row r="44" spans="3:16">
      <c r="C44" s="813"/>
      <c r="D44" s="813"/>
      <c r="E44" s="813"/>
      <c r="F44" s="813"/>
      <c r="G44" s="813"/>
      <c r="H44" s="813"/>
      <c r="J44" s="6"/>
      <c r="K44" s="6"/>
      <c r="L44" s="6"/>
      <c r="M44" s="6"/>
      <c r="N44" s="6"/>
      <c r="O44" s="6"/>
      <c r="P44" s="6"/>
    </row>
    <row r="45" spans="3:16">
      <c r="C45" s="813"/>
      <c r="D45" s="813"/>
      <c r="E45" s="813"/>
      <c r="F45" s="813"/>
      <c r="G45" s="813"/>
      <c r="H45" s="813"/>
    </row>
    <row r="46" spans="3:16">
      <c r="C46" s="338" t="s">
        <v>531</v>
      </c>
    </row>
    <row r="74" spans="3:10" s="1" customFormat="1">
      <c r="C74" s="4"/>
      <c r="J74" s="4"/>
    </row>
    <row r="92" spans="3:3" s="1" customFormat="1">
      <c r="C92" s="4"/>
    </row>
  </sheetData>
  <sheetProtection algorithmName="SHA-512" hashValue="sTJn+Be4re6Fidk8DGiSdCDoDnFFAwJslRmcP6EDjI368BuYtYQV+KSM44YByR+tOV0pEZK8ZbAc31kWPKseNA==" saltValue="KhD3JPl9wUV19+i1k+ZC9w==" spinCount="100000" sheet="1" objects="1" scenarios="1"/>
  <mergeCells count="7">
    <mergeCell ref="C42:H45"/>
    <mergeCell ref="C2:H3"/>
    <mergeCell ref="J2:O3"/>
    <mergeCell ref="C25:H26"/>
    <mergeCell ref="J25:O26"/>
    <mergeCell ref="C19:H22"/>
    <mergeCell ref="J19:O20"/>
  </mergeCells>
  <pageMargins left="0.39370078740157483" right="0.15748031496062992" top="0.43307086614173229" bottom="0.27559055118110237" header="0.19685039370078741" footer="0.23622047244094491"/>
  <pageSetup paperSize="9" scale="83" orientation="portrait" r:id="rId1"/>
  <headerFooter>
    <oddHeader>&amp;C&amp;"Calibri,Podebljano"&amp;14&amp;KFF0000HNB - TAJNO&amp;RCijene</oddHeader>
    <oddFooter>&amp;R5</oddFooter>
    <evenHeader>&amp;R&amp;"Arial,Kurziv"Monetarna kretanja</evenHeader>
    <evenFooter>&amp;R&amp;12 &amp;10 9</evenFooter>
  </headerFooter>
  <colBreaks count="1" manualBreakCount="1">
    <brk id="1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D6CAE-D5E8-406A-B7D4-B4F35EC16340}">
  <sheetPr codeName="List1"/>
  <dimension ref="C2:P112"/>
  <sheetViews>
    <sheetView view="pageBreakPreview" zoomScaleNormal="100" zoomScaleSheetLayoutView="100" workbookViewId="0">
      <selection activeCell="R3" sqref="R3"/>
    </sheetView>
  </sheetViews>
  <sheetFormatPr defaultColWidth="9.42578125" defaultRowHeight="12.75"/>
  <cols>
    <col min="1" max="1" width="2.5703125" style="29" customWidth="1"/>
    <col min="2" max="2" width="1" style="29" customWidth="1"/>
    <col min="3" max="8" width="9.42578125" style="29"/>
    <col min="9" max="9" width="1.5703125" style="29" customWidth="1"/>
    <col min="10" max="15" width="9.42578125" style="29"/>
    <col min="16" max="16" width="1" style="29" customWidth="1"/>
    <col min="17" max="16384" width="9.42578125" style="29"/>
  </cols>
  <sheetData>
    <row r="2" spans="3:15" ht="13.35" customHeight="1">
      <c r="C2" s="825" t="str">
        <f>+'Slika 6.1. - Figure 6.1'!J91</f>
        <v xml:space="preserve">Figure 6.1 Yields on T-bills of the Republic of Croatia </v>
      </c>
      <c r="D2" s="825"/>
      <c r="E2" s="825"/>
      <c r="F2" s="825"/>
      <c r="G2" s="825"/>
      <c r="H2" s="825"/>
      <c r="J2" s="341" t="str">
        <f>+'Slika 6.2. - Figure 6.2'!A23</f>
        <v>Figure 6.2  Bonds of the Republic of Croatia, Yield curve</v>
      </c>
      <c r="K2" s="306"/>
      <c r="L2" s="306"/>
      <c r="M2" s="306"/>
      <c r="N2" s="306"/>
      <c r="O2" s="306"/>
    </row>
    <row r="3" spans="3:15">
      <c r="C3" s="30"/>
      <c r="D3" s="30"/>
      <c r="E3" s="30"/>
      <c r="F3" s="30"/>
      <c r="G3" s="30"/>
      <c r="H3" s="30"/>
      <c r="J3" s="339"/>
      <c r="K3" s="31"/>
      <c r="L3" s="31"/>
      <c r="M3" s="31"/>
      <c r="N3" s="31"/>
      <c r="O3" s="31"/>
    </row>
    <row r="5" spans="3:15" ht="13.35" customHeight="1">
      <c r="E5" s="32"/>
      <c r="F5" s="32"/>
      <c r="G5" s="32"/>
    </row>
    <row r="6" spans="3:15">
      <c r="D6" s="32"/>
      <c r="E6" s="32"/>
      <c r="F6" s="32"/>
      <c r="G6" s="32"/>
    </row>
    <row r="7" spans="3:15">
      <c r="D7" s="33"/>
      <c r="E7" s="33"/>
      <c r="F7" s="33"/>
      <c r="G7" s="33"/>
    </row>
    <row r="8" spans="3:15">
      <c r="D8" s="33"/>
      <c r="E8" s="33"/>
      <c r="F8" s="33"/>
      <c r="G8" s="33"/>
    </row>
    <row r="9" spans="3:15">
      <c r="D9" s="33"/>
      <c r="E9" s="33"/>
      <c r="F9" s="33"/>
      <c r="G9" s="33"/>
    </row>
    <row r="18" spans="3:15" ht="12.75" customHeight="1">
      <c r="C18" s="824" t="s">
        <v>527</v>
      </c>
      <c r="D18" s="824"/>
      <c r="E18" s="824"/>
      <c r="F18" s="824"/>
      <c r="G18" s="824"/>
      <c r="H18" s="824"/>
      <c r="J18" s="813" t="s">
        <v>524</v>
      </c>
      <c r="K18" s="813"/>
      <c r="L18" s="813"/>
      <c r="M18" s="813"/>
      <c r="N18" s="813"/>
      <c r="O18" s="813"/>
    </row>
    <row r="19" spans="3:15" ht="24" customHeight="1">
      <c r="C19" s="824"/>
      <c r="D19" s="824"/>
      <c r="E19" s="824"/>
      <c r="F19" s="824"/>
      <c r="G19" s="824"/>
      <c r="H19" s="824"/>
      <c r="J19" s="813"/>
      <c r="K19" s="813"/>
      <c r="L19" s="813"/>
      <c r="M19" s="813"/>
      <c r="N19" s="813"/>
      <c r="O19" s="813"/>
    </row>
    <row r="20" spans="3:15">
      <c r="C20" s="340" t="s">
        <v>484</v>
      </c>
      <c r="J20" s="340" t="s">
        <v>165</v>
      </c>
      <c r="K20" s="34"/>
      <c r="L20" s="34"/>
      <c r="M20" s="34"/>
      <c r="N20" s="34"/>
      <c r="O20" s="34"/>
    </row>
    <row r="21" spans="3:15">
      <c r="C21" s="34"/>
    </row>
    <row r="22" spans="3:15">
      <c r="C22" s="825" t="str">
        <f>+'Slika 6.3. - Figure 6.3'!L81</f>
        <v>Figure 6.3 Contributions to the annual change in the interest
rate on pure new corporate loans</v>
      </c>
      <c r="D22" s="825"/>
      <c r="E22" s="825"/>
      <c r="F22" s="825"/>
      <c r="G22" s="825"/>
      <c r="H22" s="825"/>
      <c r="J22" s="823" t="str">
        <f>+'Slika 6.4. - Figure 6.4'!J86</f>
        <v>Figure 6.4 Interest rates on pure new corporate loans by
purpose</v>
      </c>
      <c r="K22" s="823"/>
      <c r="L22" s="823"/>
      <c r="M22" s="823"/>
      <c r="N22" s="823"/>
      <c r="O22" s="823"/>
    </row>
    <row r="23" spans="3:15">
      <c r="C23" s="825"/>
      <c r="D23" s="825"/>
      <c r="E23" s="825"/>
      <c r="F23" s="825"/>
      <c r="G23" s="825"/>
      <c r="H23" s="825"/>
      <c r="J23" s="823"/>
      <c r="K23" s="823"/>
      <c r="L23" s="823"/>
      <c r="M23" s="823"/>
      <c r="N23" s="823"/>
      <c r="O23" s="823"/>
    </row>
    <row r="25" spans="3:15" ht="13.35" customHeight="1">
      <c r="D25" s="33"/>
      <c r="E25" s="33"/>
      <c r="F25" s="33"/>
      <c r="G25" s="33"/>
    </row>
    <row r="26" spans="3:15" ht="13.35" customHeight="1">
      <c r="D26" s="33"/>
      <c r="E26" s="33"/>
      <c r="F26" s="33"/>
      <c r="G26" s="33"/>
    </row>
    <row r="27" spans="3:15">
      <c r="D27" s="33"/>
      <c r="E27" s="33"/>
      <c r="F27" s="33"/>
      <c r="G27" s="33"/>
    </row>
    <row r="28" spans="3:15">
      <c r="D28" s="35"/>
      <c r="E28" s="35"/>
      <c r="F28" s="35"/>
      <c r="G28" s="35"/>
    </row>
    <row r="29" spans="3:15">
      <c r="D29" s="35"/>
      <c r="E29" s="35"/>
      <c r="F29" s="35"/>
      <c r="G29" s="35"/>
    </row>
    <row r="37" spans="3:16" ht="13.35" customHeight="1">
      <c r="C37" s="36"/>
      <c r="D37" s="36"/>
      <c r="E37" s="36"/>
      <c r="F37" s="36"/>
      <c r="G37" s="36"/>
      <c r="H37" s="36"/>
      <c r="J37" s="36"/>
      <c r="K37" s="36"/>
      <c r="L37" s="36"/>
      <c r="M37" s="36"/>
      <c r="N37" s="36"/>
      <c r="O37" s="36"/>
      <c r="P37" s="36"/>
    </row>
    <row r="38" spans="3:16">
      <c r="C38" s="36"/>
      <c r="D38" s="36"/>
      <c r="E38" s="36"/>
      <c r="F38" s="36"/>
      <c r="G38" s="36"/>
      <c r="H38" s="36"/>
      <c r="J38" s="36"/>
      <c r="K38" s="36"/>
      <c r="L38" s="36"/>
      <c r="M38" s="36"/>
      <c r="N38" s="36"/>
      <c r="O38" s="36"/>
      <c r="P38" s="36"/>
    </row>
    <row r="39" spans="3:16">
      <c r="C39" s="824" t="s">
        <v>316</v>
      </c>
      <c r="D39" s="824"/>
      <c r="E39" s="824"/>
      <c r="F39" s="824"/>
      <c r="G39" s="824"/>
      <c r="H39" s="824"/>
      <c r="J39" s="340" t="s">
        <v>334</v>
      </c>
      <c r="K39" s="36"/>
      <c r="L39" s="36"/>
      <c r="M39" s="36"/>
      <c r="N39" s="36"/>
      <c r="O39" s="36"/>
      <c r="P39" s="36"/>
    </row>
    <row r="40" spans="3:16">
      <c r="C40" s="824"/>
      <c r="D40" s="824"/>
      <c r="E40" s="824"/>
      <c r="F40" s="824"/>
      <c r="G40" s="824"/>
      <c r="H40" s="824"/>
      <c r="J40" s="340" t="s">
        <v>165</v>
      </c>
      <c r="K40" s="36"/>
      <c r="L40" s="36"/>
      <c r="M40" s="36"/>
      <c r="N40" s="36"/>
      <c r="O40" s="36"/>
      <c r="P40" s="36"/>
    </row>
    <row r="41" spans="3:16">
      <c r="C41" s="340" t="s">
        <v>165</v>
      </c>
      <c r="D41" s="36"/>
      <c r="E41" s="36"/>
      <c r="F41" s="36"/>
      <c r="G41" s="36"/>
      <c r="H41" s="36"/>
      <c r="K41" s="36"/>
      <c r="L41" s="36"/>
      <c r="M41" s="36"/>
      <c r="N41" s="36"/>
      <c r="O41" s="36"/>
      <c r="P41" s="36"/>
    </row>
    <row r="42" spans="3:16">
      <c r="C42" s="34"/>
      <c r="D42" s="36"/>
      <c r="E42" s="36"/>
      <c r="F42" s="36"/>
      <c r="G42" s="36"/>
      <c r="H42" s="36"/>
      <c r="K42" s="36"/>
      <c r="L42" s="36"/>
      <c r="M42" s="36"/>
      <c r="N42" s="36"/>
      <c r="O42" s="36"/>
      <c r="P42" s="36"/>
    </row>
    <row r="43" spans="3:16">
      <c r="C43" s="825" t="str">
        <f>+'Slika 6.5. - Figure 6.5'!K86</f>
        <v>Figure 6.5 Interest rates on pure new loans by corporate size</v>
      </c>
      <c r="D43" s="825"/>
      <c r="E43" s="825"/>
      <c r="F43" s="825"/>
      <c r="G43" s="825"/>
      <c r="H43" s="825"/>
      <c r="J43" s="823" t="str">
        <f>+'Slika 6.6. - Figure 6.6'!L81</f>
        <v>Figure 6.6 Contributions to the annual change in the interest
rate on pure new household loans</v>
      </c>
      <c r="K43" s="823"/>
      <c r="L43" s="823"/>
      <c r="M43" s="823"/>
      <c r="N43" s="823"/>
      <c r="O43" s="823"/>
    </row>
    <row r="44" spans="3:16">
      <c r="C44" s="825"/>
      <c r="D44" s="825"/>
      <c r="E44" s="825"/>
      <c r="F44" s="825"/>
      <c r="G44" s="825"/>
      <c r="H44" s="825"/>
      <c r="J44" s="823"/>
      <c r="K44" s="823"/>
      <c r="L44" s="823"/>
      <c r="M44" s="823"/>
      <c r="N44" s="823"/>
      <c r="O44" s="823"/>
    </row>
    <row r="46" spans="3:16" ht="13.35" customHeight="1">
      <c r="D46" s="33"/>
      <c r="E46" s="33"/>
      <c r="F46" s="33"/>
      <c r="G46" s="33"/>
    </row>
    <row r="47" spans="3:16" ht="13.35" customHeight="1">
      <c r="D47" s="33"/>
      <c r="E47" s="33"/>
      <c r="F47" s="33"/>
      <c r="G47" s="33"/>
    </row>
    <row r="48" spans="3:16">
      <c r="D48" s="33"/>
      <c r="E48" s="33"/>
      <c r="F48" s="33"/>
      <c r="G48" s="33"/>
    </row>
    <row r="49" spans="3:16">
      <c r="D49" s="35"/>
      <c r="E49" s="35"/>
      <c r="F49" s="35"/>
      <c r="G49" s="35"/>
    </row>
    <row r="50" spans="3:16">
      <c r="D50" s="35"/>
      <c r="E50" s="35"/>
      <c r="F50" s="35"/>
      <c r="G50" s="35"/>
    </row>
    <row r="58" spans="3:16" ht="13.35" customHeight="1">
      <c r="C58" s="36"/>
      <c r="D58" s="36"/>
      <c r="E58" s="36"/>
      <c r="F58" s="36"/>
      <c r="G58" s="36"/>
      <c r="H58" s="36"/>
      <c r="J58" s="36"/>
      <c r="K58" s="36"/>
      <c r="L58" s="36"/>
      <c r="M58" s="36"/>
      <c r="N58" s="36"/>
      <c r="O58" s="36"/>
      <c r="P58" s="36"/>
    </row>
    <row r="59" spans="3:16">
      <c r="C59" s="36"/>
      <c r="D59" s="36"/>
      <c r="E59" s="36"/>
      <c r="F59" s="36"/>
      <c r="G59" s="36"/>
      <c r="H59" s="36"/>
      <c r="J59" s="36"/>
      <c r="K59" s="36"/>
      <c r="L59" s="36"/>
      <c r="M59" s="36"/>
      <c r="N59" s="36"/>
      <c r="O59" s="36"/>
      <c r="P59" s="36"/>
    </row>
    <row r="60" spans="3:16">
      <c r="C60" s="340" t="s">
        <v>334</v>
      </c>
      <c r="D60" s="36"/>
      <c r="E60" s="36"/>
      <c r="F60" s="36"/>
      <c r="G60" s="36"/>
      <c r="H60" s="36"/>
      <c r="J60" s="824" t="s">
        <v>316</v>
      </c>
      <c r="K60" s="824"/>
      <c r="L60" s="824"/>
      <c r="M60" s="824"/>
      <c r="N60" s="824"/>
      <c r="O60" s="824"/>
      <c r="P60" s="36"/>
    </row>
    <row r="61" spans="3:16">
      <c r="C61" s="34"/>
      <c r="D61" s="36"/>
      <c r="E61" s="36"/>
      <c r="F61" s="36"/>
      <c r="G61" s="36"/>
      <c r="H61" s="36"/>
      <c r="J61" s="824"/>
      <c r="K61" s="824"/>
      <c r="L61" s="824"/>
      <c r="M61" s="824"/>
      <c r="N61" s="824"/>
      <c r="O61" s="824"/>
      <c r="P61" s="36"/>
    </row>
    <row r="62" spans="3:16">
      <c r="C62" s="340" t="s">
        <v>165</v>
      </c>
      <c r="D62" s="36"/>
      <c r="E62" s="36"/>
      <c r="F62" s="36"/>
      <c r="G62" s="36"/>
      <c r="H62" s="36"/>
      <c r="J62" s="340" t="s">
        <v>165</v>
      </c>
      <c r="K62" s="36"/>
      <c r="L62" s="36"/>
      <c r="M62" s="36"/>
      <c r="N62" s="36"/>
      <c r="O62" s="36"/>
      <c r="P62" s="36"/>
    </row>
    <row r="65" spans="3:16">
      <c r="C65" s="825" t="str">
        <f>+'Slika 6.7. - Figure 6.7'!I99</f>
        <v>Figure 6.7 Interest rates on pure new household loans by
purpose</v>
      </c>
      <c r="D65" s="825"/>
      <c r="E65" s="825"/>
      <c r="F65" s="825"/>
      <c r="G65" s="825"/>
      <c r="H65" s="825"/>
      <c r="J65" s="823" t="str">
        <f>+'Sl. 6.8. i 6.9 - Fig. 6.8 &amp; 6.9'!R137</f>
        <v>Figure 6.8 Interest rates on corporate time deposits</v>
      </c>
      <c r="K65" s="823"/>
      <c r="L65" s="823"/>
      <c r="M65" s="823"/>
      <c r="N65" s="823"/>
      <c r="O65" s="823"/>
    </row>
    <row r="66" spans="3:16">
      <c r="C66" s="825"/>
      <c r="D66" s="825"/>
      <c r="E66" s="825"/>
      <c r="F66" s="825"/>
      <c r="G66" s="825"/>
      <c r="H66" s="825"/>
      <c r="J66" s="823"/>
      <c r="K66" s="823"/>
      <c r="L66" s="823"/>
      <c r="M66" s="823"/>
      <c r="N66" s="823"/>
      <c r="O66" s="823"/>
    </row>
    <row r="68" spans="3:16" ht="13.35" customHeight="1">
      <c r="D68" s="33"/>
      <c r="E68" s="33"/>
      <c r="F68" s="33"/>
      <c r="G68" s="33"/>
    </row>
    <row r="69" spans="3:16" ht="13.35" customHeight="1">
      <c r="D69" s="33"/>
      <c r="E69" s="33"/>
      <c r="F69" s="33"/>
      <c r="G69" s="33"/>
    </row>
    <row r="70" spans="3:16">
      <c r="D70" s="33"/>
      <c r="E70" s="33"/>
      <c r="F70" s="33"/>
      <c r="G70" s="33"/>
    </row>
    <row r="71" spans="3:16">
      <c r="D71" s="35"/>
      <c r="E71" s="35"/>
      <c r="F71" s="35"/>
      <c r="G71" s="35"/>
    </row>
    <row r="72" spans="3:16">
      <c r="D72" s="35"/>
      <c r="E72" s="35"/>
      <c r="F72" s="35"/>
      <c r="G72" s="35"/>
    </row>
    <row r="80" spans="3:16" ht="13.35" customHeight="1">
      <c r="C80" s="36"/>
      <c r="D80" s="36"/>
      <c r="E80" s="36"/>
      <c r="F80" s="36"/>
      <c r="G80" s="36"/>
      <c r="H80" s="36"/>
      <c r="J80" s="36"/>
      <c r="K80" s="36"/>
      <c r="L80" s="36"/>
      <c r="M80" s="36"/>
      <c r="N80" s="36"/>
      <c r="O80" s="36"/>
      <c r="P80" s="36"/>
    </row>
    <row r="81" spans="3:16">
      <c r="C81" s="36"/>
      <c r="D81" s="36"/>
      <c r="E81" s="36"/>
      <c r="F81" s="36"/>
      <c r="G81" s="36"/>
      <c r="H81" s="36"/>
      <c r="J81" s="36"/>
      <c r="K81" s="36"/>
      <c r="L81" s="36"/>
      <c r="M81" s="36"/>
      <c r="N81" s="36"/>
      <c r="O81" s="36"/>
      <c r="P81" s="36"/>
    </row>
    <row r="82" spans="3:16">
      <c r="C82" s="340" t="s">
        <v>165</v>
      </c>
      <c r="D82" s="36"/>
      <c r="E82" s="36"/>
      <c r="F82" s="36"/>
      <c r="G82" s="36"/>
      <c r="H82" s="36"/>
      <c r="J82" s="340" t="s">
        <v>165</v>
      </c>
      <c r="K82" s="36"/>
      <c r="L82" s="36"/>
      <c r="M82" s="36"/>
      <c r="N82" s="36"/>
      <c r="O82" s="36"/>
      <c r="P82" s="36"/>
    </row>
    <row r="84" spans="3:16">
      <c r="C84" s="823" t="str">
        <f>+'Sl. 6.8. i 6.9 - Fig. 6.8 &amp; 6.9'!L137</f>
        <v>Figure 6.9 Interest rates on household time deposits</v>
      </c>
      <c r="D84" s="823"/>
      <c r="E84" s="823"/>
      <c r="F84" s="823"/>
      <c r="G84" s="823"/>
      <c r="H84" s="823"/>
      <c r="J84" s="31"/>
      <c r="K84" s="31"/>
      <c r="L84" s="31"/>
      <c r="M84" s="31"/>
      <c r="N84" s="31"/>
      <c r="O84" s="31"/>
    </row>
    <row r="85" spans="3:16">
      <c r="C85" s="823"/>
      <c r="D85" s="823"/>
      <c r="E85" s="823"/>
      <c r="F85" s="823"/>
      <c r="G85" s="823"/>
      <c r="H85" s="823"/>
      <c r="J85" s="31"/>
      <c r="K85" s="31"/>
      <c r="L85" s="31"/>
      <c r="M85" s="31"/>
      <c r="N85" s="31"/>
      <c r="O85" s="31"/>
    </row>
    <row r="87" spans="3:16" ht="13.35" customHeight="1">
      <c r="D87" s="33"/>
      <c r="E87" s="33"/>
      <c r="F87" s="33"/>
      <c r="G87" s="33"/>
    </row>
    <row r="88" spans="3:16" ht="13.35" customHeight="1">
      <c r="D88" s="33"/>
      <c r="E88" s="33"/>
      <c r="F88" s="33"/>
      <c r="G88" s="33"/>
    </row>
    <row r="89" spans="3:16">
      <c r="D89" s="33"/>
      <c r="E89" s="33"/>
      <c r="F89" s="33"/>
      <c r="G89" s="33"/>
    </row>
    <row r="90" spans="3:16">
      <c r="D90" s="35"/>
      <c r="E90" s="35"/>
      <c r="F90" s="35"/>
      <c r="G90" s="35"/>
    </row>
    <row r="91" spans="3:16">
      <c r="D91" s="35"/>
      <c r="E91" s="35"/>
      <c r="F91" s="35"/>
      <c r="G91" s="35"/>
    </row>
    <row r="99" spans="3:16" ht="13.35" customHeight="1">
      <c r="C99" s="36"/>
      <c r="D99" s="36"/>
      <c r="E99" s="36"/>
      <c r="F99" s="36"/>
      <c r="G99" s="36"/>
      <c r="H99" s="36"/>
      <c r="J99" s="36"/>
      <c r="K99" s="36"/>
      <c r="L99" s="36"/>
      <c r="M99" s="36"/>
      <c r="N99" s="36"/>
      <c r="O99" s="36"/>
      <c r="P99" s="36"/>
    </row>
    <row r="100" spans="3:16">
      <c r="C100" s="36"/>
      <c r="D100" s="36"/>
      <c r="E100" s="36"/>
      <c r="F100" s="36"/>
      <c r="G100" s="36"/>
      <c r="H100" s="36"/>
      <c r="J100" s="36"/>
      <c r="K100" s="36"/>
      <c r="L100" s="36"/>
      <c r="M100" s="36"/>
      <c r="N100" s="36"/>
      <c r="O100" s="36"/>
      <c r="P100" s="36"/>
    </row>
    <row r="101" spans="3:16">
      <c r="C101" s="340" t="s">
        <v>165</v>
      </c>
      <c r="D101" s="36"/>
      <c r="E101" s="36"/>
      <c r="F101" s="36"/>
      <c r="G101" s="36"/>
      <c r="H101" s="36"/>
      <c r="J101" s="34"/>
      <c r="K101" s="36"/>
      <c r="L101" s="36"/>
      <c r="M101" s="36"/>
      <c r="N101" s="36"/>
      <c r="O101" s="36"/>
      <c r="P101" s="36"/>
    </row>
    <row r="112" spans="3:16">
      <c r="C112" s="34"/>
    </row>
  </sheetData>
  <sheetProtection algorithmName="SHA-512" hashValue="/VTo6J6YdTMd9QvjgS8aCZiVBxpdmgAQVo+fJfyaBMQCEJ/8bvTwc+gw/ZCeePfwUtKGq7UCVN7LIKmxe/903g==" saltValue="EHPN2DEa/JD7r+8LduyRFw==" spinCount="100000" sheet="1" objects="1" scenarios="1"/>
  <mergeCells count="12">
    <mergeCell ref="C2:H2"/>
    <mergeCell ref="C18:H19"/>
    <mergeCell ref="J18:O19"/>
    <mergeCell ref="C22:H23"/>
    <mergeCell ref="J22:O23"/>
    <mergeCell ref="C84:H85"/>
    <mergeCell ref="C39:H40"/>
    <mergeCell ref="C43:H44"/>
    <mergeCell ref="J43:O44"/>
    <mergeCell ref="J60:O61"/>
    <mergeCell ref="C65:H66"/>
    <mergeCell ref="J65:O66"/>
  </mergeCells>
  <pageMargins left="0.39370078740157483" right="0.19685039370078741" top="0.43307086614173229" bottom="0.27559055118110237" header="0.19685039370078741" footer="0.23622047244094491"/>
  <pageSetup paperSize="9" scale="82" fitToWidth="2" orientation="portrait" r:id="rId1"/>
  <headerFooter>
    <oddHeader>&amp;C&amp;"Calibri,Podebljano"&amp;14&amp;KFF0000HNB - TAJNO&amp;R&amp;"Arial,Kurziv"Tržište novca i kamatne stope</oddHeader>
    <oddFooter xml:space="preserve">&amp;R&amp;P+5
</oddFooter>
    <evenHeader>&amp;R&amp;"Arial,Kurziv"Monetarna kretanja</evenHeader>
    <evenFooter>&amp;R&amp;12 &amp;10 9</even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434DC-A56E-4DBF-B3DF-28EB03D37A0E}">
  <sheetPr codeName="List11"/>
  <dimension ref="C2:O88"/>
  <sheetViews>
    <sheetView view="pageBreakPreview" zoomScaleNormal="100" zoomScaleSheetLayoutView="100" workbookViewId="0">
      <selection activeCell="S14" sqref="S14"/>
    </sheetView>
  </sheetViews>
  <sheetFormatPr defaultColWidth="9.42578125" defaultRowHeight="12.75"/>
  <cols>
    <col min="1" max="1" width="2.5703125" style="1" customWidth="1"/>
    <col min="2" max="2" width="1" style="1" customWidth="1"/>
    <col min="3" max="8" width="9.42578125" style="1"/>
    <col min="9" max="9" width="1.5703125" style="1" customWidth="1"/>
    <col min="10" max="16384" width="9.42578125" style="1"/>
  </cols>
  <sheetData>
    <row r="2" spans="3:15" ht="13.35" customHeight="1">
      <c r="C2" s="821" t="str">
        <f>+'Slika 6.10. - Figure 6.10'!$J$117</f>
        <v>Figure 6.10 Contributions to the annual change of loans to the domestic sector (excl. general government)</v>
      </c>
      <c r="D2" s="821"/>
      <c r="E2" s="821"/>
      <c r="F2" s="821"/>
      <c r="G2" s="821"/>
      <c r="H2" s="821"/>
      <c r="J2" s="814" t="str">
        <f>+'Slika 6.11. - Figure 6.11'!H130</f>
        <v>Figure 6.11 Loans of monetary financial institutions to the general government</v>
      </c>
      <c r="K2" s="814"/>
      <c r="L2" s="814"/>
      <c r="M2" s="814"/>
      <c r="N2" s="814"/>
      <c r="O2" s="814"/>
    </row>
    <row r="3" spans="3:15">
      <c r="C3" s="821"/>
      <c r="D3" s="821"/>
      <c r="E3" s="821"/>
      <c r="F3" s="821"/>
      <c r="G3" s="821"/>
      <c r="H3" s="821"/>
      <c r="J3" s="814"/>
      <c r="K3" s="814"/>
      <c r="L3" s="814"/>
      <c r="M3" s="814"/>
      <c r="N3" s="814"/>
      <c r="O3" s="814"/>
    </row>
    <row r="5" spans="3:15" ht="13.35" customHeight="1">
      <c r="E5" s="2"/>
      <c r="F5" s="2"/>
      <c r="G5" s="2"/>
    </row>
    <row r="6" spans="3:15">
      <c r="D6" s="2"/>
      <c r="E6" s="2"/>
      <c r="F6" s="2"/>
      <c r="G6" s="2"/>
    </row>
    <row r="7" spans="3:15">
      <c r="D7" s="3"/>
      <c r="E7" s="3"/>
      <c r="F7" s="3"/>
      <c r="G7" s="3"/>
    </row>
    <row r="8" spans="3:15">
      <c r="D8" s="3"/>
      <c r="E8" s="3"/>
      <c r="F8" s="3"/>
      <c r="G8" s="3"/>
    </row>
    <row r="9" spans="3:15">
      <c r="D9" s="3"/>
      <c r="E9" s="3"/>
      <c r="F9" s="3"/>
      <c r="G9" s="3"/>
    </row>
    <row r="18" spans="3:15">
      <c r="C18" s="4"/>
    </row>
    <row r="19" spans="3:15">
      <c r="C19" s="289" t="s">
        <v>165</v>
      </c>
      <c r="J19" s="289" t="s">
        <v>165</v>
      </c>
    </row>
    <row r="21" spans="3:15">
      <c r="C21" s="821" t="str">
        <f>+'Slika 6.12. - Figure 6.12'!J137</f>
        <v>Figure 6.12 Contributions to the annual change of deposits of the domestic sector (excl. general government)</v>
      </c>
      <c r="D21" s="821"/>
      <c r="E21" s="821"/>
      <c r="F21" s="821"/>
      <c r="G21" s="821"/>
      <c r="H21" s="821"/>
      <c r="J21" s="814" t="str">
        <f>+'Slika 6.13. - Figure 6.13'!I203</f>
        <v>Figure 6.13 Bank liquidity surplus</v>
      </c>
      <c r="K21" s="814"/>
      <c r="L21" s="814"/>
      <c r="M21" s="814"/>
      <c r="N21" s="814"/>
      <c r="O21" s="814"/>
    </row>
    <row r="22" spans="3:15">
      <c r="C22" s="821"/>
      <c r="D22" s="821"/>
      <c r="E22" s="821"/>
      <c r="F22" s="821"/>
      <c r="G22" s="821"/>
      <c r="H22" s="821"/>
      <c r="J22" s="814"/>
      <c r="K22" s="814"/>
      <c r="L22" s="814"/>
      <c r="M22" s="814"/>
      <c r="N22" s="814"/>
      <c r="O22" s="814"/>
    </row>
    <row r="24" spans="3:15" ht="13.35" customHeight="1">
      <c r="D24" s="3"/>
      <c r="E24" s="3"/>
      <c r="F24" s="3"/>
      <c r="G24" s="3"/>
    </row>
    <row r="25" spans="3:15" ht="13.35" customHeight="1">
      <c r="D25" s="3"/>
      <c r="E25" s="3"/>
      <c r="F25" s="3"/>
      <c r="G25" s="3"/>
    </row>
    <row r="26" spans="3:15">
      <c r="D26" s="3"/>
      <c r="E26" s="3"/>
      <c r="F26" s="3"/>
      <c r="G26" s="3"/>
    </row>
    <row r="27" spans="3:15">
      <c r="D27" s="5"/>
      <c r="E27" s="5"/>
      <c r="F27" s="5"/>
      <c r="G27" s="5"/>
    </row>
    <row r="28" spans="3:15">
      <c r="D28" s="5"/>
      <c r="E28" s="5"/>
      <c r="F28" s="5"/>
      <c r="G28" s="5"/>
    </row>
    <row r="36" spans="3:15" ht="13.35" customHeight="1">
      <c r="C36" s="6"/>
      <c r="D36" s="6"/>
      <c r="E36" s="6"/>
      <c r="F36" s="6"/>
      <c r="G36" s="6"/>
      <c r="H36" s="6"/>
      <c r="J36" s="6"/>
      <c r="K36" s="6"/>
      <c r="L36" s="6"/>
      <c r="M36" s="6"/>
      <c r="N36" s="6"/>
      <c r="O36" s="6"/>
    </row>
    <row r="37" spans="3:15">
      <c r="C37" s="6"/>
      <c r="D37" s="6"/>
      <c r="E37" s="6"/>
      <c r="F37" s="6"/>
      <c r="G37" s="6"/>
      <c r="H37" s="6"/>
      <c r="J37" s="6"/>
      <c r="K37" s="6"/>
      <c r="L37" s="6"/>
      <c r="M37" s="6"/>
      <c r="N37" s="6"/>
      <c r="O37" s="6"/>
    </row>
    <row r="38" spans="3:15">
      <c r="C38" s="289" t="s">
        <v>165</v>
      </c>
      <c r="D38" s="6"/>
      <c r="E38" s="6"/>
      <c r="F38" s="6"/>
      <c r="G38" s="6"/>
      <c r="H38" s="6"/>
      <c r="J38" s="289" t="s">
        <v>165</v>
      </c>
      <c r="K38" s="6"/>
      <c r="L38" s="6"/>
      <c r="M38" s="6"/>
      <c r="N38" s="6"/>
      <c r="O38" s="6"/>
    </row>
    <row r="39" spans="3:15">
      <c r="C39" s="6"/>
      <c r="D39" s="6"/>
      <c r="E39" s="6"/>
      <c r="F39" s="6"/>
      <c r="G39" s="6"/>
      <c r="H39" s="6"/>
      <c r="K39" s="6"/>
      <c r="L39" s="6"/>
      <c r="M39" s="6"/>
      <c r="N39" s="6"/>
      <c r="O39" s="6"/>
    </row>
    <row r="40" spans="3:15">
      <c r="C40" s="6"/>
      <c r="D40" s="6"/>
      <c r="E40" s="6"/>
      <c r="F40" s="6"/>
      <c r="G40" s="6"/>
      <c r="H40" s="6"/>
      <c r="J40" s="6"/>
      <c r="K40" s="6"/>
      <c r="L40" s="6"/>
      <c r="M40" s="6"/>
      <c r="N40" s="6"/>
      <c r="O40" s="6"/>
    </row>
    <row r="41" spans="3:15">
      <c r="C41" s="4"/>
    </row>
    <row r="70" spans="3:10">
      <c r="C70" s="4"/>
      <c r="J70" s="4"/>
    </row>
    <row r="88" spans="3:3">
      <c r="C88" s="4"/>
    </row>
  </sheetData>
  <sheetProtection algorithmName="SHA-512" hashValue="KId9Oe4bi4RScoG+BzGHp7R5c2pNqFR5P7wvhOVA053w76p+8y7FDyD9OtYIjxKGVsKKEm7ttxw7V1l+7ij02Q==" saltValue="bgQ6FFKjKKyuaoUjh2fXFQ==" spinCount="100000" sheet="1" objects="1" scenarios="1"/>
  <mergeCells count="4">
    <mergeCell ref="C2:H3"/>
    <mergeCell ref="J2:O3"/>
    <mergeCell ref="C21:H22"/>
    <mergeCell ref="J21:O22"/>
  </mergeCells>
  <pageMargins left="0.39370078740157483" right="0.15748031496062992" top="0.43307086614173229" bottom="0.27559055118110237" header="0.19685039370078741" footer="0.23622047244094491"/>
  <pageSetup paperSize="9" scale="82" orientation="portrait" r:id="rId1"/>
  <headerFooter>
    <oddHeader>&amp;C&amp;"Calibri,Podebljano"&amp;14&amp;KFF0000HNB - TAJNO&amp;R&amp;"Arial,Kurziv"Monetarna kretanja</oddHeader>
    <oddFooter>&amp;R8</oddFooter>
    <evenHeader>&amp;R&amp;"Arial,Kurziv"Monetarna kretanja</evenHeader>
    <evenFooter>&amp;R&amp;12 &amp;10 9</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A8BCF-8FF6-41DE-8011-4BB16831BB9F}">
  <sheetPr codeName="List3"/>
  <dimension ref="B2:P89"/>
  <sheetViews>
    <sheetView view="pageBreakPreview" zoomScaleNormal="100" zoomScaleSheetLayoutView="100" workbookViewId="0">
      <selection activeCell="T18" sqref="T18"/>
    </sheetView>
  </sheetViews>
  <sheetFormatPr defaultColWidth="9.42578125" defaultRowHeight="12.75"/>
  <cols>
    <col min="1" max="1" width="2.5703125" style="7" customWidth="1"/>
    <col min="2" max="2" width="1" style="1" customWidth="1"/>
    <col min="3" max="8" width="9.42578125" style="1"/>
    <col min="9" max="9" width="1.5703125" style="1" customWidth="1"/>
    <col min="10" max="15" width="9.42578125" style="1"/>
    <col min="16" max="16" width="1" style="1" customWidth="1"/>
    <col min="17" max="16384" width="9.42578125" style="7"/>
  </cols>
  <sheetData>
    <row r="2" spans="3:15" ht="13.35" customHeight="1">
      <c r="C2" s="814" t="s">
        <v>501</v>
      </c>
      <c r="D2" s="814"/>
      <c r="E2" s="814"/>
      <c r="F2" s="814"/>
      <c r="G2" s="814"/>
      <c r="H2" s="814"/>
      <c r="J2" s="814" t="s">
        <v>502</v>
      </c>
      <c r="K2" s="814"/>
      <c r="L2" s="814"/>
      <c r="M2" s="814"/>
      <c r="N2" s="814"/>
      <c r="O2" s="814"/>
    </row>
    <row r="3" spans="3:15">
      <c r="C3" s="814"/>
      <c r="D3" s="814"/>
      <c r="E3" s="814"/>
      <c r="F3" s="814"/>
      <c r="G3" s="814"/>
      <c r="H3" s="814"/>
      <c r="J3" s="814"/>
      <c r="K3" s="814"/>
      <c r="L3" s="814"/>
      <c r="M3" s="814"/>
      <c r="N3" s="814"/>
      <c r="O3" s="814"/>
    </row>
    <row r="5" spans="3:15" ht="13.35" customHeight="1">
      <c r="E5" s="2"/>
      <c r="F5" s="2"/>
      <c r="G5" s="2"/>
    </row>
    <row r="6" spans="3:15">
      <c r="D6" s="2"/>
      <c r="E6" s="2"/>
      <c r="F6" s="2"/>
      <c r="G6" s="2"/>
    </row>
    <row r="7" spans="3:15">
      <c r="D7" s="3"/>
      <c r="E7" s="3"/>
      <c r="F7" s="3"/>
      <c r="G7" s="3"/>
    </row>
    <row r="8" spans="3:15">
      <c r="D8" s="3"/>
      <c r="E8" s="3"/>
      <c r="F8" s="3"/>
      <c r="G8" s="3"/>
    </row>
    <row r="9" spans="3:15">
      <c r="D9" s="3"/>
      <c r="E9" s="3"/>
      <c r="F9" s="3"/>
      <c r="G9" s="3"/>
    </row>
    <row r="18" spans="3:15">
      <c r="C18" s="4"/>
    </row>
    <row r="19" spans="3:15" s="1" customFormat="1" ht="55.5" customHeight="1">
      <c r="C19" s="827" t="s">
        <v>530</v>
      </c>
      <c r="D19" s="827"/>
      <c r="E19" s="827"/>
      <c r="F19" s="827"/>
      <c r="G19" s="827"/>
      <c r="H19" s="827"/>
      <c r="J19" s="828" t="s">
        <v>250</v>
      </c>
      <c r="K19" s="828"/>
      <c r="L19" s="828"/>
      <c r="M19" s="828"/>
      <c r="N19" s="828"/>
      <c r="O19" s="828"/>
    </row>
    <row r="20" spans="3:15" s="1" customFormat="1">
      <c r="C20" s="289" t="s">
        <v>504</v>
      </c>
      <c r="D20" s="487"/>
      <c r="E20" s="487"/>
      <c r="F20" s="487"/>
      <c r="G20" s="487"/>
      <c r="H20" s="487"/>
      <c r="J20" s="289" t="s">
        <v>251</v>
      </c>
    </row>
    <row r="21" spans="3:15" s="1" customFormat="1">
      <c r="J21" s="289"/>
    </row>
    <row r="22" spans="3:15" s="1" customFormat="1">
      <c r="J22" s="289"/>
    </row>
    <row r="23" spans="3:15" s="1" customFormat="1">
      <c r="J23" s="289"/>
    </row>
    <row r="24" spans="3:15" s="1" customFormat="1">
      <c r="J24" s="289"/>
    </row>
    <row r="25" spans="3:15" s="1" customFormat="1">
      <c r="J25" s="289"/>
    </row>
    <row r="26" spans="3:15" s="1" customFormat="1">
      <c r="J26" s="289"/>
    </row>
    <row r="27" spans="3:15" s="1" customFormat="1">
      <c r="J27" s="289"/>
    </row>
    <row r="28" spans="3:15" s="1" customFormat="1">
      <c r="C28" s="289"/>
      <c r="E28" s="289"/>
      <c r="G28" s="289"/>
      <c r="I28" s="486"/>
      <c r="J28" s="289"/>
    </row>
    <row r="29" spans="3:15" s="1" customFormat="1">
      <c r="D29" s="5"/>
      <c r="E29" s="5"/>
      <c r="F29" s="5"/>
      <c r="G29" s="5"/>
    </row>
    <row r="37" spans="3:16" ht="13.35" customHeight="1">
      <c r="C37" s="6"/>
      <c r="D37" s="6"/>
      <c r="E37" s="6"/>
      <c r="F37" s="6"/>
      <c r="G37" s="6"/>
      <c r="H37" s="6"/>
      <c r="J37" s="6"/>
      <c r="K37" s="6"/>
      <c r="L37" s="6"/>
      <c r="M37" s="6"/>
      <c r="N37" s="6"/>
      <c r="O37" s="6"/>
      <c r="P37" s="6"/>
    </row>
    <row r="38" spans="3:16">
      <c r="C38" s="6"/>
      <c r="D38" s="6"/>
      <c r="E38" s="6"/>
      <c r="F38" s="6"/>
      <c r="G38" s="6"/>
      <c r="H38" s="6"/>
      <c r="J38" s="6"/>
      <c r="K38" s="6"/>
      <c r="L38" s="6"/>
      <c r="M38" s="6"/>
      <c r="N38" s="6"/>
      <c r="O38" s="6"/>
      <c r="P38" s="6"/>
    </row>
    <row r="39" spans="3:16" ht="66.75" customHeight="1">
      <c r="C39" s="826"/>
      <c r="D39" s="826"/>
      <c r="E39" s="826"/>
      <c r="F39" s="826"/>
      <c r="G39" s="826"/>
      <c r="H39" s="826"/>
      <c r="J39" s="4"/>
      <c r="K39" s="6"/>
      <c r="L39" s="6"/>
      <c r="M39" s="6"/>
      <c r="N39" s="6"/>
      <c r="O39" s="6"/>
      <c r="P39" s="6"/>
    </row>
    <row r="40" spans="3:16">
      <c r="C40" s="6"/>
      <c r="D40" s="6"/>
      <c r="E40" s="6"/>
      <c r="F40" s="6"/>
      <c r="G40" s="6"/>
      <c r="H40" s="6"/>
      <c r="K40" s="6"/>
      <c r="L40" s="6"/>
      <c r="M40" s="6"/>
      <c r="N40" s="6"/>
      <c r="O40" s="6"/>
      <c r="P40" s="6"/>
    </row>
    <row r="41" spans="3:16">
      <c r="C41" s="6"/>
      <c r="D41" s="6"/>
      <c r="E41" s="6"/>
      <c r="F41" s="6"/>
      <c r="G41" s="6"/>
      <c r="H41" s="6"/>
      <c r="J41" s="6"/>
      <c r="K41" s="6"/>
      <c r="L41" s="6"/>
      <c r="M41" s="6"/>
      <c r="N41" s="6"/>
      <c r="O41" s="6"/>
      <c r="P41" s="6"/>
    </row>
    <row r="42" spans="3:16">
      <c r="C42" s="4"/>
    </row>
    <row r="71" spans="3:10" s="1" customFormat="1">
      <c r="C71" s="4"/>
      <c r="J71" s="4"/>
    </row>
    <row r="89" spans="3:3" s="1" customFormat="1">
      <c r="C89" s="4"/>
    </row>
  </sheetData>
  <sheetProtection algorithmName="SHA-512" hashValue="CKCHeLeVwyxTCdZrj80J1wCMN2Csugb+Qrq7XsrWlTadCsbg6AAROr1aClVMtmNey3ZQ6LjsdlnPxVc1zWv0ng==" saltValue="N5XXYOmpPcwzaICnAQyG9g==" spinCount="100000" sheet="1" objects="1" scenarios="1"/>
  <mergeCells count="5">
    <mergeCell ref="C39:H39"/>
    <mergeCell ref="C2:H3"/>
    <mergeCell ref="J2:O3"/>
    <mergeCell ref="C19:H19"/>
    <mergeCell ref="J19:O19"/>
  </mergeCells>
  <pageMargins left="0.39370078740157483" right="0.15748031496062992" top="0.43307086614173229" bottom="0.27559055118110237" header="0.19685039370078741" footer="0.23622047244094491"/>
  <pageSetup paperSize="9" scale="84" orientation="portrait" r:id="rId1"/>
  <headerFooter>
    <oddHeader>&amp;C&amp;"Calibri,Podebljano"&amp;14&amp;KFF0000HNB - TAJNO&amp;R&amp;"Arial,Kurziv"Javne financije</oddHeader>
    <oddFooter>&amp;R9</oddFooter>
    <evenHeader>&amp;R&amp;"Arial,Kurziv"Monetarna kretanja</evenHeader>
    <evenFooter>&amp;R&amp;12 &amp;10 9</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39</vt:i4>
      </vt:variant>
      <vt:variant>
        <vt:lpstr>Imenovani rasponi</vt:lpstr>
      </vt:variant>
      <vt:variant>
        <vt:i4>17</vt:i4>
      </vt:variant>
    </vt:vector>
  </HeadingPairs>
  <TitlesOfParts>
    <vt:vector size="56" baseType="lpstr">
      <vt:lpstr>INFO</vt:lpstr>
      <vt:lpstr>1. EUROAREA</vt:lpstr>
      <vt:lpstr>2.REAL SECTOR</vt:lpstr>
      <vt:lpstr>3.EXTERNAL SECTOR</vt:lpstr>
      <vt:lpstr>4. LABOUR MARKET</vt:lpstr>
      <vt:lpstr>5. INFLATION</vt:lpstr>
      <vt:lpstr>6a MONETARY INDICATORS</vt:lpstr>
      <vt:lpstr>6b MONETARY INDICATORS</vt:lpstr>
      <vt:lpstr>7. PUBLIC FINANCE</vt:lpstr>
      <vt:lpstr>Slika 1.1. - Figure 1.1 </vt:lpstr>
      <vt:lpstr>Slika 1.2. - Figure 1.2</vt:lpstr>
      <vt:lpstr>Slika 1.3. - Figure 1.3 </vt:lpstr>
      <vt:lpstr>Slika 1.4. - Figure 1.4 </vt:lpstr>
      <vt:lpstr>Slika 2.1. - Figure 2.1</vt:lpstr>
      <vt:lpstr>Slika 2.2. - Figure 2.2</vt:lpstr>
      <vt:lpstr>Slika 3.1. - Figure 3.1</vt:lpstr>
      <vt:lpstr>Slika 3.2. - Figure 3.2</vt:lpstr>
      <vt:lpstr>Slika 3.3. - Figure 3.3</vt:lpstr>
      <vt:lpstr>Slika 4.1. - Figure 4.1</vt:lpstr>
      <vt:lpstr>Slika 4.2. - Figure 4.2</vt:lpstr>
      <vt:lpstr>Slika 4.3. - Figure 4.3</vt:lpstr>
      <vt:lpstr>Slika 5.1. - Figure 5.1</vt:lpstr>
      <vt:lpstr>Slika 5.2. - Figure 5.2</vt:lpstr>
      <vt:lpstr>Slika 5.3. - Figure 5.3</vt:lpstr>
      <vt:lpstr>Slika 5.4. - Figure 5.4</vt:lpstr>
      <vt:lpstr>Slika 6.1. - Figure 6.1</vt:lpstr>
      <vt:lpstr>Slika 6.2. - Figure 6.2</vt:lpstr>
      <vt:lpstr>Slika 6.3. - Figure 6.3</vt:lpstr>
      <vt:lpstr>Slika 6.4. - Figure 6.4</vt:lpstr>
      <vt:lpstr>Slika 6.5. - Figure 6.5</vt:lpstr>
      <vt:lpstr>Slika 6.6. - Figure 6.6</vt:lpstr>
      <vt:lpstr>Slika 6.7. - Figure 6.7</vt:lpstr>
      <vt:lpstr>Sl. 6.8. i 6.9 - Fig. 6.8 &amp; 6.9</vt:lpstr>
      <vt:lpstr>Slika 6.10. - Figure 6.10</vt:lpstr>
      <vt:lpstr>Slika 6.11. - Figure 6.11</vt:lpstr>
      <vt:lpstr>Slika 6.12. - Figure 6.12</vt:lpstr>
      <vt:lpstr>Slika 6.13. - Figure 6.13</vt:lpstr>
      <vt:lpstr>Slika 7.1. - Figure 7.1 </vt:lpstr>
      <vt:lpstr>Slika 7.2. - Figure 7.2</vt:lpstr>
      <vt:lpstr>'4. LABOUR MARKET'!aaaaaaaaaa</vt:lpstr>
      <vt:lpstr>'5. INFLATION'!aavc</vt:lpstr>
      <vt:lpstr>'Slika 2.2. - Figure 2.2'!Macrobond_Object2</vt:lpstr>
      <vt:lpstr>'1. EUROAREA'!Podrucje_ispisa</vt:lpstr>
      <vt:lpstr>'2.REAL SECTOR'!Podrucje_ispisa</vt:lpstr>
      <vt:lpstr>'3.EXTERNAL SECTOR'!Podrucje_ispisa</vt:lpstr>
      <vt:lpstr>'4. LABOUR MARKET'!Podrucje_ispisa</vt:lpstr>
      <vt:lpstr>'5. INFLATION'!Podrucje_ispisa</vt:lpstr>
      <vt:lpstr>'6a MONETARY INDICATORS'!Podrucje_ispisa</vt:lpstr>
      <vt:lpstr>'6b MONETARY INDICATORS'!Podrucje_ispisa</vt:lpstr>
      <vt:lpstr>'7. PUBLIC FINANCE'!Podrucje_ispisa</vt:lpstr>
      <vt:lpstr>'Slika 4.1. - Figure 4.1'!Podrucje_ispisa</vt:lpstr>
      <vt:lpstr>'4. LABOUR MARKET'!ppppp</vt:lpstr>
      <vt:lpstr>'Slika 6.11. - Figure 6.11'!TABLE</vt:lpstr>
      <vt:lpstr>'Slika 6.11. - Figure 6.11'!TABLE_2</vt:lpstr>
      <vt:lpstr>'Slika 6.11. - Figure 6.11'!TABLE_3</vt:lpstr>
      <vt:lpstr>'Slika 6.11. - Figure 6.11'!TABLE_4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Matej Bule</dc:creator>
  <cp:lastModifiedBy>Filip Topić</cp:lastModifiedBy>
  <cp:lastPrinted>2023-03-08T08:04:37Z</cp:lastPrinted>
  <dcterms:created xsi:type="dcterms:W3CDTF">2015-06-05T18:17:20Z</dcterms:created>
  <dcterms:modified xsi:type="dcterms:W3CDTF">2026-02-09T16:21:29Z</dcterms:modified>
</cp:coreProperties>
</file>