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zpavelic\Desktop\2017\objava\"/>
    </mc:Choice>
  </mc:AlternateContent>
  <bookViews>
    <workbookView xWindow="0" yWindow="0" windowWidth="19470" windowHeight="15630" tabRatio="789" firstSheet="3" activeTab="10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externalReferences>
    <externalReference r:id="rId40"/>
  </externalReference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28.'!$G$27</definedName>
  </definedNames>
  <calcPr calcId="152511"/>
</workbook>
</file>

<file path=xl/calcChain.xml><?xml version="1.0" encoding="utf-8"?>
<calcChain xmlns="http://schemas.openxmlformats.org/spreadsheetml/2006/main">
  <c r="C17" i="50" l="1"/>
  <c r="F11" i="12" l="1"/>
  <c r="C11" i="12"/>
  <c r="F10" i="12"/>
  <c r="F9" i="12"/>
  <c r="F8" i="12"/>
  <c r="F7" i="12"/>
  <c r="F6" i="12"/>
  <c r="D15" i="50" l="1"/>
  <c r="E15" i="50"/>
  <c r="D16" i="50"/>
  <c r="E16" i="50"/>
  <c r="F16" i="50"/>
  <c r="F17" i="50"/>
  <c r="C16" i="50"/>
  <c r="C15" i="50"/>
  <c r="H19" i="91" l="1"/>
  <c r="G19" i="91"/>
  <c r="F19" i="91"/>
  <c r="E19" i="91"/>
  <c r="H18" i="91"/>
  <c r="G18" i="91"/>
  <c r="F18" i="91"/>
  <c r="E18" i="91"/>
  <c r="H17" i="91"/>
  <c r="G17" i="91"/>
  <c r="F17" i="91"/>
  <c r="E17" i="91"/>
  <c r="H16" i="91"/>
  <c r="F16" i="91"/>
  <c r="E16" i="91"/>
  <c r="H15" i="91"/>
  <c r="F15" i="91"/>
  <c r="E15" i="91"/>
  <c r="H14" i="91"/>
  <c r="G14" i="91"/>
  <c r="F14" i="91"/>
  <c r="E14" i="91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G16" i="80"/>
  <c r="F16" i="80"/>
  <c r="E16" i="80"/>
  <c r="D16" i="80"/>
  <c r="C16" i="80"/>
  <c r="G9" i="80"/>
  <c r="F9" i="80"/>
  <c r="E9" i="80"/>
  <c r="D9" i="80"/>
  <c r="C9" i="80"/>
  <c r="E12" i="85"/>
  <c r="D12" i="85"/>
  <c r="C12" i="85"/>
  <c r="E11" i="85"/>
  <c r="E10" i="85"/>
  <c r="E9" i="85"/>
  <c r="E8" i="85"/>
  <c r="E7" i="85"/>
  <c r="E6" i="85"/>
  <c r="E12" i="53"/>
  <c r="D12" i="53"/>
  <c r="C12" i="53"/>
  <c r="E11" i="53"/>
  <c r="E10" i="53"/>
  <c r="E9" i="53"/>
  <c r="E8" i="53"/>
  <c r="E7" i="53"/>
  <c r="E6" i="53"/>
  <c r="I7" i="79"/>
  <c r="I6" i="79"/>
  <c r="E13" i="50"/>
  <c r="D13" i="50"/>
  <c r="C13" i="50"/>
  <c r="G12" i="50"/>
  <c r="G11" i="50"/>
  <c r="E9" i="50"/>
  <c r="D9" i="50"/>
  <c r="C9" i="50"/>
  <c r="G8" i="50"/>
  <c r="G7" i="50"/>
  <c r="F18" i="49"/>
  <c r="E18" i="49"/>
  <c r="D18" i="49"/>
  <c r="H18" i="49" s="1"/>
  <c r="C18" i="49"/>
  <c r="G18" i="49" s="1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8" i="49"/>
  <c r="G8" i="49"/>
  <c r="H7" i="49"/>
  <c r="G7" i="49"/>
  <c r="H6" i="49"/>
  <c r="G6" i="49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D9" i="84"/>
  <c r="C9" i="84"/>
  <c r="E8" i="84"/>
  <c r="E7" i="84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3" i="29"/>
  <c r="C13" i="29"/>
  <c r="D12" i="29"/>
  <c r="D11" i="29"/>
  <c r="D10" i="29"/>
  <c r="D9" i="29"/>
  <c r="D8" i="29"/>
  <c r="D7" i="29"/>
  <c r="F10" i="28"/>
  <c r="E10" i="28"/>
  <c r="D10" i="28"/>
  <c r="C10" i="28"/>
  <c r="E41" i="30"/>
  <c r="E40" i="30"/>
  <c r="E39" i="30"/>
  <c r="E38" i="30"/>
  <c r="E37" i="30"/>
  <c r="E36" i="30"/>
  <c r="E35" i="30"/>
  <c r="E34" i="30"/>
  <c r="E33" i="30"/>
  <c r="E32" i="30"/>
  <c r="E31" i="30"/>
  <c r="E30" i="30"/>
  <c r="F17" i="3"/>
  <c r="F16" i="3"/>
  <c r="F15" i="3"/>
  <c r="F14" i="3"/>
  <c r="F13" i="3"/>
  <c r="F12" i="3"/>
  <c r="F11" i="3"/>
  <c r="F10" i="3"/>
  <c r="F9" i="3"/>
  <c r="F8" i="3"/>
  <c r="F7" i="3"/>
  <c r="F6" i="3"/>
  <c r="C28" i="9"/>
  <c r="D17" i="50" l="1"/>
  <c r="G9" i="50"/>
  <c r="G15" i="50"/>
  <c r="E17" i="50"/>
  <c r="G16" i="50"/>
  <c r="G13" i="50"/>
  <c r="G17" i="50" s="1"/>
  <c r="G15" i="91"/>
  <c r="G16" i="91" s="1"/>
</calcChain>
</file>

<file path=xl/sharedStrings.xml><?xml version="1.0" encoding="utf-8"?>
<sst xmlns="http://schemas.openxmlformats.org/spreadsheetml/2006/main" count="478" uniqueCount="258">
  <si>
    <t>Isplatni bankomat</t>
  </si>
  <si>
    <t>Uređaj</t>
  </si>
  <si>
    <t>Uplatno-isplatni bankomat</t>
  </si>
  <si>
    <t>Uplatni bankomat</t>
  </si>
  <si>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</si>
  <si>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</si>
  <si>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</si>
  <si>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</si>
  <si>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</si>
  <si>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</si>
  <si>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</si>
  <si>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</si>
  <si>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</si>
  <si>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</si>
  <si>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</si>
  <si>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</si>
  <si>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</si>
  <si>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</si>
  <si>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</si>
  <si>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</si>
  <si>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</si>
  <si>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</si>
  <si>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</si>
  <si>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</si>
  <si>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</si>
  <si>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</si>
  <si>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</si>
  <si>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</si>
  <si>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</si>
  <si>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</si>
  <si>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</si>
  <si>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</si>
  <si>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</si>
  <si>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</si>
  <si>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</si>
  <si>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</si>
  <si>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</si>
  <si>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</si>
  <si>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</si>
  <si>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</si>
  <si>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</si>
  <si>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</si>
  <si>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</si>
  <si>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</si>
  <si>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</si>
  <si>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</si>
  <si>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</si>
  <si>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</si>
  <si>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</si>
  <si>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</si>
  <si>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Ostalo / članska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</si>
  <si>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</si>
  <si>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</si>
  <si>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</si>
  <si>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</si>
  <si>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</si>
  <si>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</si>
  <si>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</si>
  <si>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</si>
  <si>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</si>
  <si>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</si>
  <si>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</si>
  <si>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</si>
  <si>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</si>
  <si>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</si>
  <si>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</si>
  <si>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</si>
  <si>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</si>
  <si>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</si>
  <si>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</si>
  <si>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</si>
  <si>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</si>
  <si>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</si>
  <si>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</si>
  <si>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</si>
  <si>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</si>
  <si>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</si>
  <si>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</si>
  <si>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</si>
  <si>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</si>
  <si>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</si>
  <si>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</si>
  <si>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</si>
  <si>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</si>
  <si>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</si>
  <si>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</si>
  <si>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</si>
  <si>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</si>
  <si>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</si>
  <si>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</si>
  <si>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</si>
  <si>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</si>
  <si>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</si>
  <si>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</si>
  <si>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</si>
  <si>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</si>
  <si>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</si>
  <si>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</si>
  <si>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</si>
  <si>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Institucije za elektronički novac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</si>
  <si>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</si>
  <si>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</si>
  <si>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</si>
  <si>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</si>
  <si>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</si>
  <si>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</si>
  <si>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</si>
  <si>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</si>
  <si>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</si>
  <si>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</si>
  <si>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</si>
  <si>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</si>
  <si>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</si>
  <si>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</si>
  <si>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</si>
  <si>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</si>
  <si>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</si>
  <si>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</si>
  <si>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</si>
  <si>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</si>
  <si>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</si>
  <si>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</si>
  <si>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</si>
  <si>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</si>
  <si>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</si>
  <si>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</si>
  <si>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</si>
  <si>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</si>
  <si>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</si>
  <si>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</si>
  <si>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2015.</t>
  </si>
  <si>
    <t>2014.</t>
  </si>
  <si>
    <t>EFTPOS uređaji za isplatu i uplatu</t>
  </si>
  <si>
    <t>Tablica 11. Broj i vrijednost transakcija prihvata platnih kartica prema prihvatnom uređaju</t>
  </si>
  <si>
    <t>Slika 1. Broj bankomata na teritoriju RH prema funkcijama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</si>
  <si>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</si>
  <si>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</si>
  <si>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</si>
  <si>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</si>
  <si>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</si>
  <si>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</si>
  <si>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</si>
  <si>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</si>
  <si>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Slika 20. Broj i vrijednost transakcija prihvata platnih kartica izdanih u RH</t>
  </si>
  <si>
    <t>Slika 21. Broj transakcija prihvata platnih kartica izdanih u RH prema vrsti transakcije</t>
  </si>
  <si>
    <t>Slika 22. Vrijednost transakcija prihvata platnih kartica izdanih u RH prema vrsti transakcije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</si>
  <si>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</si>
  <si>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</si>
  <si>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</si>
  <si>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</si>
  <si>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</si>
  <si>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</si>
  <si>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</si>
  <si>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</si>
  <si>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</si>
  <si>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</si>
  <si>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</si>
  <si>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</si>
  <si>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</si>
  <si>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</si>
  <si>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</si>
  <si>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</si>
  <si>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</si>
  <si>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</si>
  <si>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</si>
  <si>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 xml:space="preserve">Slika 15. Broj i vrijednost međunarodnih kartičnih platnih transakcija za osam najzastupljenijih država </t>
  </si>
  <si>
    <t>Broj transakcija – lijevo</t>
  </si>
  <si>
    <t>Vrijednost transakcija – desno</t>
  </si>
  <si>
    <t>–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</si>
  <si>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</si>
  <si>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</si>
  <si>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</si>
  <si>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</si>
  <si>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</si>
  <si>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</si>
  <si>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</si>
  <si>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</si>
  <si>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</si>
  <si>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</si>
  <si>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</si>
  <si>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Ukupno na dan  
31. 12. 2014.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</si>
  <si>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</si>
  <si>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</si>
  <si>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</si>
  <si>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</si>
  <si>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Ukupno na dan 
31. 12. 2015.</t>
  </si>
  <si>
    <t>Ukupno na dan 31. 12. 2016.</t>
  </si>
  <si>
    <t>na dan 31. prosinca 2016.</t>
  </si>
  <si>
    <t>Napomena: Podaci se odnose na stanje na posljednji dan svakog izvještajnog mjeseca u 2016.</t>
  </si>
  <si>
    <t>2016.</t>
  </si>
  <si>
    <t>Napomena: Podaci se odnose na ukupan broj korištenih, nekorištenih i blokiranih platnih kartica na posljednji dan svakog izvještajnog mjeseca u 2016.</t>
  </si>
  <si>
    <t>Napomena: Podaci se odnose na ukupan broj platnih kartica na dan 31. prosinca 2016.</t>
  </si>
  <si>
    <t>Napomena: Podaci se odnose na ukupan broj i vrijednost nacionalnih i međunarodnih kartičnih platnih  transakcija u 2016.</t>
  </si>
  <si>
    <t>Napomena: Podaci se odnose na ukupan broj i vrijednost nacionalnih kartičnih platnih transakcija u 2016.</t>
  </si>
  <si>
    <t>Napomena: Podaci se odnose na ukupan broj nacionalnih  kartičnih platnih transakcija u 2016.</t>
  </si>
  <si>
    <t>Napomena: Podaci se odnose na ukupnu vrijednost nacionalnih kartičnih platnih transakcija u 2016.</t>
  </si>
  <si>
    <t>Napomena: Podaci se odnose na ukupan broj i vrijednost nacionalnih kartičnih platnih  transakcija kupnje robe i usluga  u 2016.</t>
  </si>
  <si>
    <t>Napomena: Podaci se odnose na ukupan broj i vrijednost nacionalnih kartičnih platnih  transakcija podizanja gotovog novca  u  2016.</t>
  </si>
  <si>
    <t>Napomena: Podaci se odnose na ukupan broj i vrijednost međunarodnih kartičnih platnih transakcija tijekom svakog izvještajnog mjeseca.</t>
  </si>
  <si>
    <t xml:space="preserve">Napomena: Podaci se odnose na ukupan broj i vrijednost međunarodnih kartičnih platnih transakcija u 2016. </t>
  </si>
  <si>
    <t>Napomena: Podaci se odnose na ukupan broj i vrijednost transakcija prihvata u 2016.</t>
  </si>
  <si>
    <t>Napomena: Podaci se odnose na ukupan broj transakcija prihvata i vrijednost transakcija prihvata.</t>
  </si>
  <si>
    <t>Napomena: Podaci se odnose na ukupan broj transakcija prihvata tijekom svakog izvještajnog mjeseca.</t>
  </si>
  <si>
    <t>Napomena: Podaci se odnose na ukupan broj i vrijednost transakcija prihvata tijekom svakog izvještajnog mjeseca.</t>
  </si>
  <si>
    <t>Napomena: Podaci se odnose na ukupan broj transakcija prihvata platnih kartica inozemnih izdavatelja u 2016.</t>
  </si>
  <si>
    <t>Napomena: Podaci se odnose na ukupnu vrijednost transakcija prihvata platnih kartica inozemnih izdavatelja u 2016.</t>
  </si>
  <si>
    <t>Beskontaktni</t>
  </si>
  <si>
    <t>Uplatno-isplatni transakcijski bankomat</t>
  </si>
  <si>
    <t>Napomena: Podaci se odnose  na  ukupan broj novoizdanih i deaktiviranih platnih kartica tijekom svakog izvještajnog mjeseca u 2016.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</si>
  <si>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</si>
  <si>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</si>
  <si>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</si>
  <si>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</si>
  <si>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</si>
  <si>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</si>
  <si>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>Slika 17. Ukupan broj i vrijednost transakcija prihvata platnih kartica prema izdavatelju platne kartice</t>
  </si>
  <si>
    <t>Slika 18. Ukupan broj i vrijednost transakcija prihvata platnih kartica hrvatskih izdavatelja prema imatelju platne kartice</t>
  </si>
  <si>
    <t>Slika 19. Ukupan broj i vrijednost transakcija prihvata platnih kartica inozemnih izdavatelja prema imatelju platne kartice</t>
  </si>
  <si>
    <t>Napomena: Podaci se odnose na ukupan broj transakcija prihvata i vrijednost transakcija prihvata platnih kartica hrvatskih izdavatelja.</t>
  </si>
  <si>
    <t>Napomena: Podaci se odnose na ukupan broj transakcija prihvata i vrijednost transakcija prihvata platnih kartica inozemnih izdavatelja.</t>
  </si>
  <si>
    <t xml:space="preserve">Slika 23. Ukupan broj i vrijednost transakcija prihvata za kupnju robe i usluga </t>
  </si>
  <si>
    <t>Slika 26. Broj transakcija prihvata platnih kartica inozemnih izdavatelja prema prihvatnim uređajima</t>
  </si>
  <si>
    <t>Napomena: Podaci se odnose na ukupan broj i vrijednost transakcija prihvata platnih kartica inozemnih izdavatelja u 2016.</t>
  </si>
  <si>
    <t>UKUPNO</t>
  </si>
  <si>
    <t>Slika 24. Ukupan broj i vrijednost transakcija prihvata za podizanje gotovog novca</t>
  </si>
  <si>
    <t>Slika 28. Broj i vrijednost transakcija prihvata platnih kartica inozemnih izdavatelja prema državi izdavatelja – šest najzastupljenijih država</t>
  </si>
  <si>
    <t>Napomena: Podaci se odnose na ukupan broj na dan 31. prosinca 2016.</t>
  </si>
  <si>
    <t>Tablica 12. Broj i vrijednost transakcija prihvata platnih kartica inozemnih izdavatelja prema prihvatnim uređajima i imateljima kartice</t>
  </si>
  <si>
    <t>POTROŠAČ</t>
  </si>
  <si>
    <t>NEPOTROŠAČ</t>
  </si>
  <si>
    <t>Napomena: Podaci se odnose na ukupan broj i vrijednost transakcija prihvata platnih kartica hrvatskih izdavatelja za kupnju robe i usluga</t>
  </si>
  <si>
    <t xml:space="preserve">Napomena: Podaci se odnose na ukupan broj i vrijednost transakcija prihvata platnih kartica hrvatskih izdavatelja za podizanje gotovog novca </t>
  </si>
  <si>
    <t xml:space="preserve">Napomena: Podaci se odnose na ukupan broj i vrijednost transakcija prihvata platnih kartica hrvatskih izdavatelja za polaganje gotovog novca </t>
  </si>
  <si>
    <t>Platna transakcija</t>
  </si>
  <si>
    <t>Korisnik</t>
  </si>
  <si>
    <t>Napomena: Podaci se odnose na ukupan broj i ukupnu vrijednost transakcija u kunama tijekom izvještajnog mjeseca.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</si>
  <si>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</si>
  <si>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</si>
  <si>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</si>
  <si>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</si>
  <si>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</si>
  <si>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</si>
  <si>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</si>
  <si>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</si>
  <si>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</si>
  <si>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</si>
  <si>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Napomena: Podaci se odnose na ukupnu vrijednost transakcija prihvata tijekom svakog izvještajnog mjeseca.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</si>
  <si>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</si>
  <si>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</si>
  <si>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</si>
  <si>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</si>
  <si>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 xml:space="preserve">Slika 27. Vrijednost transakcija prihvata platnih kartica inozemnih izdavatelja prema prihvatnim uređajima </t>
  </si>
  <si>
    <t>Napomena: Podaci se odnose na ukupan broj i vrijednost prihvata platnih kartica inozemnih izdavatelja u RH.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</si>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</sst>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79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167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0" xfId="0" applyNumberFormat="1" applyBorder="1"/>
    <xf numFmtId="0" fontId="5" fillId="0" borderId="0" xfId="21" applyNumberFormat="1" applyBorder="1">
      <alignment horizontal="right" vertical="center" wrapText="1"/>
    </xf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0" fontId="5" fillId="0" borderId="1" xfId="21" applyNumberFormat="1">
      <alignment horizontal="right" vertical="center" wrapText="1"/>
    </xf>
    <xf numFmtId="4" fontId="0" fillId="0" borderId="0" xfId="0" applyNumberFormat="1"/>
    <xf numFmtId="2" fontId="0" fillId="0" borderId="0" xfId="22" applyNumberFormat="1" applyFont="1"/>
    <xf numFmtId="165" fontId="3" fillId="0" borderId="0" xfId="20" applyNumberFormat="1" applyBorder="1" applyAlignment="1">
      <alignment horizontal="center"/>
    </xf>
    <xf numFmtId="165" fontId="3" fillId="0" borderId="2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9" fontId="0" fillId="0" borderId="0" xfId="22" applyNumberFormat="1" applyFon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4" fontId="0" fillId="0" borderId="2" xfId="0" applyNumberFormat="1" applyBorder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9" fontId="8" fillId="0" borderId="0" xfId="22" applyFont="1"/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169" fontId="8" fillId="0" borderId="0" xfId="22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3" fillId="0" borderId="2" xfId="2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2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Fill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3" fontId="3" fillId="0" borderId="2" xfId="2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169" fontId="0" fillId="0" borderId="0" xfId="0" applyNumberFormat="1"/>
    <xf numFmtId="10" fontId="0" fillId="0" borderId="0" xfId="0" applyNumberFormat="1"/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/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Isplatni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4078</c:v>
                </c:pt>
                <c:pt idx="1">
                  <c:v>4067</c:v>
                </c:pt>
                <c:pt idx="2">
                  <c:v>4083</c:v>
                </c:pt>
                <c:pt idx="3">
                  <c:v>4189</c:v>
                </c:pt>
                <c:pt idx="4">
                  <c:v>4236</c:v>
                </c:pt>
                <c:pt idx="5">
                  <c:v>4269</c:v>
                </c:pt>
                <c:pt idx="6">
                  <c:v>4275</c:v>
                </c:pt>
                <c:pt idx="7">
                  <c:v>4290</c:v>
                </c:pt>
                <c:pt idx="8">
                  <c:v>4251</c:v>
                </c:pt>
                <c:pt idx="9">
                  <c:v>4130</c:v>
                </c:pt>
                <c:pt idx="10">
                  <c:v>4101</c:v>
                </c:pt>
                <c:pt idx="11">
                  <c:v>4113</c:v>
                </c:pt>
              </c:numCache>
            </c:numRef>
          </c:val>
        </c:ser>
        <c:ser>
          <c:idx val="1"/>
          <c:order val="1"/>
          <c:tx>
            <c:strRef>
              <c:f>'Slika 1.'!$D$5</c:f>
              <c:strCache>
                <c:ptCount val="1"/>
                <c:pt idx="0">
                  <c:v>Uređaj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'Slika 1.'!$E$5</c:f>
              <c:strCache>
                <c:ptCount val="1"/>
                <c:pt idx="0">
                  <c:v>Uplatno-isplatni bankomat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1.'!$E$6:$E$17</c:f>
              <c:numCache>
                <c:formatCode>General</c:formatCode>
                <c:ptCount val="12"/>
                <c:pt idx="0">
                  <c:v>287</c:v>
                </c:pt>
                <c:pt idx="1">
                  <c:v>292</c:v>
                </c:pt>
                <c:pt idx="2">
                  <c:v>324</c:v>
                </c:pt>
                <c:pt idx="3">
                  <c:v>326</c:v>
                </c:pt>
                <c:pt idx="4">
                  <c:v>327</c:v>
                </c:pt>
                <c:pt idx="5">
                  <c:v>328</c:v>
                </c:pt>
                <c:pt idx="6">
                  <c:v>341</c:v>
                </c:pt>
                <c:pt idx="7">
                  <c:v>329</c:v>
                </c:pt>
                <c:pt idx="8">
                  <c:v>329</c:v>
                </c:pt>
                <c:pt idx="9">
                  <c:v>337</c:v>
                </c:pt>
                <c:pt idx="10">
                  <c:v>341</c:v>
                </c:pt>
                <c:pt idx="11">
                  <c:v>346</c:v>
                </c:pt>
              </c:numCache>
            </c:numRef>
          </c:val>
        </c:ser>
        <c:ser>
          <c:idx val="3"/>
          <c:order val="3"/>
          <c:tx>
            <c:strRef>
              <c:f>'Slika 1.'!$F$5</c:f>
              <c:strCache>
                <c:ptCount val="1"/>
                <c:pt idx="0">
                  <c:v>Uplatni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1.'!$F$6:$F$17</c:f>
              <c:numCache>
                <c:formatCode>General</c:formatCode>
                <c:ptCount val="12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66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7824336"/>
        <c:axId val="206702544"/>
      </c:barChart>
      <c:catAx>
        <c:axId val="21782433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6702544"/>
        <c:crosses val="autoZero"/>
        <c:auto val="0"/>
        <c:lblAlgn val="ctr"/>
        <c:lblOffset val="100"/>
        <c:noMultiLvlLbl val="0"/>
      </c:catAx>
      <c:valAx>
        <c:axId val="206702544"/>
        <c:scaling>
          <c:orientation val="minMax"/>
          <c:max val="5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1782433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7.6315118953312014E-2"/>
          <c:y val="0.85396596671751079"/>
          <c:w val="0.83631266240973612"/>
          <c:h val="0.126813214983583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77543736258</c:v>
                </c:pt>
                <c:pt idx="1">
                  <c:v>47133710918</c:v>
                </c:pt>
                <c:pt idx="2">
                  <c:v>991157053</c:v>
                </c:pt>
                <c:pt idx="3">
                  <c:v>4954303378</c:v>
                </c:pt>
                <c:pt idx="4">
                  <c:v>2071569</c:v>
                </c:pt>
                <c:pt idx="5">
                  <c:v>1279880669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159360034833705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cat>
            <c:numRef>
              <c:f>'Slika 11. 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11. '!$F$6:$F$41</c:f>
              <c:numCache>
                <c:formatCode>#,##0.00</c:formatCode>
                <c:ptCount val="36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7.4541995188313006</c:v>
                </c:pt>
                <c:pt idx="33">
                  <c:v>7.5825410846129335</c:v>
                </c:pt>
                <c:pt idx="34">
                  <c:v>7.2063557502361935</c:v>
                </c:pt>
                <c:pt idx="35">
                  <c:v>7.8975504263290768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3552"/>
        <c:axId val="221074112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cat>
            <c:numRef>
              <c:f>'Slika 11. 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11. '!$G$6:$G$41</c:f>
              <c:numCache>
                <c:formatCode>#,##0.00</c:formatCode>
                <c:ptCount val="36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2586.1132103609266</c:v>
                </c:pt>
                <c:pt idx="33">
                  <c:v>2621.88724046367</c:v>
                </c:pt>
                <c:pt idx="34">
                  <c:v>2474.1320902100651</c:v>
                </c:pt>
                <c:pt idx="35">
                  <c:v>2783.0415617563094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5232"/>
        <c:axId val="221074672"/>
      </c:lineChart>
      <c:dateAx>
        <c:axId val="22107355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74112"/>
        <c:crosses val="autoZero"/>
        <c:auto val="0"/>
        <c:lblOffset val="100"/>
        <c:baseTimeUnit val="days"/>
        <c:majorUnit val="2"/>
        <c:majorTimeUnit val="months"/>
      </c:dateAx>
      <c:valAx>
        <c:axId val="22107411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073552"/>
        <c:crosses val="autoZero"/>
        <c:crossBetween val="between"/>
      </c:valAx>
      <c:valAx>
        <c:axId val="22107467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21075232"/>
        <c:crosses val="max"/>
        <c:crossBetween val="between"/>
      </c:valAx>
      <c:dateAx>
        <c:axId val="221075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2107467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79466603679883052"/>
          <c:w val="0.74768920090128854"/>
          <c:h val="0.18253528227775351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09404608017871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12. '!$D$6:$D$41</c:f>
              <c:numCache>
                <c:formatCode>#,##0</c:formatCode>
                <c:ptCount val="36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8592"/>
        <c:axId val="221079152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12. '!$C$6:$C$41</c:f>
              <c:numCache>
                <c:formatCode>#,##0</c:formatCode>
                <c:ptCount val="36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80272"/>
        <c:axId val="221079712"/>
      </c:lineChart>
      <c:catAx>
        <c:axId val="221078592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79152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2107915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078592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 HRK</a:t>
                  </a:r>
                  <a:endParaRPr lang="en-US"/>
                </a:p>
              </c:rich>
            </c:tx>
          </c:dispUnitsLbl>
        </c:dispUnits>
      </c:valAx>
      <c:valAx>
        <c:axId val="22107971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1080272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2210802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10797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13.'!$D$6:$D$41</c:f>
              <c:numCache>
                <c:formatCode>#,##0</c:formatCode>
                <c:ptCount val="36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83632"/>
        <c:axId val="221084192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13.'!$C$6:$C$41</c:f>
              <c:numCache>
                <c:formatCode>#,##0</c:formatCode>
                <c:ptCount val="36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85312"/>
        <c:axId val="221084752"/>
      </c:lineChart>
      <c:dateAx>
        <c:axId val="221083632"/>
        <c:scaling>
          <c:orientation val="minMax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84192"/>
        <c:crosses val="autoZero"/>
        <c:auto val="0"/>
        <c:lblOffset val="100"/>
        <c:baseTimeUnit val="days"/>
        <c:majorUnit val="2"/>
        <c:majorTimeUnit val="months"/>
      </c:dateAx>
      <c:valAx>
        <c:axId val="22108419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108363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210847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21085312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210853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108475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14.'!$B$7:$B$42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14.'!$D$7:$D$42</c:f>
              <c:numCache>
                <c:formatCode>#,##0</c:formatCode>
                <c:ptCount val="36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4464"/>
        <c:axId val="227315024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14.'!$B$7:$B$42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14.'!$C$7:$C$42</c:f>
              <c:numCache>
                <c:formatCode>#,##0</c:formatCode>
                <c:ptCount val="36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6144"/>
        <c:axId val="227315584"/>
      </c:lineChart>
      <c:dateAx>
        <c:axId val="22731446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15024"/>
        <c:crosses val="autoZero"/>
        <c:auto val="1"/>
        <c:lblOffset val="100"/>
        <c:baseTimeUnit val="months"/>
      </c:dateAx>
      <c:valAx>
        <c:axId val="2273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14464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3155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16144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731614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3155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'!$C$6:$C$13</c:f>
              <c:numCache>
                <c:formatCode>#,##0</c:formatCode>
                <c:ptCount val="8"/>
                <c:pt idx="0">
                  <c:v>1107783</c:v>
                </c:pt>
                <c:pt idx="1">
                  <c:v>2646924</c:v>
                </c:pt>
                <c:pt idx="2">
                  <c:v>904885</c:v>
                </c:pt>
                <c:pt idx="3">
                  <c:v>2171117</c:v>
                </c:pt>
                <c:pt idx="4">
                  <c:v>1815017</c:v>
                </c:pt>
                <c:pt idx="5">
                  <c:v>821262</c:v>
                </c:pt>
                <c:pt idx="6">
                  <c:v>3804361</c:v>
                </c:pt>
                <c:pt idx="7">
                  <c:v>479857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19504"/>
        <c:axId val="227320064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'!$B$6:$B$13</c:f>
              <c:strCache>
                <c:ptCount val="8"/>
                <c:pt idx="0">
                  <c:v>Slovenija</c:v>
                </c:pt>
                <c:pt idx="1">
                  <c:v>BiH</c:v>
                </c:pt>
                <c:pt idx="2">
                  <c:v>Italija</c:v>
                </c:pt>
                <c:pt idx="3">
                  <c:v>Velika Britanija</c:v>
                </c:pt>
                <c:pt idx="4">
                  <c:v>SAD</c:v>
                </c:pt>
                <c:pt idx="5">
                  <c:v>Njemačka</c:v>
                </c:pt>
                <c:pt idx="6">
                  <c:v>Luksemburg</c:v>
                </c:pt>
                <c:pt idx="7">
                  <c:v>Austrija</c:v>
                </c:pt>
              </c:strCache>
            </c:strRef>
          </c:cat>
          <c:val>
            <c:numRef>
              <c:f>'Slika 15. '!$D$6:$D$13</c:f>
              <c:numCache>
                <c:formatCode>#,##0</c:formatCode>
                <c:ptCount val="8"/>
                <c:pt idx="0">
                  <c:v>544075714</c:v>
                </c:pt>
                <c:pt idx="1">
                  <c:v>927329888</c:v>
                </c:pt>
                <c:pt idx="2">
                  <c:v>697841476</c:v>
                </c:pt>
                <c:pt idx="3">
                  <c:v>703151564</c:v>
                </c:pt>
                <c:pt idx="4">
                  <c:v>486807194</c:v>
                </c:pt>
                <c:pt idx="5">
                  <c:v>544246726</c:v>
                </c:pt>
                <c:pt idx="6">
                  <c:v>548108015</c:v>
                </c:pt>
                <c:pt idx="7">
                  <c:v>305208679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21184"/>
        <c:axId val="227320624"/>
      </c:lineChart>
      <c:catAx>
        <c:axId val="22731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7320064"/>
        <c:crosses val="autoZero"/>
        <c:auto val="1"/>
        <c:lblAlgn val="ctr"/>
        <c:lblOffset val="100"/>
        <c:noMultiLvlLbl val="0"/>
      </c:catAx>
      <c:valAx>
        <c:axId val="22732006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319504"/>
        <c:crosses val="autoZero"/>
        <c:crossBetween val="between"/>
        <c:dispUnits>
          <c:builtInUnit val="millions"/>
          <c:dispUnitsLbl>
            <c:layout/>
            <c:txPr>
              <a:bodyPr/>
              <a:lstStyle/>
              <a:p>
                <a:pPr>
                  <a:defRPr/>
                </a:pPr>
                <a:endParaRPr lang="sr-Latn-RS"/>
              </a:p>
            </c:txPr>
          </c:dispUnitsLbl>
        </c:dispUnits>
      </c:valAx>
      <c:valAx>
        <c:axId val="227320624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7321184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2732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73206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16.'!$B$6:$B$41</c:f>
              <c:numCache>
                <c:formatCode>[$-41A]mmm/yy;@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16.'!$D$6:$D$41</c:f>
              <c:numCache>
                <c:formatCode>#,##0</c:formatCode>
                <c:ptCount val="36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24544"/>
        <c:axId val="227325104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16.'!$B$6:$B$41</c:f>
              <c:numCache>
                <c:formatCode>[$-41A]mmm/yy;@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16.'!$C$6:$C$41</c:f>
              <c:numCache>
                <c:formatCode>#,##0</c:formatCode>
                <c:ptCount val="36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26224"/>
        <c:axId val="227325664"/>
      </c:lineChart>
      <c:dateAx>
        <c:axId val="22732454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25104"/>
        <c:crosses val="autoZero"/>
        <c:auto val="0"/>
        <c:lblOffset val="100"/>
        <c:baseTimeUnit val="months"/>
        <c:majorUnit val="2"/>
        <c:majorTimeUnit val="months"/>
      </c:dateAx>
      <c:valAx>
        <c:axId val="22732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2454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3256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32622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7326224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273256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17.'!$D$6:$D$41</c:f>
              <c:numCache>
                <c:formatCode>#,##0</c:formatCode>
                <c:ptCount val="36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17.'!$F$6:$F$41</c:f>
              <c:numCache>
                <c:formatCode>#,##0</c:formatCode>
                <c:ptCount val="36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0880"/>
        <c:axId val="227481440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17.'!$C$6:$C$41</c:f>
              <c:numCache>
                <c:formatCode>#,##0</c:formatCode>
                <c:ptCount val="36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17.'!$E$6:$E$41</c:f>
              <c:numCache>
                <c:formatCode>#,##0</c:formatCode>
                <c:ptCount val="36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2560"/>
        <c:axId val="227482000"/>
      </c:lineChart>
      <c:dateAx>
        <c:axId val="22748088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1440"/>
        <c:crosses val="autoZero"/>
        <c:auto val="1"/>
        <c:lblOffset val="100"/>
        <c:baseTimeUnit val="months"/>
        <c:majorUnit val="2"/>
        <c:majorTimeUnit val="months"/>
      </c:dateAx>
      <c:valAx>
        <c:axId val="22748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088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4820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256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74825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4820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8503384212</c:v>
                </c:pt>
                <c:pt idx="1">
                  <c:v>8685787550</c:v>
                </c:pt>
                <c:pt idx="2">
                  <c:v>9380654075</c:v>
                </c:pt>
                <c:pt idx="3">
                  <c:v>9766278592</c:v>
                </c:pt>
                <c:pt idx="4">
                  <c:v>9786206584</c:v>
                </c:pt>
                <c:pt idx="5">
                  <c:v>9822074048</c:v>
                </c:pt>
                <c:pt idx="6">
                  <c:v>10074730707</c:v>
                </c:pt>
                <c:pt idx="7">
                  <c:v>9897099500</c:v>
                </c:pt>
                <c:pt idx="8">
                  <c:v>9886129463</c:v>
                </c:pt>
                <c:pt idx="9">
                  <c:v>10132378858</c:v>
                </c:pt>
                <c:pt idx="10">
                  <c:v>9567411820</c:v>
                </c:pt>
                <c:pt idx="11">
                  <c:v>10774509864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814362603</c:v>
                </c:pt>
                <c:pt idx="1">
                  <c:v>891033488</c:v>
                </c:pt>
                <c:pt idx="2">
                  <c:v>958672650</c:v>
                </c:pt>
                <c:pt idx="3">
                  <c:v>1059530726</c:v>
                </c:pt>
                <c:pt idx="4">
                  <c:v>1169191591</c:v>
                </c:pt>
                <c:pt idx="5">
                  <c:v>1196903493</c:v>
                </c:pt>
                <c:pt idx="6">
                  <c:v>1332666592</c:v>
                </c:pt>
                <c:pt idx="7">
                  <c:v>1355444458</c:v>
                </c:pt>
                <c:pt idx="8">
                  <c:v>1266138224</c:v>
                </c:pt>
                <c:pt idx="9">
                  <c:v>1190916249</c:v>
                </c:pt>
                <c:pt idx="10">
                  <c:v>1122603347</c:v>
                </c:pt>
                <c:pt idx="11">
                  <c:v>1284474748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7040"/>
        <c:axId val="227487600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24176160</c:v>
                </c:pt>
                <c:pt idx="1">
                  <c:v>24682005</c:v>
                </c:pt>
                <c:pt idx="2">
                  <c:v>26550571</c:v>
                </c:pt>
                <c:pt idx="3">
                  <c:v>27171532</c:v>
                </c:pt>
                <c:pt idx="4">
                  <c:v>27866087</c:v>
                </c:pt>
                <c:pt idx="5">
                  <c:v>27729959</c:v>
                </c:pt>
                <c:pt idx="6">
                  <c:v>28355026</c:v>
                </c:pt>
                <c:pt idx="7">
                  <c:v>27811071</c:v>
                </c:pt>
                <c:pt idx="8">
                  <c:v>28094564</c:v>
                </c:pt>
                <c:pt idx="9">
                  <c:v>28705626</c:v>
                </c:pt>
                <c:pt idx="10">
                  <c:v>27221251</c:v>
                </c:pt>
                <c:pt idx="11">
                  <c:v>30253891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1178770</c:v>
                </c:pt>
                <c:pt idx="1">
                  <c:v>1302264</c:v>
                </c:pt>
                <c:pt idx="2">
                  <c:v>1191344</c:v>
                </c:pt>
                <c:pt idx="3">
                  <c:v>1280346</c:v>
                </c:pt>
                <c:pt idx="4">
                  <c:v>1369899</c:v>
                </c:pt>
                <c:pt idx="5">
                  <c:v>1439506</c:v>
                </c:pt>
                <c:pt idx="6">
                  <c:v>1482977</c:v>
                </c:pt>
                <c:pt idx="7">
                  <c:v>1411664</c:v>
                </c:pt>
                <c:pt idx="8">
                  <c:v>1467161</c:v>
                </c:pt>
                <c:pt idx="9">
                  <c:v>1419074</c:v>
                </c:pt>
                <c:pt idx="10">
                  <c:v>1369207</c:v>
                </c:pt>
                <c:pt idx="11">
                  <c:v>1433326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8720"/>
        <c:axId val="227488160"/>
      </c:lineChart>
      <c:dateAx>
        <c:axId val="22748704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7600"/>
        <c:crosses val="autoZero"/>
        <c:auto val="1"/>
        <c:lblOffset val="100"/>
        <c:baseTimeUnit val="months"/>
      </c:dateAx>
      <c:valAx>
        <c:axId val="2274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704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4881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8872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74887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4881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408601754</c:v>
                </c:pt>
                <c:pt idx="1">
                  <c:v>402364495</c:v>
                </c:pt>
                <c:pt idx="2">
                  <c:v>599845846</c:v>
                </c:pt>
                <c:pt idx="3">
                  <c:v>823183726</c:v>
                </c:pt>
                <c:pt idx="4">
                  <c:v>1637369451</c:v>
                </c:pt>
                <c:pt idx="5">
                  <c:v>2555504923</c:v>
                </c:pt>
                <c:pt idx="6">
                  <c:v>5684342966</c:v>
                </c:pt>
                <c:pt idx="7">
                  <c:v>6329188412</c:v>
                </c:pt>
                <c:pt idx="8">
                  <c:v>2865274578</c:v>
                </c:pt>
                <c:pt idx="9">
                  <c:v>1097746741</c:v>
                </c:pt>
                <c:pt idx="10">
                  <c:v>506485011</c:v>
                </c:pt>
                <c:pt idx="11">
                  <c:v>569418210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33254274</c:v>
                </c:pt>
                <c:pt idx="1">
                  <c:v>36404884</c:v>
                </c:pt>
                <c:pt idx="2">
                  <c:v>47493182</c:v>
                </c:pt>
                <c:pt idx="3">
                  <c:v>61399429</c:v>
                </c:pt>
                <c:pt idx="4">
                  <c:v>92124946</c:v>
                </c:pt>
                <c:pt idx="5">
                  <c:v>120646854</c:v>
                </c:pt>
                <c:pt idx="6">
                  <c:v>197974790</c:v>
                </c:pt>
                <c:pt idx="7">
                  <c:v>222926873</c:v>
                </c:pt>
                <c:pt idx="8">
                  <c:v>134852047</c:v>
                </c:pt>
                <c:pt idx="9">
                  <c:v>74607241</c:v>
                </c:pt>
                <c:pt idx="10">
                  <c:v>46382553</c:v>
                </c:pt>
                <c:pt idx="11">
                  <c:v>41260130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93200"/>
        <c:axId val="227493760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679239</c:v>
                </c:pt>
                <c:pt idx="1">
                  <c:v>654817</c:v>
                </c:pt>
                <c:pt idx="2">
                  <c:v>965387</c:v>
                </c:pt>
                <c:pt idx="3">
                  <c:v>1373559</c:v>
                </c:pt>
                <c:pt idx="4">
                  <c:v>2554458</c:v>
                </c:pt>
                <c:pt idx="5">
                  <c:v>3947241</c:v>
                </c:pt>
                <c:pt idx="6">
                  <c:v>8939449</c:v>
                </c:pt>
                <c:pt idx="7">
                  <c:v>9890490</c:v>
                </c:pt>
                <c:pt idx="8">
                  <c:v>4587474</c:v>
                </c:pt>
                <c:pt idx="9">
                  <c:v>1886561</c:v>
                </c:pt>
                <c:pt idx="10">
                  <c:v>905403</c:v>
                </c:pt>
                <c:pt idx="11">
                  <c:v>986370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67229</c:v>
                </c:pt>
                <c:pt idx="1">
                  <c:v>76735</c:v>
                </c:pt>
                <c:pt idx="2">
                  <c:v>91217</c:v>
                </c:pt>
                <c:pt idx="3">
                  <c:v>108494</c:v>
                </c:pt>
                <c:pt idx="4">
                  <c:v>140642</c:v>
                </c:pt>
                <c:pt idx="5">
                  <c:v>172957</c:v>
                </c:pt>
                <c:pt idx="6">
                  <c:v>259800</c:v>
                </c:pt>
                <c:pt idx="7">
                  <c:v>283909</c:v>
                </c:pt>
                <c:pt idx="8">
                  <c:v>195695</c:v>
                </c:pt>
                <c:pt idx="9">
                  <c:v>125873</c:v>
                </c:pt>
                <c:pt idx="10">
                  <c:v>92503</c:v>
                </c:pt>
                <c:pt idx="11">
                  <c:v>83001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31040"/>
        <c:axId val="227930480"/>
      </c:lineChart>
      <c:dateAx>
        <c:axId val="22749320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93760"/>
        <c:crosses val="autoZero"/>
        <c:auto val="1"/>
        <c:lblOffset val="100"/>
        <c:baseTimeUnit val="months"/>
      </c:dateAx>
      <c:valAx>
        <c:axId val="2274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49320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mlr.HRK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930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31040"/>
        <c:crosses val="max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79310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930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75516</c:v>
                </c:pt>
                <c:pt idx="1">
                  <c:v>75317</c:v>
                </c:pt>
                <c:pt idx="2">
                  <c:v>75014</c:v>
                </c:pt>
                <c:pt idx="3">
                  <c:v>74883</c:v>
                </c:pt>
                <c:pt idx="4">
                  <c:v>75238</c:v>
                </c:pt>
                <c:pt idx="5">
                  <c:v>74401</c:v>
                </c:pt>
                <c:pt idx="6">
                  <c:v>73115</c:v>
                </c:pt>
                <c:pt idx="7">
                  <c:v>72479</c:v>
                </c:pt>
                <c:pt idx="8">
                  <c:v>71200</c:v>
                </c:pt>
                <c:pt idx="9">
                  <c:v>69602</c:v>
                </c:pt>
                <c:pt idx="10">
                  <c:v>67509</c:v>
                </c:pt>
                <c:pt idx="11">
                  <c:v>66621</c:v>
                </c:pt>
              </c:numCache>
            </c:numRef>
          </c:val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6288016"/>
        <c:axId val="226288576"/>
      </c:barChart>
      <c:catAx>
        <c:axId val="22628801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6288576"/>
        <c:crosses val="autoZero"/>
        <c:auto val="0"/>
        <c:lblAlgn val="ctr"/>
        <c:lblOffset val="100"/>
        <c:noMultiLvlLbl val="0"/>
      </c:catAx>
      <c:valAx>
        <c:axId val="22628857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628801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9614728599137956"/>
          <c:h val="6.797318841154462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3104931846992325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20.'!$E$6:$E$41</c:f>
              <c:numCache>
                <c:formatCode>#,##0</c:formatCode>
                <c:ptCount val="36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20.'!$F$6:$F$41</c:f>
              <c:numCache>
                <c:formatCode>#,##0</c:formatCode>
                <c:ptCount val="36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35520"/>
        <c:axId val="227936080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20.'!$D$6:$D$41</c:f>
              <c:numCache>
                <c:formatCode>#,##0</c:formatCode>
                <c:ptCount val="36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37200"/>
        <c:axId val="227936640"/>
      </c:lineChart>
      <c:dateAx>
        <c:axId val="22793552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36080"/>
        <c:crosses val="autoZero"/>
        <c:auto val="1"/>
        <c:lblOffset val="100"/>
        <c:baseTimeUnit val="months"/>
        <c:majorUnit val="2"/>
        <c:majorTimeUnit val="months"/>
      </c:dateAx>
      <c:valAx>
        <c:axId val="22793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3552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936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37200"/>
        <c:crosses val="max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79372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9366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21.'!$C$6:$C$41</c:f>
              <c:numCache>
                <c:formatCode>#,##0</c:formatCode>
                <c:ptCount val="36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21.'!$D$6:$D$41</c:f>
              <c:numCache>
                <c:formatCode>#,##0</c:formatCode>
                <c:ptCount val="36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21.'!$E$6:$E$41</c:f>
              <c:numCache>
                <c:formatCode>#,##0</c:formatCode>
                <c:ptCount val="36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41120"/>
        <c:axId val="227941680"/>
      </c:lineChart>
      <c:dateAx>
        <c:axId val="22794112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41680"/>
        <c:crosses val="autoZero"/>
        <c:auto val="1"/>
        <c:lblOffset val="100"/>
        <c:baseTimeUnit val="months"/>
      </c:dateAx>
      <c:valAx>
        <c:axId val="227941680"/>
        <c:scaling>
          <c:orientation val="minMax"/>
          <c:max val="2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4112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22.'!$C$6:$C$41</c:f>
              <c:numCache>
                <c:formatCode>#,##0</c:formatCode>
                <c:ptCount val="36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22.'!$D$6:$D$41</c:f>
              <c:numCache>
                <c:formatCode>#,##0</c:formatCode>
                <c:ptCount val="36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'Slika 22.'!$E$6:$E$41</c:f>
              <c:numCache>
                <c:formatCode>#,##0</c:formatCode>
                <c:ptCount val="36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45600"/>
        <c:axId val="227946160"/>
      </c:lineChart>
      <c:dateAx>
        <c:axId val="22794560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46160"/>
        <c:crosses val="autoZero"/>
        <c:auto val="1"/>
        <c:lblOffset val="100"/>
        <c:baseTimeUnit val="months"/>
        <c:majorUnit val="2"/>
        <c:majorTimeUnit val="months"/>
      </c:dateAx>
      <c:valAx>
        <c:axId val="22794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4560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3001354360</c:v>
                </c:pt>
                <c:pt idx="1">
                  <c:v>2907569232</c:v>
                </c:pt>
                <c:pt idx="2">
                  <c:v>3267543588</c:v>
                </c:pt>
                <c:pt idx="3">
                  <c:v>3429513685</c:v>
                </c:pt>
                <c:pt idx="4">
                  <c:v>3492207443</c:v>
                </c:pt>
                <c:pt idx="5">
                  <c:v>3522099061</c:v>
                </c:pt>
                <c:pt idx="6">
                  <c:v>3612953793</c:v>
                </c:pt>
                <c:pt idx="7">
                  <c:v>3473569802</c:v>
                </c:pt>
                <c:pt idx="8">
                  <c:v>3539416437</c:v>
                </c:pt>
                <c:pt idx="9">
                  <c:v>3736097787</c:v>
                </c:pt>
                <c:pt idx="10">
                  <c:v>3489339727</c:v>
                </c:pt>
                <c:pt idx="11">
                  <c:v>4106103503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312001821</c:v>
                </c:pt>
                <c:pt idx="1">
                  <c:v>340699982</c:v>
                </c:pt>
                <c:pt idx="2">
                  <c:v>352135650</c:v>
                </c:pt>
                <c:pt idx="3">
                  <c:v>394486133</c:v>
                </c:pt>
                <c:pt idx="4">
                  <c:v>415293100</c:v>
                </c:pt>
                <c:pt idx="5">
                  <c:v>470704671</c:v>
                </c:pt>
                <c:pt idx="6">
                  <c:v>491489599</c:v>
                </c:pt>
                <c:pt idx="7">
                  <c:v>452390186</c:v>
                </c:pt>
                <c:pt idx="8">
                  <c:v>465878956</c:v>
                </c:pt>
                <c:pt idx="9">
                  <c:v>448212508</c:v>
                </c:pt>
                <c:pt idx="10">
                  <c:v>427283247</c:v>
                </c:pt>
                <c:pt idx="11">
                  <c:v>479573196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0640"/>
        <c:axId val="227951200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16459264</c:v>
                </c:pt>
                <c:pt idx="1">
                  <c:v>16537003</c:v>
                </c:pt>
                <c:pt idx="2">
                  <c:v>17965247</c:v>
                </c:pt>
                <c:pt idx="3">
                  <c:v>18388375</c:v>
                </c:pt>
                <c:pt idx="4">
                  <c:v>19009577</c:v>
                </c:pt>
                <c:pt idx="5">
                  <c:v>19022578</c:v>
                </c:pt>
                <c:pt idx="6">
                  <c:v>19711394</c:v>
                </c:pt>
                <c:pt idx="7">
                  <c:v>19181932</c:v>
                </c:pt>
                <c:pt idx="8">
                  <c:v>19334411</c:v>
                </c:pt>
                <c:pt idx="9">
                  <c:v>19830034</c:v>
                </c:pt>
                <c:pt idx="10">
                  <c:v>18797754</c:v>
                </c:pt>
                <c:pt idx="11">
                  <c:v>21207873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938800</c:v>
                </c:pt>
                <c:pt idx="1">
                  <c:v>1040783</c:v>
                </c:pt>
                <c:pt idx="2">
                  <c:v>910052</c:v>
                </c:pt>
                <c:pt idx="3">
                  <c:v>981589</c:v>
                </c:pt>
                <c:pt idx="4">
                  <c:v>1028285</c:v>
                </c:pt>
                <c:pt idx="5">
                  <c:v>1127812</c:v>
                </c:pt>
                <c:pt idx="6">
                  <c:v>1159485</c:v>
                </c:pt>
                <c:pt idx="7">
                  <c:v>1077992</c:v>
                </c:pt>
                <c:pt idx="8">
                  <c:v>1131224</c:v>
                </c:pt>
                <c:pt idx="9">
                  <c:v>1090844</c:v>
                </c:pt>
                <c:pt idx="10">
                  <c:v>1051932</c:v>
                </c:pt>
                <c:pt idx="11">
                  <c:v>1089831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2320"/>
        <c:axId val="227951760"/>
      </c:lineChart>
      <c:dateAx>
        <c:axId val="22795064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1200"/>
        <c:crosses val="autoZero"/>
        <c:auto val="1"/>
        <c:lblOffset val="100"/>
        <c:baseTimeUnit val="months"/>
      </c:dateAx>
      <c:valAx>
        <c:axId val="22795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064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951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2320"/>
        <c:crosses val="max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7952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951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5226330848</c:v>
                </c:pt>
                <c:pt idx="1">
                  <c:v>5488782511</c:v>
                </c:pt>
                <c:pt idx="2">
                  <c:v>5811189705</c:v>
                </c:pt>
                <c:pt idx="3">
                  <c:v>6031139999</c:v>
                </c:pt>
                <c:pt idx="4">
                  <c:v>5987220696</c:v>
                </c:pt>
                <c:pt idx="5">
                  <c:v>5987315978</c:v>
                </c:pt>
                <c:pt idx="6">
                  <c:v>6136757826</c:v>
                </c:pt>
                <c:pt idx="7">
                  <c:v>6114542171</c:v>
                </c:pt>
                <c:pt idx="8">
                  <c:v>6021827645</c:v>
                </c:pt>
                <c:pt idx="9">
                  <c:v>6061465844</c:v>
                </c:pt>
                <c:pt idx="10">
                  <c:v>5754005870</c:v>
                </c:pt>
                <c:pt idx="11">
                  <c:v>6327295262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300109813</c:v>
                </c:pt>
                <c:pt idx="1">
                  <c:v>327444350</c:v>
                </c:pt>
                <c:pt idx="2">
                  <c:v>358794842</c:v>
                </c:pt>
                <c:pt idx="3">
                  <c:v>388293108</c:v>
                </c:pt>
                <c:pt idx="4">
                  <c:v>456526784</c:v>
                </c:pt>
                <c:pt idx="5">
                  <c:v>416693872</c:v>
                </c:pt>
                <c:pt idx="6">
                  <c:v>474506012</c:v>
                </c:pt>
                <c:pt idx="7">
                  <c:v>506808994</c:v>
                </c:pt>
                <c:pt idx="8">
                  <c:v>469696807</c:v>
                </c:pt>
                <c:pt idx="9">
                  <c:v>454712788</c:v>
                </c:pt>
                <c:pt idx="10">
                  <c:v>438071124</c:v>
                </c:pt>
                <c:pt idx="11">
                  <c:v>533664906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6800"/>
        <c:axId val="227957360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7522222</c:v>
                </c:pt>
                <c:pt idx="1">
                  <c:v>7946792</c:v>
                </c:pt>
                <c:pt idx="2">
                  <c:v>8377965</c:v>
                </c:pt>
                <c:pt idx="3">
                  <c:v>8573313</c:v>
                </c:pt>
                <c:pt idx="4">
                  <c:v>8649015</c:v>
                </c:pt>
                <c:pt idx="5">
                  <c:v>8501666</c:v>
                </c:pt>
                <c:pt idx="6">
                  <c:v>8436703</c:v>
                </c:pt>
                <c:pt idx="7">
                  <c:v>8433319</c:v>
                </c:pt>
                <c:pt idx="8">
                  <c:v>8548326</c:v>
                </c:pt>
                <c:pt idx="9">
                  <c:v>8651015</c:v>
                </c:pt>
                <c:pt idx="10">
                  <c:v>8206883</c:v>
                </c:pt>
                <c:pt idx="11">
                  <c:v>8826324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183665</c:v>
                </c:pt>
                <c:pt idx="1">
                  <c:v>200136</c:v>
                </c:pt>
                <c:pt idx="2">
                  <c:v>215955</c:v>
                </c:pt>
                <c:pt idx="3">
                  <c:v>231105</c:v>
                </c:pt>
                <c:pt idx="4">
                  <c:v>270508</c:v>
                </c:pt>
                <c:pt idx="5">
                  <c:v>239983</c:v>
                </c:pt>
                <c:pt idx="6">
                  <c:v>246838</c:v>
                </c:pt>
                <c:pt idx="7">
                  <c:v>258100</c:v>
                </c:pt>
                <c:pt idx="8">
                  <c:v>259662</c:v>
                </c:pt>
                <c:pt idx="9">
                  <c:v>256949</c:v>
                </c:pt>
                <c:pt idx="10">
                  <c:v>250571</c:v>
                </c:pt>
                <c:pt idx="11">
                  <c:v>274197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8480"/>
        <c:axId val="227957920"/>
      </c:lineChart>
      <c:dateAx>
        <c:axId val="227956800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7360"/>
        <c:crosses val="autoZero"/>
        <c:auto val="1"/>
        <c:lblOffset val="100"/>
        <c:baseTimeUnit val="months"/>
      </c:dateAx>
      <c:valAx>
        <c:axId val="22795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680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79579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958480"/>
        <c:crosses val="max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795848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79579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275699004</c:v>
                </c:pt>
                <c:pt idx="1">
                  <c:v>289435807</c:v>
                </c:pt>
                <c:pt idx="2">
                  <c:v>301920782</c:v>
                </c:pt>
                <c:pt idx="3">
                  <c:v>305624908</c:v>
                </c:pt>
                <c:pt idx="4">
                  <c:v>306778445</c:v>
                </c:pt>
                <c:pt idx="5">
                  <c:v>312659009</c:v>
                </c:pt>
                <c:pt idx="6">
                  <c:v>325019088</c:v>
                </c:pt>
                <c:pt idx="7">
                  <c:v>308987527</c:v>
                </c:pt>
                <c:pt idx="8">
                  <c:v>324885381</c:v>
                </c:pt>
                <c:pt idx="9">
                  <c:v>334815227</c:v>
                </c:pt>
                <c:pt idx="10">
                  <c:v>324066223</c:v>
                </c:pt>
                <c:pt idx="11">
                  <c:v>341111099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202250969</c:v>
                </c:pt>
                <c:pt idx="1">
                  <c:v>222889156</c:v>
                </c:pt>
                <c:pt idx="2">
                  <c:v>247742158</c:v>
                </c:pt>
                <c:pt idx="3">
                  <c:v>276751485</c:v>
                </c:pt>
                <c:pt idx="4">
                  <c:v>297371707</c:v>
                </c:pt>
                <c:pt idx="5">
                  <c:v>309504950</c:v>
                </c:pt>
                <c:pt idx="6">
                  <c:v>366670981</c:v>
                </c:pt>
                <c:pt idx="7">
                  <c:v>396245278</c:v>
                </c:pt>
                <c:pt idx="8">
                  <c:v>330562461</c:v>
                </c:pt>
                <c:pt idx="9">
                  <c:v>287990953</c:v>
                </c:pt>
                <c:pt idx="10">
                  <c:v>257248976</c:v>
                </c:pt>
                <c:pt idx="11">
                  <c:v>271236646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63088"/>
        <c:axId val="228863648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194674</c:v>
                </c:pt>
                <c:pt idx="1">
                  <c:v>198210</c:v>
                </c:pt>
                <c:pt idx="2">
                  <c:v>207359</c:v>
                </c:pt>
                <c:pt idx="3">
                  <c:v>209844</c:v>
                </c:pt>
                <c:pt idx="4">
                  <c:v>207495</c:v>
                </c:pt>
                <c:pt idx="5">
                  <c:v>205715</c:v>
                </c:pt>
                <c:pt idx="6">
                  <c:v>206929</c:v>
                </c:pt>
                <c:pt idx="7">
                  <c:v>195820</c:v>
                </c:pt>
                <c:pt idx="8">
                  <c:v>211827</c:v>
                </c:pt>
                <c:pt idx="9">
                  <c:v>224577</c:v>
                </c:pt>
                <c:pt idx="10">
                  <c:v>216614</c:v>
                </c:pt>
                <c:pt idx="11">
                  <c:v>219694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56305</c:v>
                </c:pt>
                <c:pt idx="1">
                  <c:v>61345</c:v>
                </c:pt>
                <c:pt idx="2">
                  <c:v>65337</c:v>
                </c:pt>
                <c:pt idx="3">
                  <c:v>67652</c:v>
                </c:pt>
                <c:pt idx="4">
                  <c:v>71106</c:v>
                </c:pt>
                <c:pt idx="5">
                  <c:v>71711</c:v>
                </c:pt>
                <c:pt idx="6">
                  <c:v>76654</c:v>
                </c:pt>
                <c:pt idx="7">
                  <c:v>75572</c:v>
                </c:pt>
                <c:pt idx="8">
                  <c:v>76275</c:v>
                </c:pt>
                <c:pt idx="9">
                  <c:v>71281</c:v>
                </c:pt>
                <c:pt idx="10">
                  <c:v>66704</c:v>
                </c:pt>
                <c:pt idx="11">
                  <c:v>69298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64768"/>
        <c:axId val="228864208"/>
      </c:lineChart>
      <c:dateAx>
        <c:axId val="228863088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863648"/>
        <c:crosses val="autoZero"/>
        <c:auto val="1"/>
        <c:lblOffset val="100"/>
        <c:baseTimeUnit val="months"/>
      </c:dateAx>
      <c:valAx>
        <c:axId val="2288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8630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88642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864768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88647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88642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9276119</c:v>
                </c:pt>
                <c:pt idx="1">
                  <c:v>29051866</c:v>
                </c:pt>
                <c:pt idx="2">
                  <c:v>617764</c:v>
                </c:pt>
                <c:pt idx="3">
                  <c:v>122754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10661539496</c:v>
                </c:pt>
                <c:pt idx="1">
                  <c:v>13190148711</c:v>
                </c:pt>
                <c:pt idx="2">
                  <c:v>452950761</c:v>
                </c:pt>
                <c:pt idx="3">
                  <c:v>284014348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28.'!$C$6:$C$11</c:f>
              <c:numCache>
                <c:formatCode>#,##0</c:formatCode>
                <c:ptCount val="6"/>
                <c:pt idx="0">
                  <c:v>5393553</c:v>
                </c:pt>
                <c:pt idx="1">
                  <c:v>2779498</c:v>
                </c:pt>
                <c:pt idx="2">
                  <c:v>2458199</c:v>
                </c:pt>
                <c:pt idx="3">
                  <c:v>4132348</c:v>
                </c:pt>
                <c:pt idx="4">
                  <c:v>2216908</c:v>
                </c:pt>
                <c:pt idx="5">
                  <c:v>1869153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71488"/>
        <c:axId val="228872048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28.'!$D$6:$D$11</c:f>
              <c:numCache>
                <c:formatCode>#,##0</c:formatCode>
                <c:ptCount val="6"/>
                <c:pt idx="0">
                  <c:v>4909163304</c:v>
                </c:pt>
                <c:pt idx="1">
                  <c:v>2307156474</c:v>
                </c:pt>
                <c:pt idx="2">
                  <c:v>1653810274</c:v>
                </c:pt>
                <c:pt idx="3">
                  <c:v>1478177758</c:v>
                </c:pt>
                <c:pt idx="4">
                  <c:v>1837593967</c:v>
                </c:pt>
                <c:pt idx="5">
                  <c:v>1443710439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73168"/>
        <c:axId val="228872608"/>
      </c:lineChart>
      <c:catAx>
        <c:axId val="22887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8872048"/>
        <c:crosses val="autoZero"/>
        <c:auto val="1"/>
        <c:lblAlgn val="ctr"/>
        <c:lblOffset val="100"/>
        <c:noMultiLvlLbl val="0"/>
      </c:catAx>
      <c:valAx>
        <c:axId val="228872048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28871488"/>
        <c:crosses val="autoZero"/>
        <c:crossBetween val="between"/>
        <c:dispUnits>
          <c:builtInUnit val="millions"/>
          <c:dispUnitsLbl>
            <c:layout/>
            <c:txPr>
              <a:bodyPr/>
              <a:lstStyle/>
              <a:p>
                <a:pPr>
                  <a:defRPr/>
                </a:pPr>
                <a:endParaRPr lang="sr-Latn-RS"/>
              </a:p>
            </c:txPr>
          </c:dispUnitsLbl>
        </c:dispUnits>
      </c:valAx>
      <c:valAx>
        <c:axId val="22887260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8873168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22887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88726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3.'!$C$5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'Slika 3.'!$D$5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26292496"/>
        <c:axId val="226293056"/>
      </c:barChart>
      <c:catAx>
        <c:axId val="22629249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6293056"/>
        <c:crosses val="autoZero"/>
        <c:auto val="0"/>
        <c:lblAlgn val="ctr"/>
        <c:lblOffset val="100"/>
        <c:noMultiLvlLbl val="0"/>
      </c:catAx>
      <c:valAx>
        <c:axId val="226293056"/>
        <c:scaling>
          <c:orientation val="minMax"/>
          <c:max val="45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629249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38017262986495481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175045388509370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4.'!$C$6:$C$41</c:f>
              <c:numCache>
                <c:formatCode>#,##0</c:formatCode>
                <c:ptCount val="36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4.'!$D$6:$D$41</c:f>
              <c:numCache>
                <c:formatCode>#,##0</c:formatCode>
                <c:ptCount val="36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96416"/>
        <c:axId val="226296976"/>
      </c:lineChart>
      <c:dateAx>
        <c:axId val="226296416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296976"/>
        <c:crosses val="autoZero"/>
        <c:auto val="0"/>
        <c:lblOffset val="100"/>
        <c:baseTimeUnit val="days"/>
        <c:majorUnit val="2"/>
        <c:majorTimeUnit val="months"/>
      </c:dateAx>
      <c:valAx>
        <c:axId val="22629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296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5.'!$C$6:$C$41</c:f>
              <c:numCache>
                <c:formatCode>#,##0</c:formatCode>
                <c:ptCount val="36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</c:numCache>
            </c:numRef>
          </c:val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5.'!$D$6:$D$41</c:f>
              <c:numCache>
                <c:formatCode>#,##0</c:formatCode>
                <c:ptCount val="36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</c:numCache>
            </c:numRef>
          </c:val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5.'!$E$6:$E$41</c:f>
              <c:numCache>
                <c:formatCode>#,##0</c:formatCode>
                <c:ptCount val="36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00896"/>
        <c:axId val="226301456"/>
      </c:barChart>
      <c:catAx>
        <c:axId val="22630089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6301456"/>
        <c:crosses val="autoZero"/>
        <c:auto val="0"/>
        <c:lblAlgn val="ctr"/>
        <c:lblOffset val="100"/>
        <c:noMultiLvlLbl val="0"/>
      </c:catAx>
      <c:valAx>
        <c:axId val="226301456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26300896"/>
        <c:crosses val="autoZero"/>
        <c:crossBetween val="between"/>
        <c:dispUnits>
          <c:builtInUnit val="millions"/>
          <c:dispUnitsLbl>
            <c:layout/>
            <c:txPr>
              <a:bodyPr/>
              <a:lstStyle/>
              <a:p>
                <a:pPr>
                  <a:defRPr/>
                </a:pPr>
                <a:endParaRPr lang="sr-Latn-RS"/>
              </a:p>
            </c:txPr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49362</c:v>
                </c:pt>
                <c:pt idx="1">
                  <c:v>56991</c:v>
                </c:pt>
                <c:pt idx="2">
                  <c:v>61790</c:v>
                </c:pt>
                <c:pt idx="3">
                  <c:v>64286</c:v>
                </c:pt>
                <c:pt idx="4">
                  <c:v>68855</c:v>
                </c:pt>
                <c:pt idx="5">
                  <c:v>83265</c:v>
                </c:pt>
                <c:pt idx="6">
                  <c:v>65871</c:v>
                </c:pt>
                <c:pt idx="7">
                  <c:v>71999</c:v>
                </c:pt>
                <c:pt idx="8">
                  <c:v>78563</c:v>
                </c:pt>
                <c:pt idx="9">
                  <c:v>76563</c:v>
                </c:pt>
                <c:pt idx="10">
                  <c:v>72731</c:v>
                </c:pt>
                <c:pt idx="11">
                  <c:v>76837</c:v>
                </c:pt>
              </c:numCache>
            </c:numRef>
          </c:val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11936</c:v>
                </c:pt>
                <c:pt idx="1">
                  <c:v>15457</c:v>
                </c:pt>
                <c:pt idx="2">
                  <c:v>26684</c:v>
                </c:pt>
                <c:pt idx="3">
                  <c:v>17362</c:v>
                </c:pt>
                <c:pt idx="4">
                  <c:v>16430</c:v>
                </c:pt>
                <c:pt idx="5">
                  <c:v>16395</c:v>
                </c:pt>
                <c:pt idx="6">
                  <c:v>14450</c:v>
                </c:pt>
                <c:pt idx="7">
                  <c:v>15345</c:v>
                </c:pt>
                <c:pt idx="8">
                  <c:v>16846</c:v>
                </c:pt>
                <c:pt idx="9">
                  <c:v>20188</c:v>
                </c:pt>
                <c:pt idx="10">
                  <c:v>18151</c:v>
                </c:pt>
                <c:pt idx="11">
                  <c:v>17025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572352"/>
        <c:axId val="22657291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72232</c:v>
                </c:pt>
                <c:pt idx="1">
                  <c:v>97602</c:v>
                </c:pt>
                <c:pt idx="2">
                  <c:v>75077</c:v>
                </c:pt>
                <c:pt idx="3">
                  <c:v>70489</c:v>
                </c:pt>
                <c:pt idx="4">
                  <c:v>66017</c:v>
                </c:pt>
                <c:pt idx="5">
                  <c:v>78647</c:v>
                </c:pt>
                <c:pt idx="6">
                  <c:v>67506</c:v>
                </c:pt>
                <c:pt idx="7">
                  <c:v>63697</c:v>
                </c:pt>
                <c:pt idx="8">
                  <c:v>67012</c:v>
                </c:pt>
                <c:pt idx="9">
                  <c:v>62336</c:v>
                </c:pt>
                <c:pt idx="10">
                  <c:v>88183</c:v>
                </c:pt>
                <c:pt idx="11">
                  <c:v>64916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13631</c:v>
                </c:pt>
                <c:pt idx="1">
                  <c:v>16789</c:v>
                </c:pt>
                <c:pt idx="2">
                  <c:v>16940</c:v>
                </c:pt>
                <c:pt idx="3">
                  <c:v>18128</c:v>
                </c:pt>
                <c:pt idx="4">
                  <c:v>16290</c:v>
                </c:pt>
                <c:pt idx="5">
                  <c:v>15781</c:v>
                </c:pt>
                <c:pt idx="6">
                  <c:v>14819</c:v>
                </c:pt>
                <c:pt idx="7">
                  <c:v>14812</c:v>
                </c:pt>
                <c:pt idx="8">
                  <c:v>17272</c:v>
                </c:pt>
                <c:pt idx="9">
                  <c:v>17103</c:v>
                </c:pt>
                <c:pt idx="10">
                  <c:v>16270</c:v>
                </c:pt>
                <c:pt idx="11">
                  <c:v>18253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72352"/>
        <c:axId val="226572912"/>
      </c:lineChart>
      <c:catAx>
        <c:axId val="226572352"/>
        <c:scaling>
          <c:orientation val="minMax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6572912"/>
        <c:crosses val="autoZero"/>
        <c:auto val="0"/>
        <c:lblAlgn val="ctr"/>
        <c:lblOffset val="100"/>
        <c:noMultiLvlLbl val="0"/>
      </c:catAx>
      <c:valAx>
        <c:axId val="226572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2657235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49262884195563E-2"/>
          <c:y val="7.0662563118696509E-2"/>
          <c:w val="0.87586680644144577"/>
          <c:h val="0.64023235674220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7.'!$C$6:$C$41</c:f>
              <c:numCache>
                <c:formatCode>#,##0</c:formatCode>
                <c:ptCount val="36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</c:numCache>
            </c:numRef>
          </c:val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7.'!$B$6:$B$41</c:f>
              <c:numCache>
                <c:formatCode>m/d/yyyy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'Slika 7.'!$D$6:$D$41</c:f>
              <c:numCache>
                <c:formatCode>#,##0</c:formatCode>
                <c:ptCount val="36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576272"/>
        <c:axId val="226576832"/>
      </c:barChart>
      <c:catAx>
        <c:axId val="22657627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6576832"/>
        <c:crosses val="autoZero"/>
        <c:auto val="0"/>
        <c:lblAlgn val="ctr"/>
        <c:lblOffset val="100"/>
        <c:noMultiLvlLbl val="0"/>
      </c:catAx>
      <c:valAx>
        <c:axId val="22657683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2657627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31784997669683807"/>
          <c:y val="0.8953203565290379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10020065485</c:v>
                </c:pt>
                <c:pt idx="1">
                  <c:v>10168209677</c:v>
                </c:pt>
                <c:pt idx="2">
                  <c:v>11012768983</c:v>
                </c:pt>
                <c:pt idx="3">
                  <c:v>11427511865</c:v>
                </c:pt>
                <c:pt idx="4">
                  <c:v>11640445099</c:v>
                </c:pt>
                <c:pt idx="5">
                  <c:v>11659431221</c:v>
                </c:pt>
                <c:pt idx="6">
                  <c:v>12176248600</c:v>
                </c:pt>
                <c:pt idx="7">
                  <c:v>12063729254</c:v>
                </c:pt>
                <c:pt idx="8">
                  <c:v>11964839633</c:v>
                </c:pt>
                <c:pt idx="9">
                  <c:v>12219918379</c:v>
                </c:pt>
                <c:pt idx="10">
                  <c:v>11583597152</c:v>
                </c:pt>
                <c:pt idx="11">
                  <c:v>12975531383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80192"/>
        <c:axId val="226580752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28874426</c:v>
                </c:pt>
                <c:pt idx="1">
                  <c:v>29709206</c:v>
                </c:pt>
                <c:pt idx="2">
                  <c:v>31827603</c:v>
                </c:pt>
                <c:pt idx="3">
                  <c:v>32407351</c:v>
                </c:pt>
                <c:pt idx="4">
                  <c:v>33514414</c:v>
                </c:pt>
                <c:pt idx="5">
                  <c:v>32989008</c:v>
                </c:pt>
                <c:pt idx="6">
                  <c:v>34263384</c:v>
                </c:pt>
                <c:pt idx="7">
                  <c:v>34115543</c:v>
                </c:pt>
                <c:pt idx="8">
                  <c:v>34454316</c:v>
                </c:pt>
                <c:pt idx="9">
                  <c:v>35299937</c:v>
                </c:pt>
                <c:pt idx="10">
                  <c:v>33745706</c:v>
                </c:pt>
                <c:pt idx="11">
                  <c:v>36766473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81872"/>
        <c:axId val="226581312"/>
      </c:lineChart>
      <c:dateAx>
        <c:axId val="226580192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0752"/>
        <c:crosses val="autoZero"/>
        <c:auto val="1"/>
        <c:lblOffset val="100"/>
        <c:baseTimeUnit val="months"/>
        <c:majorUnit val="1"/>
        <c:majorTimeUnit val="months"/>
      </c:dateAx>
      <c:valAx>
        <c:axId val="22658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019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65813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187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65818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65813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104078960</c:v>
                </c:pt>
                <c:pt idx="1">
                  <c:v>243976045</c:v>
                </c:pt>
                <c:pt idx="2">
                  <c:v>3565003</c:v>
                </c:pt>
                <c:pt idx="3">
                  <c:v>2987722</c:v>
                </c:pt>
                <c:pt idx="4">
                  <c:v>24609</c:v>
                </c:pt>
                <c:pt idx="5">
                  <c:v>24397626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521206</xdr:colOff>
      <xdr:row>3</xdr:row>
      <xdr:rowOff>152113</xdr:rowOff>
    </xdr:from>
    <xdr:to>
      <xdr:col>16</xdr:col>
      <xdr:colOff>161925</xdr:colOff>
      <xdr:row>20</xdr:row>
      <xdr:rowOff>29561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211464</xdr:colOff>
      <xdr:row>4</xdr:row>
      <xdr:rowOff>12683</xdr:rowOff>
    </xdr:from>
    <xdr:to>
      <xdr:col>13</xdr:col>
      <xdr:colOff>714374</xdr:colOff>
      <xdr:row>25</xdr:row>
      <xdr:rowOff>71438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229789</xdr:colOff>
      <xdr:row>2</xdr:row>
      <xdr:rowOff>75009</xdr:rowOff>
    </xdr:from>
    <xdr:to>
      <xdr:col>13</xdr:col>
      <xdr:colOff>797718</xdr:colOff>
      <xdr:row>21</xdr:row>
      <xdr:rowOff>17860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201517</xdr:colOff>
      <xdr:row>1</xdr:row>
      <xdr:rowOff>169844</xdr:rowOff>
    </xdr:from>
    <xdr:to>
      <xdr:col>13</xdr:col>
      <xdr:colOff>435167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19</xdr:col>
      <xdr:colOff>80721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226200</xdr:colOff>
      <xdr:row>20</xdr:row>
      <xdr:rowOff>3450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265092</xdr:colOff>
      <xdr:row>2</xdr:row>
      <xdr:rowOff>118632</xdr:rowOff>
    </xdr:from>
    <xdr:to>
      <xdr:col>13</xdr:col>
      <xdr:colOff>440006</xdr:colOff>
      <xdr:row>18</xdr:row>
      <xdr:rowOff>113807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98535</xdr:colOff>
      <xdr:row>3</xdr:row>
      <xdr:rowOff>134665</xdr:rowOff>
    </xdr:from>
    <xdr:to>
      <xdr:col>19</xdr:col>
      <xdr:colOff>269493</xdr:colOff>
      <xdr:row>19</xdr:row>
      <xdr:rowOff>144518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01$/zpavelic/Desktop/2017/engleski/Ukupne%20tablice%20za%20publikaciju%202016%20L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Figure 1"/>
      <sheetName val="Figure 2"/>
      <sheetName val="Figure 3"/>
      <sheetName val="Figure 4"/>
      <sheetName val="Table 3"/>
      <sheetName val="Table 4"/>
      <sheetName val="Figure 5"/>
      <sheetName val="Table 5"/>
      <sheetName val="Figure 6"/>
      <sheetName val="Figure 7"/>
      <sheetName val="Table 6"/>
      <sheetName val="Table 7"/>
      <sheetName val="Figure 8"/>
      <sheetName val="Table 8"/>
      <sheetName val="Figure 9 and 10"/>
      <sheetName val="Figure 11 "/>
      <sheetName val="Table 9"/>
      <sheetName val="Table 10"/>
      <sheetName val="Figure 12 "/>
      <sheetName val="Figure 13"/>
      <sheetName val="Figure 14"/>
      <sheetName val="Figure 15 "/>
      <sheetName val="Figure 16"/>
      <sheetName val="Table 11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Table 12"/>
      <sheetName val="Figure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G5" t="str">
            <v>Total number of transactions – right</v>
          </cell>
          <cell r="H5" t="str">
            <v>Total value of transactions – left</v>
          </cell>
        </row>
        <row r="6">
          <cell r="B6">
            <v>42370</v>
          </cell>
          <cell r="G6">
            <v>28874426</v>
          </cell>
          <cell r="H6">
            <v>10020065485</v>
          </cell>
        </row>
        <row r="7">
          <cell r="B7">
            <v>42401</v>
          </cell>
          <cell r="G7">
            <v>29709206</v>
          </cell>
          <cell r="H7">
            <v>10168209677</v>
          </cell>
        </row>
        <row r="8">
          <cell r="B8">
            <v>42430</v>
          </cell>
          <cell r="G8">
            <v>31827603</v>
          </cell>
          <cell r="H8">
            <v>11012768983</v>
          </cell>
        </row>
        <row r="9">
          <cell r="B9">
            <v>42461</v>
          </cell>
          <cell r="G9">
            <v>32407351</v>
          </cell>
          <cell r="H9">
            <v>11427511865</v>
          </cell>
        </row>
        <row r="10">
          <cell r="B10">
            <v>42491</v>
          </cell>
          <cell r="G10">
            <v>33514414</v>
          </cell>
          <cell r="H10">
            <v>11640445099</v>
          </cell>
        </row>
        <row r="11">
          <cell r="B11">
            <v>42522</v>
          </cell>
          <cell r="G11">
            <v>32989008</v>
          </cell>
          <cell r="H11">
            <v>11659431221</v>
          </cell>
        </row>
        <row r="12">
          <cell r="B12">
            <v>42552</v>
          </cell>
          <cell r="G12">
            <v>34263384</v>
          </cell>
          <cell r="H12">
            <v>12176248600</v>
          </cell>
        </row>
        <row r="13">
          <cell r="B13">
            <v>42583</v>
          </cell>
          <cell r="G13">
            <v>34115543</v>
          </cell>
          <cell r="H13">
            <v>12063729254</v>
          </cell>
        </row>
        <row r="14">
          <cell r="B14">
            <v>42614</v>
          </cell>
          <cell r="G14">
            <v>34454316</v>
          </cell>
          <cell r="H14">
            <v>11964839633</v>
          </cell>
        </row>
        <row r="15">
          <cell r="B15">
            <v>42644</v>
          </cell>
          <cell r="G15">
            <v>35299937</v>
          </cell>
          <cell r="H15">
            <v>12219918379</v>
          </cell>
        </row>
        <row r="16">
          <cell r="B16">
            <v>42675</v>
          </cell>
          <cell r="G16">
            <v>33745706</v>
          </cell>
          <cell r="H16">
            <v>11583597152</v>
          </cell>
        </row>
        <row r="17">
          <cell r="B17">
            <v>42705</v>
          </cell>
          <cell r="G17">
            <v>36766473</v>
          </cell>
          <cell r="H17">
            <v>12975531383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zoomScale="160" zoomScaleNormal="160" workbookViewId="0"/>
  </sheetViews>
  <sheetFormatPr defaultRowHeight="12.95" customHeight="1" x14ac:dyDescent="0.2"/>
  <cols>
    <col min="1" max="1" width="2.83203125" customWidth="1"/>
    <col min="2" max="2" width="29.1640625" customWidth="1"/>
    <col min="3" max="3" width="18.83203125" customWidth="1"/>
    <col min="4" max="4" width="18.5" customWidth="1"/>
    <col min="5" max="5" width="14.6640625" customWidth="1"/>
  </cols>
  <sheetData>
    <row r="1" spans="1:6" ht="12.95" customHeight="1" x14ac:dyDescent="0.2">
      <c r="A1" t="s">
        <v>104</v>
      </c>
    </row>
    <row r="2" spans="1:6" ht="15.75" x14ac:dyDescent="0.25">
      <c r="B2" s="1" t="s">
        <v>34</v>
      </c>
    </row>
    <row r="4" spans="1:6" s="2" customFormat="1" ht="12.75" customHeight="1" x14ac:dyDescent="0.2"/>
    <row r="6" spans="1:6" ht="27" customHeight="1" x14ac:dyDescent="0.2">
      <c r="B6" s="24" t="s">
        <v>7</v>
      </c>
      <c r="C6" s="24" t="s">
        <v>180</v>
      </c>
      <c r="D6" s="84" t="s">
        <v>185</v>
      </c>
      <c r="E6" s="84" t="s">
        <v>186</v>
      </c>
    </row>
    <row r="7" spans="1:6" ht="12.95" customHeight="1" x14ac:dyDescent="0.2">
      <c r="B7" s="25" t="s">
        <v>8</v>
      </c>
      <c r="C7" s="26">
        <v>4222</v>
      </c>
      <c r="D7" s="26">
        <v>4418</v>
      </c>
      <c r="E7" s="26">
        <v>4543</v>
      </c>
      <c r="F7" s="85"/>
    </row>
    <row r="8" spans="1:6" ht="12.95" customHeight="1" x14ac:dyDescent="0.2">
      <c r="B8" s="27" t="s">
        <v>9</v>
      </c>
      <c r="C8" s="28">
        <v>99515</v>
      </c>
      <c r="D8" s="28">
        <v>103434</v>
      </c>
      <c r="E8" s="28">
        <v>106081</v>
      </c>
      <c r="F8" s="85"/>
    </row>
    <row r="9" spans="1:6" ht="12.95" customHeight="1" x14ac:dyDescent="0.2">
      <c r="B9" s="80" t="s">
        <v>132</v>
      </c>
      <c r="C9" s="29">
        <v>1519</v>
      </c>
      <c r="D9" s="29">
        <v>1633</v>
      </c>
      <c r="E9" s="29">
        <v>936</v>
      </c>
      <c r="F9" s="85"/>
    </row>
    <row r="10" spans="1:6" s="2" customFormat="1" ht="12.95" customHeight="1" x14ac:dyDescent="0.2">
      <c r="C10" s="31"/>
      <c r="D10" s="31"/>
      <c r="E10" s="7"/>
    </row>
    <row r="11" spans="1:6" s="2" customFormat="1" ht="12.95" customHeight="1" x14ac:dyDescent="0.2">
      <c r="B11" s="31" t="s">
        <v>6</v>
      </c>
    </row>
    <row r="18" spans="4:5" ht="12.95" customHeight="1" x14ac:dyDescent="0.2">
      <c r="D18" s="90"/>
      <c r="E18" s="90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style="41" customWidth="1"/>
    <col min="2" max="2" width="25.1640625" style="41" customWidth="1"/>
    <col min="3" max="3" width="11.5" style="41" customWidth="1"/>
    <col min="4" max="4" width="15.83203125" style="41" customWidth="1"/>
    <col min="5" max="5" width="12" style="41" customWidth="1"/>
    <col min="6" max="16384" width="9.33203125" style="41"/>
  </cols>
  <sheetData>
    <row r="2" spans="2:7" ht="15.75" x14ac:dyDescent="0.25">
      <c r="B2" s="59" t="s">
        <v>184</v>
      </c>
    </row>
    <row r="3" spans="2:7" ht="12.95" customHeight="1" x14ac:dyDescent="0.2">
      <c r="B3" s="41" t="s">
        <v>187</v>
      </c>
    </row>
    <row r="6" spans="2:7" ht="12.95" customHeight="1" x14ac:dyDescent="0.2">
      <c r="B6" s="51" t="s">
        <v>41</v>
      </c>
      <c r="C6" s="52" t="s">
        <v>55</v>
      </c>
      <c r="D6" s="53" t="s">
        <v>56</v>
      </c>
      <c r="E6" s="53" t="s">
        <v>4</v>
      </c>
    </row>
    <row r="7" spans="2:7" ht="12.95" customHeight="1" x14ac:dyDescent="0.2">
      <c r="B7" s="41" t="s">
        <v>39</v>
      </c>
      <c r="C7" s="7">
        <v>5094017</v>
      </c>
      <c r="D7" s="7">
        <v>1850229</v>
      </c>
      <c r="E7" s="7">
        <f>SUM(C7:D7)</f>
        <v>6944246</v>
      </c>
      <c r="G7" s="7"/>
    </row>
    <row r="8" spans="2:7" ht="12.95" customHeight="1" x14ac:dyDescent="0.2">
      <c r="B8" s="41" t="s">
        <v>40</v>
      </c>
      <c r="C8" s="7">
        <v>1743731</v>
      </c>
      <c r="D8" s="7">
        <v>134843</v>
      </c>
      <c r="E8" s="7">
        <f>SUM(C8:D8)</f>
        <v>1878574</v>
      </c>
    </row>
    <row r="9" spans="2:7" ht="12.95" customHeight="1" x14ac:dyDescent="0.2">
      <c r="B9" s="5" t="s">
        <v>4</v>
      </c>
      <c r="C9" s="13">
        <f>SUM(C7:C8)</f>
        <v>6837748</v>
      </c>
      <c r="D9" s="13">
        <f>SUM(D7:D8)</f>
        <v>1985072</v>
      </c>
      <c r="E9" s="13">
        <f>SUM(E7+E8)</f>
        <v>8822820</v>
      </c>
    </row>
    <row r="10" spans="2:7" ht="12.95" customHeight="1" x14ac:dyDescent="0.25">
      <c r="C10" s="105"/>
      <c r="D10" s="120"/>
    </row>
    <row r="11" spans="2:7" ht="12.95" customHeight="1" x14ac:dyDescent="0.2">
      <c r="C11" s="81"/>
      <c r="D11" s="81"/>
      <c r="E11" s="7"/>
    </row>
    <row r="12" spans="2:7" ht="12.95" customHeight="1" x14ac:dyDescent="0.2">
      <c r="B12" s="41" t="s">
        <v>191</v>
      </c>
    </row>
    <row r="13" spans="2:7" ht="12.95" customHeight="1" x14ac:dyDescent="0.2">
      <c r="B13" s="41" t="s">
        <v>6</v>
      </c>
    </row>
    <row r="14" spans="2:7" ht="12.95" customHeight="1" x14ac:dyDescent="0.2">
      <c r="C14" s="121"/>
    </row>
    <row r="15" spans="2:7" ht="12.95" customHeight="1" x14ac:dyDescent="0.2">
      <c r="C15" s="121"/>
    </row>
    <row r="16" spans="2:7" ht="12.95" customHeight="1" x14ac:dyDescent="0.2">
      <c r="C16" s="85"/>
    </row>
    <row r="18" spans="4:5" ht="12.95" customHeight="1" x14ac:dyDescent="0.2">
      <c r="D18" s="90"/>
      <c r="E18" s="90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showGridLines="0" tabSelected="1" zoomScale="115" zoomScaleNormal="115" workbookViewId="0"/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139</v>
      </c>
    </row>
    <row r="5" spans="2:8" ht="33.75" customHeight="1" x14ac:dyDescent="0.2">
      <c r="B5" s="39" t="s">
        <v>5</v>
      </c>
      <c r="C5" s="40" t="s">
        <v>51</v>
      </c>
      <c r="D5" s="40" t="s">
        <v>52</v>
      </c>
      <c r="E5" s="40" t="s">
        <v>53</v>
      </c>
      <c r="F5" s="40" t="s">
        <v>54</v>
      </c>
    </row>
    <row r="6" spans="2:8" ht="12.95" customHeight="1" x14ac:dyDescent="0.2">
      <c r="B6" s="45">
        <v>42400</v>
      </c>
      <c r="C6" s="7">
        <v>49362</v>
      </c>
      <c r="D6" s="7">
        <v>11936</v>
      </c>
      <c r="E6" s="7">
        <v>72232</v>
      </c>
      <c r="F6" s="7">
        <v>13631</v>
      </c>
      <c r="G6" s="7"/>
      <c r="H6" s="7"/>
    </row>
    <row r="7" spans="2:8" ht="12.95" customHeight="1" x14ac:dyDescent="0.2">
      <c r="B7" s="45">
        <v>42428</v>
      </c>
      <c r="C7" s="7">
        <v>56991</v>
      </c>
      <c r="D7" s="7">
        <v>15457</v>
      </c>
      <c r="E7" s="7">
        <v>97602</v>
      </c>
      <c r="F7" s="7">
        <v>16789</v>
      </c>
      <c r="G7" s="7"/>
      <c r="H7" s="7"/>
    </row>
    <row r="8" spans="2:8" ht="12.95" customHeight="1" x14ac:dyDescent="0.2">
      <c r="B8" s="45">
        <v>42460</v>
      </c>
      <c r="C8" s="7">
        <v>61790</v>
      </c>
      <c r="D8" s="7">
        <v>26684</v>
      </c>
      <c r="E8" s="7">
        <v>75077</v>
      </c>
      <c r="F8" s="7">
        <v>16940</v>
      </c>
      <c r="G8" s="7"/>
      <c r="H8" s="7"/>
    </row>
    <row r="9" spans="2:8" ht="12.95" customHeight="1" x14ac:dyDescent="0.2">
      <c r="B9" s="45">
        <v>42490</v>
      </c>
      <c r="C9" s="7">
        <v>64286</v>
      </c>
      <c r="D9" s="7">
        <v>17362</v>
      </c>
      <c r="E9" s="7">
        <v>70489</v>
      </c>
      <c r="F9" s="7">
        <v>18128</v>
      </c>
      <c r="G9" s="7"/>
      <c r="H9" s="7"/>
    </row>
    <row r="10" spans="2:8" ht="12.95" customHeight="1" x14ac:dyDescent="0.2">
      <c r="B10" s="45">
        <v>42521</v>
      </c>
      <c r="C10" s="7">
        <v>68855</v>
      </c>
      <c r="D10" s="7">
        <v>16430</v>
      </c>
      <c r="E10" s="7">
        <v>66017</v>
      </c>
      <c r="F10" s="7">
        <v>16290</v>
      </c>
      <c r="G10" s="7"/>
      <c r="H10" s="7"/>
    </row>
    <row r="11" spans="2:8" ht="12.95" customHeight="1" x14ac:dyDescent="0.2">
      <c r="B11" s="45">
        <v>42551</v>
      </c>
      <c r="C11" s="7">
        <v>83265</v>
      </c>
      <c r="D11" s="7">
        <v>16395</v>
      </c>
      <c r="E11" s="7">
        <v>78647</v>
      </c>
      <c r="F11" s="7">
        <v>15781</v>
      </c>
      <c r="G11" s="7"/>
      <c r="H11" s="7"/>
    </row>
    <row r="12" spans="2:8" ht="12.95" customHeight="1" x14ac:dyDescent="0.2">
      <c r="B12" s="45">
        <v>42582</v>
      </c>
      <c r="C12" s="7">
        <v>65871</v>
      </c>
      <c r="D12" s="7">
        <v>14450</v>
      </c>
      <c r="E12" s="7">
        <v>67506</v>
      </c>
      <c r="F12" s="7">
        <v>14819</v>
      </c>
      <c r="G12" s="7"/>
      <c r="H12" s="7"/>
    </row>
    <row r="13" spans="2:8" ht="12.95" customHeight="1" x14ac:dyDescent="0.2">
      <c r="B13" s="45">
        <v>42613</v>
      </c>
      <c r="C13" s="7">
        <v>71999</v>
      </c>
      <c r="D13" s="7">
        <v>15345</v>
      </c>
      <c r="E13" s="7">
        <v>63697</v>
      </c>
      <c r="F13" s="7">
        <v>14812</v>
      </c>
      <c r="G13" s="7"/>
      <c r="H13" s="7"/>
    </row>
    <row r="14" spans="2:8" ht="12.95" customHeight="1" x14ac:dyDescent="0.2">
      <c r="B14" s="45">
        <v>42643</v>
      </c>
      <c r="C14" s="7">
        <v>78563</v>
      </c>
      <c r="D14" s="7">
        <v>16846</v>
      </c>
      <c r="E14" s="7">
        <v>67012</v>
      </c>
      <c r="F14" s="7">
        <v>17272</v>
      </c>
      <c r="G14" s="7"/>
      <c r="H14" s="7"/>
    </row>
    <row r="15" spans="2:8" ht="12.95" customHeight="1" x14ac:dyDescent="0.2">
      <c r="B15" s="45">
        <v>42674</v>
      </c>
      <c r="C15" s="7">
        <v>76563</v>
      </c>
      <c r="D15" s="7">
        <v>20188</v>
      </c>
      <c r="E15" s="7">
        <v>62336</v>
      </c>
      <c r="F15" s="7">
        <v>17103</v>
      </c>
      <c r="G15" s="7"/>
      <c r="H15" s="7"/>
    </row>
    <row r="16" spans="2:8" ht="12.95" customHeight="1" x14ac:dyDescent="0.2">
      <c r="B16" s="45">
        <v>42704</v>
      </c>
      <c r="C16" s="7">
        <v>72731</v>
      </c>
      <c r="D16" s="7">
        <v>18151</v>
      </c>
      <c r="E16" s="7">
        <v>88183</v>
      </c>
      <c r="F16" s="7">
        <v>16270</v>
      </c>
      <c r="G16" s="7"/>
      <c r="H16" s="7"/>
    </row>
    <row r="17" spans="2:8" ht="12.95" customHeight="1" x14ac:dyDescent="0.2">
      <c r="B17" s="46">
        <v>42735</v>
      </c>
      <c r="C17" s="8">
        <v>76837</v>
      </c>
      <c r="D17" s="8">
        <v>17025</v>
      </c>
      <c r="E17" s="8">
        <v>64916</v>
      </c>
      <c r="F17" s="8">
        <v>18253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8"/>
      <c r="D19" s="95"/>
      <c r="E19" s="95"/>
      <c r="F19" s="95"/>
      <c r="H19" s="14"/>
    </row>
    <row r="20" spans="2:8" ht="12.95" customHeight="1" x14ac:dyDescent="0.2">
      <c r="B20" s="83" t="s">
        <v>208</v>
      </c>
    </row>
    <row r="21" spans="2:8" ht="12.95" customHeight="1" x14ac:dyDescent="0.2">
      <c r="B21" t="s">
        <v>6</v>
      </c>
      <c r="D21" s="112"/>
      <c r="E21" s="38"/>
      <c r="F21" s="112"/>
    </row>
    <row r="22" spans="2:8" ht="12.95" customHeight="1" x14ac:dyDescent="0.2">
      <c r="C22" s="7"/>
      <c r="D22" s="7"/>
      <c r="E22" s="7"/>
      <c r="F22" s="7"/>
      <c r="G22" s="47"/>
    </row>
    <row r="23" spans="2:8" ht="12.95" customHeight="1" x14ac:dyDescent="0.2">
      <c r="E23" s="48"/>
      <c r="F23" s="48"/>
      <c r="G23" s="47"/>
    </row>
    <row r="24" spans="2:8" ht="12.95" customHeight="1" x14ac:dyDescent="0.2">
      <c r="E24" s="49"/>
      <c r="F24" s="49"/>
      <c r="G24" s="47"/>
    </row>
    <row r="25" spans="2:8" ht="12.95" customHeight="1" x14ac:dyDescent="0.2">
      <c r="E25" s="49"/>
      <c r="F25" s="49"/>
      <c r="G25" s="47"/>
    </row>
    <row r="26" spans="2:8" ht="12.95" customHeight="1" x14ac:dyDescent="0.2">
      <c r="E26" s="49"/>
      <c r="F26" s="49"/>
      <c r="G26" s="47"/>
    </row>
    <row r="27" spans="2:8" ht="12.95" customHeight="1" x14ac:dyDescent="0.2">
      <c r="E27" s="49"/>
      <c r="F27" s="49"/>
      <c r="G27" s="47"/>
    </row>
    <row r="28" spans="2:8" ht="12.95" customHeight="1" x14ac:dyDescent="0.2">
      <c r="E28" s="49"/>
      <c r="F28" s="49"/>
      <c r="G28" s="47"/>
    </row>
    <row r="29" spans="2:8" ht="12.95" customHeight="1" x14ac:dyDescent="0.2">
      <c r="E29" s="49"/>
      <c r="F29" s="49"/>
      <c r="G29" s="47"/>
    </row>
    <row r="30" spans="2:8" ht="12.95" customHeight="1" x14ac:dyDescent="0.2">
      <c r="E30" s="49"/>
      <c r="F30" s="49"/>
      <c r="G30" s="47"/>
    </row>
    <row r="31" spans="2:8" ht="12.95" customHeight="1" x14ac:dyDescent="0.2">
      <c r="E31" s="49"/>
      <c r="F31" s="49"/>
      <c r="G31" s="47"/>
    </row>
    <row r="32" spans="2:8" ht="12.95" customHeight="1" x14ac:dyDescent="0.2">
      <c r="E32" s="49"/>
      <c r="F32" s="49"/>
      <c r="G32" s="47"/>
    </row>
    <row r="33" spans="5:7" ht="12.95" customHeight="1" x14ac:dyDescent="0.2">
      <c r="E33" s="49"/>
      <c r="F33" s="49"/>
      <c r="G33" s="47"/>
    </row>
    <row r="34" spans="5:7" ht="12.95" customHeight="1" x14ac:dyDescent="0.2">
      <c r="E34" s="49"/>
      <c r="F34" s="49"/>
      <c r="G34" s="47"/>
    </row>
    <row r="35" spans="5:7" ht="12.95" customHeight="1" x14ac:dyDescent="0.2">
      <c r="E35" s="50"/>
      <c r="F35" s="50"/>
      <c r="G35" s="47"/>
    </row>
    <row r="36" spans="5:7" ht="12.95" customHeight="1" x14ac:dyDescent="0.2">
      <c r="E36" s="47"/>
      <c r="F36" s="47"/>
      <c r="G36" s="47"/>
    </row>
    <row r="37" spans="5:7" ht="12.95" customHeight="1" x14ac:dyDescent="0.2">
      <c r="E37" s="47"/>
      <c r="F37" s="47"/>
      <c r="G37" s="4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</cols>
  <sheetData>
    <row r="2" spans="2:6" ht="15.75" x14ac:dyDescent="0.25">
      <c r="B2" s="59" t="s">
        <v>150</v>
      </c>
    </row>
    <row r="5" spans="2:6" ht="22.5" x14ac:dyDescent="0.2">
      <c r="B5" s="10" t="s">
        <v>5</v>
      </c>
      <c r="C5" s="3" t="s">
        <v>55</v>
      </c>
      <c r="D5" s="3" t="s">
        <v>56</v>
      </c>
      <c r="E5" s="93" t="s">
        <v>4</v>
      </c>
    </row>
    <row r="6" spans="2:6" ht="12.95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2.95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2.95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2.95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2.95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2.95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2.95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2.95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2.95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2.95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2.95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5" customHeight="1" x14ac:dyDescent="0.2">
      <c r="B17" s="54">
        <v>42004</v>
      </c>
      <c r="C17" s="50">
        <v>7260298</v>
      </c>
      <c r="D17" s="50">
        <v>1399732</v>
      </c>
      <c r="E17" s="7">
        <f t="shared" si="0"/>
        <v>8660030</v>
      </c>
      <c r="F17" s="49"/>
    </row>
    <row r="18" spans="2:6" s="2" customFormat="1" ht="12.95" customHeight="1" x14ac:dyDescent="0.2">
      <c r="B18" s="11">
        <v>42035</v>
      </c>
      <c r="C18" s="7">
        <v>7129150</v>
      </c>
      <c r="D18" s="127">
        <v>1441434</v>
      </c>
      <c r="E18" s="127">
        <f t="shared" si="0"/>
        <v>8570584</v>
      </c>
    </row>
    <row r="19" spans="2:6" s="2" customFormat="1" ht="12.95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5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5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5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5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5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5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5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5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5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5" customHeight="1" x14ac:dyDescent="0.2">
      <c r="B29" s="54">
        <v>42369</v>
      </c>
      <c r="C29" s="49">
        <v>7059590</v>
      </c>
      <c r="D29" s="49">
        <v>1679403</v>
      </c>
      <c r="E29" s="7">
        <f t="shared" si="0"/>
        <v>8738993</v>
      </c>
      <c r="F29" s="85"/>
    </row>
    <row r="30" spans="2:6" ht="12.95" customHeight="1" x14ac:dyDescent="0.2">
      <c r="B30" s="11">
        <v>42400</v>
      </c>
      <c r="C30" s="95">
        <v>7027213</v>
      </c>
      <c r="D30" s="95">
        <v>1714950</v>
      </c>
      <c r="E30" s="7">
        <f t="shared" si="0"/>
        <v>8742163</v>
      </c>
    </row>
    <row r="31" spans="2:6" ht="12.95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5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5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5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5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5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5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5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5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5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5" customHeight="1" x14ac:dyDescent="0.2">
      <c r="B41" s="33">
        <v>42735</v>
      </c>
      <c r="C41" s="34">
        <v>6837748</v>
      </c>
      <c r="D41" s="34">
        <v>1985072</v>
      </c>
      <c r="E41" s="34">
        <f>SUM(C41:D41)</f>
        <v>8822820</v>
      </c>
      <c r="F41" s="85"/>
    </row>
    <row r="44" spans="2:6" ht="12.95" customHeight="1" x14ac:dyDescent="0.2">
      <c r="B44" t="s">
        <v>181</v>
      </c>
    </row>
    <row r="45" spans="2:6" ht="12.95" customHeight="1" x14ac:dyDescent="0.2">
      <c r="B45" t="s">
        <v>57</v>
      </c>
    </row>
    <row r="46" spans="2:6" ht="12.95" customHeight="1" x14ac:dyDescent="0.2">
      <c r="B46" t="s">
        <v>6</v>
      </c>
    </row>
    <row r="47" spans="2:6" ht="12.95" customHeight="1" x14ac:dyDescent="0.2">
      <c r="C47" s="85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7" ht="15.75" x14ac:dyDescent="0.25">
      <c r="B2" s="1" t="s">
        <v>118</v>
      </c>
    </row>
    <row r="5" spans="2:7" ht="22.5" x14ac:dyDescent="0.2">
      <c r="B5" s="4" t="s">
        <v>59</v>
      </c>
      <c r="C5" s="3" t="s">
        <v>60</v>
      </c>
      <c r="D5" s="3" t="s">
        <v>103</v>
      </c>
      <c r="E5" s="3" t="s">
        <v>61</v>
      </c>
      <c r="F5" s="3" t="s">
        <v>58</v>
      </c>
    </row>
    <row r="6" spans="2:7" ht="12.95" customHeight="1" x14ac:dyDescent="0.2">
      <c r="B6" t="s">
        <v>62</v>
      </c>
      <c r="C6" s="7">
        <v>2157213</v>
      </c>
      <c r="D6" s="7">
        <v>3398619</v>
      </c>
      <c r="E6" s="7">
        <v>424015</v>
      </c>
      <c r="F6" s="7">
        <f>SUM(D6:E6)</f>
        <v>3822634</v>
      </c>
      <c r="G6" s="38"/>
    </row>
    <row r="7" spans="2:7" ht="12.95" customHeight="1" x14ac:dyDescent="0.2">
      <c r="B7" t="s">
        <v>63</v>
      </c>
      <c r="C7" s="7">
        <v>869867</v>
      </c>
      <c r="D7" s="7">
        <v>2109415</v>
      </c>
      <c r="E7" s="7">
        <v>776671</v>
      </c>
      <c r="F7" s="7">
        <f t="shared" ref="F7:F10" si="0">SUM(D7:E7)</f>
        <v>2886086</v>
      </c>
      <c r="G7" s="38"/>
    </row>
    <row r="8" spans="2:7" ht="12.95" customHeight="1" x14ac:dyDescent="0.2">
      <c r="B8" t="s">
        <v>64</v>
      </c>
      <c r="C8" s="7">
        <v>248923</v>
      </c>
      <c r="D8" s="7">
        <v>814820</v>
      </c>
      <c r="E8" s="7">
        <v>423022</v>
      </c>
      <c r="F8" s="7">
        <f t="shared" si="0"/>
        <v>1237842</v>
      </c>
      <c r="G8" s="38"/>
    </row>
    <row r="9" spans="2:7" ht="12.95" customHeight="1" x14ac:dyDescent="0.2">
      <c r="B9" t="s">
        <v>65</v>
      </c>
      <c r="C9" s="7">
        <v>54535</v>
      </c>
      <c r="D9" s="7">
        <v>225498</v>
      </c>
      <c r="E9" s="7">
        <v>141751</v>
      </c>
      <c r="F9" s="7">
        <f t="shared" si="0"/>
        <v>367249</v>
      </c>
    </row>
    <row r="10" spans="2:7" ht="12.95" customHeight="1" x14ac:dyDescent="0.2">
      <c r="B10" t="s">
        <v>66</v>
      </c>
      <c r="C10" s="7">
        <v>11260</v>
      </c>
      <c r="D10" s="7">
        <v>60071</v>
      </c>
      <c r="E10" s="7">
        <v>40940</v>
      </c>
      <c r="F10" s="7">
        <f t="shared" si="0"/>
        <v>101011</v>
      </c>
    </row>
    <row r="11" spans="2:7" ht="12.95" customHeight="1" x14ac:dyDescent="0.2">
      <c r="B11" s="5" t="s">
        <v>4</v>
      </c>
      <c r="C11" s="13">
        <f>SUM(C6:C10)</f>
        <v>3341798</v>
      </c>
      <c r="D11" s="13">
        <v>6608423</v>
      </c>
      <c r="E11" s="13">
        <v>1806399</v>
      </c>
      <c r="F11" s="13">
        <f>SUM(D11:E11)</f>
        <v>8414822</v>
      </c>
    </row>
    <row r="12" spans="2:7" s="2" customFormat="1" ht="12.95" customHeight="1" x14ac:dyDescent="0.2">
      <c r="C12" s="7"/>
      <c r="D12" s="7"/>
      <c r="E12" s="7"/>
    </row>
    <row r="13" spans="2:7" ht="12.95" customHeight="1" x14ac:dyDescent="0.2">
      <c r="B13" s="83" t="s">
        <v>226</v>
      </c>
    </row>
    <row r="14" spans="2:7" ht="12.95" customHeight="1" x14ac:dyDescent="0.2">
      <c r="B14" t="s">
        <v>6</v>
      </c>
      <c r="D14" s="7"/>
      <c r="E14" s="7"/>
      <c r="G14" s="14"/>
    </row>
    <row r="15" spans="2:7" ht="12.95" customHeight="1" x14ac:dyDescent="0.2">
      <c r="C15" s="38"/>
    </row>
    <row r="16" spans="2:7" ht="12.95" customHeight="1" x14ac:dyDescent="0.2">
      <c r="D16" s="7"/>
    </row>
    <row r="18" spans="4:5" ht="12.95" customHeight="1" x14ac:dyDescent="0.2">
      <c r="D18" s="90"/>
      <c r="E18" s="90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6" ht="15.75" x14ac:dyDescent="0.25">
      <c r="B2" s="59" t="s">
        <v>151</v>
      </c>
    </row>
    <row r="3" spans="2:6" ht="12.95" customHeight="1" x14ac:dyDescent="0.2">
      <c r="B3" s="83"/>
    </row>
    <row r="4" spans="2:6" ht="12.95" customHeight="1" x14ac:dyDescent="0.2">
      <c r="B4" s="83"/>
    </row>
    <row r="5" spans="2:6" ht="22.5" x14ac:dyDescent="0.2">
      <c r="B5" s="4" t="s">
        <v>59</v>
      </c>
      <c r="C5" s="3" t="s">
        <v>60</v>
      </c>
      <c r="D5" s="3" t="s">
        <v>67</v>
      </c>
      <c r="E5" s="3" t="s">
        <v>68</v>
      </c>
      <c r="F5" s="3" t="s">
        <v>58</v>
      </c>
    </row>
    <row r="6" spans="2:6" ht="12.95" customHeight="1" x14ac:dyDescent="0.2">
      <c r="B6" t="s">
        <v>62</v>
      </c>
      <c r="C6" s="161">
        <v>164092</v>
      </c>
      <c r="D6" s="161">
        <v>222520</v>
      </c>
      <c r="E6" s="161">
        <v>24390</v>
      </c>
      <c r="F6" s="161">
        <v>246910</v>
      </c>
    </row>
    <row r="7" spans="2:6" ht="12.95" customHeight="1" x14ac:dyDescent="0.2">
      <c r="B7" t="s">
        <v>63</v>
      </c>
      <c r="C7" s="161">
        <v>35770</v>
      </c>
      <c r="D7" s="161">
        <v>82932</v>
      </c>
      <c r="E7" s="161">
        <v>26634</v>
      </c>
      <c r="F7" s="161">
        <v>109566</v>
      </c>
    </row>
    <row r="8" spans="2:6" ht="12.95" customHeight="1" x14ac:dyDescent="0.2">
      <c r="B8" t="s">
        <v>64</v>
      </c>
      <c r="C8" s="161">
        <v>5946</v>
      </c>
      <c r="D8" s="161">
        <v>21151</v>
      </c>
      <c r="E8" s="161">
        <v>14444</v>
      </c>
      <c r="F8" s="161">
        <v>34595</v>
      </c>
    </row>
    <row r="9" spans="2:6" ht="12.95" customHeight="1" x14ac:dyDescent="0.2">
      <c r="B9" t="s">
        <v>65</v>
      </c>
      <c r="C9" s="161">
        <v>1213</v>
      </c>
      <c r="D9" s="161">
        <v>5845</v>
      </c>
      <c r="E9" s="161">
        <v>4828</v>
      </c>
      <c r="F9" s="161">
        <v>10673</v>
      </c>
    </row>
    <row r="10" spans="2:6" ht="12.95" customHeight="1" x14ac:dyDescent="0.2">
      <c r="B10" t="s">
        <v>66</v>
      </c>
      <c r="C10" s="162">
        <v>292</v>
      </c>
      <c r="D10" s="161">
        <v>3375</v>
      </c>
      <c r="E10" s="161">
        <v>1879</v>
      </c>
      <c r="F10" s="161">
        <v>5254</v>
      </c>
    </row>
    <row r="11" spans="2:6" ht="12.95" customHeight="1" thickBot="1" x14ac:dyDescent="0.25">
      <c r="B11" s="5" t="s">
        <v>4</v>
      </c>
      <c r="C11" s="163">
        <v>207313</v>
      </c>
      <c r="D11" s="163">
        <v>335823</v>
      </c>
      <c r="E11" s="163">
        <v>72175</v>
      </c>
      <c r="F11" s="163">
        <v>407998</v>
      </c>
    </row>
    <row r="12" spans="2:6" s="2" customFormat="1" ht="12.95" customHeight="1" x14ac:dyDescent="0.2">
      <c r="C12" s="7"/>
      <c r="D12" s="7"/>
      <c r="E12" s="7"/>
      <c r="F12" s="7"/>
    </row>
    <row r="13" spans="2:6" s="2" customFormat="1" ht="12.95" customHeight="1" x14ac:dyDescent="0.2"/>
    <row r="14" spans="2:6" ht="12.95" customHeight="1" x14ac:dyDescent="0.2">
      <c r="B14" s="83" t="s">
        <v>226</v>
      </c>
    </row>
    <row r="15" spans="2:6" ht="12.95" customHeight="1" x14ac:dyDescent="0.2">
      <c r="B15" t="s">
        <v>6</v>
      </c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showGridLines="0" zoomScale="130" zoomScaleNormal="130" workbookViewId="0">
      <selection activeCell="B6" sqref="B6:B17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2.6640625" bestFit="1" customWidth="1"/>
    <col min="8" max="8" width="15" bestFit="1" customWidth="1"/>
    <col min="9" max="9" width="10.1640625" bestFit="1" customWidth="1"/>
  </cols>
  <sheetData>
    <row r="2" spans="2:9" ht="15.75" x14ac:dyDescent="0.25">
      <c r="B2" s="1" t="s">
        <v>140</v>
      </c>
    </row>
    <row r="5" spans="2:9" ht="48" customHeight="1" x14ac:dyDescent="0.2">
      <c r="B5" s="10" t="s">
        <v>5</v>
      </c>
      <c r="C5" s="141" t="s">
        <v>126</v>
      </c>
      <c r="D5" s="141" t="s">
        <v>127</v>
      </c>
      <c r="E5" s="141" t="s">
        <v>128</v>
      </c>
      <c r="F5" s="141" t="s">
        <v>129</v>
      </c>
      <c r="G5" s="141" t="s">
        <v>152</v>
      </c>
      <c r="H5" s="141" t="s">
        <v>153</v>
      </c>
    </row>
    <row r="6" spans="2:9" ht="12.95" customHeight="1" x14ac:dyDescent="0.2">
      <c r="B6" s="22">
        <v>42370</v>
      </c>
      <c r="C6" s="7">
        <v>27344885</v>
      </c>
      <c r="D6" s="7">
        <v>9396345527</v>
      </c>
      <c r="E6" s="7">
        <v>1529541</v>
      </c>
      <c r="F6" s="7">
        <v>623719958</v>
      </c>
      <c r="G6" s="7">
        <f>C6+E6</f>
        <v>28874426</v>
      </c>
      <c r="H6" s="7">
        <f>D6+F6</f>
        <v>10020065485</v>
      </c>
      <c r="I6" s="7"/>
    </row>
    <row r="7" spans="2:9" ht="12.95" customHeight="1" x14ac:dyDescent="0.2">
      <c r="B7" s="22">
        <v>42401</v>
      </c>
      <c r="C7" s="7">
        <v>28311060</v>
      </c>
      <c r="D7" s="7">
        <v>9635823968</v>
      </c>
      <c r="E7" s="7">
        <v>1398146</v>
      </c>
      <c r="F7" s="7">
        <v>532385709</v>
      </c>
      <c r="G7" s="7">
        <f t="shared" ref="G7:H17" si="0">C7+E7</f>
        <v>29709206</v>
      </c>
      <c r="H7" s="7">
        <f t="shared" si="0"/>
        <v>10168209677</v>
      </c>
    </row>
    <row r="8" spans="2:9" ht="12.95" customHeight="1" x14ac:dyDescent="0.2">
      <c r="B8" s="22">
        <v>42430</v>
      </c>
      <c r="C8" s="7">
        <v>30311635</v>
      </c>
      <c r="D8" s="7">
        <v>10429932664</v>
      </c>
      <c r="E8" s="7">
        <v>1515968</v>
      </c>
      <c r="F8" s="7">
        <v>582836319</v>
      </c>
      <c r="G8" s="7">
        <f t="shared" si="0"/>
        <v>31827603</v>
      </c>
      <c r="H8" s="7">
        <f t="shared" si="0"/>
        <v>11012768983</v>
      </c>
    </row>
    <row r="9" spans="2:9" ht="12.95" customHeight="1" x14ac:dyDescent="0.2">
      <c r="B9" s="22">
        <v>42461</v>
      </c>
      <c r="C9" s="7">
        <v>30970906</v>
      </c>
      <c r="D9" s="7">
        <v>10912219975</v>
      </c>
      <c r="E9" s="7">
        <v>1436445</v>
      </c>
      <c r="F9" s="7">
        <v>515291890</v>
      </c>
      <c r="G9" s="7">
        <f t="shared" si="0"/>
        <v>32407351</v>
      </c>
      <c r="H9" s="7">
        <f t="shared" si="0"/>
        <v>11427511865</v>
      </c>
    </row>
    <row r="10" spans="2:9" ht="12.95" customHeight="1" x14ac:dyDescent="0.2">
      <c r="B10" s="22">
        <v>42491</v>
      </c>
      <c r="C10" s="7">
        <v>31987821</v>
      </c>
      <c r="D10" s="7">
        <v>11087003260</v>
      </c>
      <c r="E10" s="7">
        <v>1526593</v>
      </c>
      <c r="F10" s="7">
        <v>553441839</v>
      </c>
      <c r="G10" s="7">
        <f t="shared" si="0"/>
        <v>33514414</v>
      </c>
      <c r="H10" s="7">
        <f t="shared" si="0"/>
        <v>11640445099</v>
      </c>
    </row>
    <row r="11" spans="2:9" ht="12.95" customHeight="1" x14ac:dyDescent="0.2">
      <c r="B11" s="22">
        <v>42522</v>
      </c>
      <c r="C11" s="7">
        <v>31488176</v>
      </c>
      <c r="D11" s="7">
        <v>11102594357</v>
      </c>
      <c r="E11" s="7">
        <v>1500832</v>
      </c>
      <c r="F11" s="7">
        <v>556836864</v>
      </c>
      <c r="G11" s="7">
        <f t="shared" si="0"/>
        <v>32989008</v>
      </c>
      <c r="H11" s="7">
        <f t="shared" si="0"/>
        <v>11659431221</v>
      </c>
    </row>
    <row r="12" spans="2:9" ht="12.95" customHeight="1" x14ac:dyDescent="0.2">
      <c r="B12" s="22">
        <v>42552</v>
      </c>
      <c r="C12" s="7">
        <v>32889390</v>
      </c>
      <c r="D12" s="7">
        <v>11600634925</v>
      </c>
      <c r="E12" s="7">
        <v>1373994</v>
      </c>
      <c r="F12" s="7">
        <v>575613675</v>
      </c>
      <c r="G12" s="7">
        <f t="shared" si="0"/>
        <v>34263384</v>
      </c>
      <c r="H12" s="7">
        <f t="shared" si="0"/>
        <v>12176248600</v>
      </c>
    </row>
    <row r="13" spans="2:9" ht="12.95" customHeight="1" x14ac:dyDescent="0.2">
      <c r="B13" s="22">
        <v>42583</v>
      </c>
      <c r="C13" s="7">
        <v>32564672</v>
      </c>
      <c r="D13" s="7">
        <v>11502922956</v>
      </c>
      <c r="E13" s="7">
        <v>1550871</v>
      </c>
      <c r="F13" s="7">
        <v>560806298</v>
      </c>
      <c r="G13" s="7">
        <f t="shared" si="0"/>
        <v>34115543</v>
      </c>
      <c r="H13" s="7">
        <f t="shared" si="0"/>
        <v>12063729254</v>
      </c>
    </row>
    <row r="14" spans="2:9" ht="12.95" customHeight="1" x14ac:dyDescent="0.2">
      <c r="B14" s="22">
        <v>42614</v>
      </c>
      <c r="C14" s="7">
        <v>32790802</v>
      </c>
      <c r="D14" s="7">
        <v>11376801576</v>
      </c>
      <c r="E14" s="7">
        <v>1663514</v>
      </c>
      <c r="F14" s="7">
        <v>588038057</v>
      </c>
      <c r="G14" s="7">
        <f t="shared" si="0"/>
        <v>34454316</v>
      </c>
      <c r="H14" s="7">
        <f t="shared" si="0"/>
        <v>11964839633</v>
      </c>
    </row>
    <row r="15" spans="2:9" ht="12.95" customHeight="1" x14ac:dyDescent="0.2">
      <c r="B15" s="22">
        <v>42644</v>
      </c>
      <c r="C15" s="7">
        <v>33466007</v>
      </c>
      <c r="D15" s="7">
        <v>11572672390</v>
      </c>
      <c r="E15" s="7">
        <v>1833930</v>
      </c>
      <c r="F15" s="7">
        <v>647245989</v>
      </c>
      <c r="G15" s="7">
        <f t="shared" si="0"/>
        <v>35299937</v>
      </c>
      <c r="H15" s="7">
        <f t="shared" si="0"/>
        <v>12219918379</v>
      </c>
    </row>
    <row r="16" spans="2:9" ht="12.95" customHeight="1" x14ac:dyDescent="0.2">
      <c r="B16" s="22">
        <v>42675</v>
      </c>
      <c r="C16" s="7">
        <v>31886546</v>
      </c>
      <c r="D16" s="7">
        <v>10947645120</v>
      </c>
      <c r="E16" s="7">
        <v>1859160</v>
      </c>
      <c r="F16" s="7">
        <v>635952032</v>
      </c>
      <c r="G16" s="7">
        <f t="shared" si="0"/>
        <v>33745706</v>
      </c>
      <c r="H16" s="7">
        <f t="shared" si="0"/>
        <v>11583597152</v>
      </c>
    </row>
    <row r="17" spans="2:9" ht="12.95" customHeight="1" x14ac:dyDescent="0.2">
      <c r="B17" s="23">
        <v>42705</v>
      </c>
      <c r="C17" s="8">
        <v>35018065</v>
      </c>
      <c r="D17" s="67">
        <v>12340263127</v>
      </c>
      <c r="E17" s="34">
        <v>1748408</v>
      </c>
      <c r="F17" s="34">
        <v>635268256</v>
      </c>
      <c r="G17" s="34">
        <f t="shared" si="0"/>
        <v>36766473</v>
      </c>
      <c r="H17" s="34">
        <f t="shared" si="0"/>
        <v>12975531383</v>
      </c>
    </row>
    <row r="18" spans="2:9" s="2" customFormat="1" ht="12.95" customHeight="1" x14ac:dyDescent="0.2">
      <c r="B18" s="99" t="s">
        <v>4</v>
      </c>
      <c r="C18" s="100">
        <f>SUM(C6:C17)</f>
        <v>379029965</v>
      </c>
      <c r="D18" s="157">
        <f>SUM(D6:D17)</f>
        <v>131904859845</v>
      </c>
      <c r="E18" s="104">
        <f>SUM(E6:E17)</f>
        <v>18937402</v>
      </c>
      <c r="F18" s="101">
        <f>SUM(F6:F17)</f>
        <v>7007436886</v>
      </c>
      <c r="G18" s="101">
        <f>C18+E18</f>
        <v>397967367</v>
      </c>
      <c r="H18" s="101">
        <f>D18+F18</f>
        <v>138912296731</v>
      </c>
    </row>
    <row r="19" spans="2:9" s="2" customFormat="1" ht="12.95" customHeight="1" x14ac:dyDescent="0.2">
      <c r="C19" s="7"/>
      <c r="D19" s="7"/>
      <c r="E19" s="7"/>
      <c r="F19" s="7"/>
      <c r="G19" s="164"/>
      <c r="H19" s="164"/>
    </row>
    <row r="20" spans="2:9" ht="12.95" customHeight="1" x14ac:dyDescent="0.2">
      <c r="B20" t="s">
        <v>192</v>
      </c>
    </row>
    <row r="21" spans="2:9" ht="12.95" customHeight="1" x14ac:dyDescent="0.2">
      <c r="B21" t="s">
        <v>6</v>
      </c>
      <c r="C21" s="85"/>
      <c r="D21" s="85"/>
      <c r="E21" s="85"/>
      <c r="F21" s="85"/>
      <c r="G21" s="85"/>
      <c r="H21" s="85"/>
    </row>
    <row r="22" spans="2:9" ht="12.95" customHeight="1" x14ac:dyDescent="0.2">
      <c r="C22" s="65"/>
      <c r="D22" s="69"/>
      <c r="E22" s="65"/>
      <c r="F22" s="65"/>
      <c r="G22" s="85"/>
      <c r="H22" s="85"/>
    </row>
    <row r="23" spans="2:9" ht="12.95" customHeight="1" x14ac:dyDescent="0.2">
      <c r="E23" s="70"/>
      <c r="F23" s="70"/>
      <c r="G23" s="7"/>
      <c r="H23" s="69"/>
      <c r="I23" s="142"/>
    </row>
    <row r="24" spans="2:9" ht="12.95" customHeight="1" x14ac:dyDescent="0.2">
      <c r="C24" s="38"/>
      <c r="D24" s="38"/>
      <c r="F24" s="42"/>
      <c r="G24" s="7"/>
      <c r="H24" s="69"/>
      <c r="I24" s="142"/>
    </row>
    <row r="25" spans="2:9" ht="12.95" customHeight="1" x14ac:dyDescent="0.2">
      <c r="F25" s="42"/>
      <c r="G25" s="7"/>
      <c r="H25" s="69"/>
      <c r="I25" s="142"/>
    </row>
    <row r="26" spans="2:9" ht="12.95" customHeight="1" x14ac:dyDescent="0.2">
      <c r="C26" s="7"/>
      <c r="D26" s="7"/>
      <c r="E26" s="7"/>
      <c r="F26" s="42"/>
      <c r="G26" s="7"/>
      <c r="H26" s="69"/>
      <c r="I26" s="142"/>
    </row>
    <row r="27" spans="2:9" ht="12.95" customHeight="1" x14ac:dyDescent="0.2">
      <c r="C27" s="81"/>
      <c r="D27" s="81"/>
      <c r="E27" s="81"/>
      <c r="F27" s="81"/>
      <c r="G27" s="7"/>
      <c r="H27" s="69"/>
      <c r="I27" s="142"/>
    </row>
    <row r="28" spans="2:9" ht="12.95" customHeight="1" x14ac:dyDescent="0.2">
      <c r="F28" s="42"/>
      <c r="G28" s="7"/>
      <c r="H28" s="69"/>
      <c r="I28" s="142"/>
    </row>
    <row r="29" spans="2:9" ht="12.95" customHeight="1" x14ac:dyDescent="0.2">
      <c r="F29" s="42"/>
      <c r="G29" s="7"/>
      <c r="H29" s="69"/>
      <c r="I29" s="142"/>
    </row>
    <row r="30" spans="2:9" ht="12.95" customHeight="1" x14ac:dyDescent="0.2">
      <c r="F30" s="42"/>
      <c r="G30" s="7"/>
      <c r="H30" s="69"/>
      <c r="I30" s="142"/>
    </row>
    <row r="31" spans="2:9" ht="12.95" customHeight="1" x14ac:dyDescent="0.2">
      <c r="C31" s="7"/>
      <c r="F31" s="106"/>
      <c r="G31" s="106"/>
    </row>
    <row r="32" spans="2:9" ht="12.95" customHeight="1" x14ac:dyDescent="0.2">
      <c r="C32" s="7"/>
      <c r="F32" s="106"/>
      <c r="G32" s="106"/>
    </row>
    <row r="33" spans="3:7" ht="12.95" customHeight="1" x14ac:dyDescent="0.2">
      <c r="C33" s="7"/>
      <c r="F33" s="106"/>
      <c r="G33" s="106"/>
    </row>
    <row r="34" spans="3:7" ht="12.95" customHeight="1" x14ac:dyDescent="0.2">
      <c r="C34" s="7"/>
      <c r="F34" s="106"/>
      <c r="G34" s="106"/>
    </row>
    <row r="35" spans="3:7" ht="12.95" customHeight="1" x14ac:dyDescent="0.2">
      <c r="C35" s="7"/>
      <c r="F35" s="106"/>
      <c r="G35" s="106"/>
    </row>
    <row r="36" spans="3:7" ht="12.95" customHeight="1" x14ac:dyDescent="0.2">
      <c r="C36" s="7"/>
      <c r="F36" s="106"/>
      <c r="G36" s="106"/>
    </row>
    <row r="37" spans="3:7" ht="12.95" customHeight="1" x14ac:dyDescent="0.2">
      <c r="C37" s="7"/>
      <c r="F37" s="106"/>
      <c r="G37" s="106"/>
    </row>
    <row r="38" spans="3:7" ht="12.95" customHeight="1" x14ac:dyDescent="0.2">
      <c r="F38" s="69"/>
      <c r="G38" s="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8" max="8" width="17.83203125" customWidth="1"/>
    <col min="9" max="9" width="14" bestFit="1" customWidth="1"/>
  </cols>
  <sheetData>
    <row r="2" spans="2:10" ht="15.75" x14ac:dyDescent="0.25">
      <c r="B2" s="1" t="s">
        <v>123</v>
      </c>
    </row>
    <row r="3" spans="2:10" ht="12.95" customHeight="1" x14ac:dyDescent="0.2">
      <c r="B3" t="s">
        <v>100</v>
      </c>
    </row>
    <row r="5" spans="2:10" ht="22.5" x14ac:dyDescent="0.2">
      <c r="B5" s="4" t="s">
        <v>41</v>
      </c>
      <c r="C5" s="107" t="s">
        <v>71</v>
      </c>
      <c r="D5" s="107" t="s">
        <v>72</v>
      </c>
      <c r="E5" s="107" t="s">
        <v>73</v>
      </c>
      <c r="F5" s="107" t="s">
        <v>74</v>
      </c>
      <c r="G5" s="107" t="s">
        <v>4</v>
      </c>
    </row>
    <row r="6" spans="2:10" ht="12.95" customHeight="1" x14ac:dyDescent="0.2">
      <c r="B6" s="16" t="s">
        <v>70</v>
      </c>
    </row>
    <row r="7" spans="2:10" ht="12.95" customHeight="1" x14ac:dyDescent="0.2">
      <c r="B7" t="s">
        <v>39</v>
      </c>
      <c r="C7" s="7">
        <v>165442546</v>
      </c>
      <c r="D7" s="7">
        <v>98334133</v>
      </c>
      <c r="E7" s="7">
        <v>3310568</v>
      </c>
      <c r="F7" s="20"/>
      <c r="G7" s="7">
        <f>SUM(C7:F7)</f>
        <v>267087247</v>
      </c>
      <c r="H7" s="95"/>
      <c r="I7" s="75"/>
      <c r="J7" s="38"/>
    </row>
    <row r="8" spans="2:10" ht="12.95" customHeight="1" x14ac:dyDescent="0.2">
      <c r="B8" t="s">
        <v>40</v>
      </c>
      <c r="C8" s="7">
        <v>82623571</v>
      </c>
      <c r="D8" s="7">
        <v>4945202</v>
      </c>
      <c r="E8" s="7">
        <v>7494</v>
      </c>
      <c r="F8" s="7">
        <v>24366451</v>
      </c>
      <c r="G8" s="7">
        <f>SUM(C8:F8)</f>
        <v>111942718</v>
      </c>
      <c r="H8" s="95"/>
      <c r="I8" s="75"/>
    </row>
    <row r="9" spans="2:10" ht="12.95" customHeight="1" x14ac:dyDescent="0.2">
      <c r="B9" s="17" t="s">
        <v>4</v>
      </c>
      <c r="C9" s="18">
        <f>SUM(C7:C8)</f>
        <v>248066117</v>
      </c>
      <c r="D9" s="18">
        <f>SUM(D7:D8)</f>
        <v>103279335</v>
      </c>
      <c r="E9" s="18">
        <f>SUM(E7:E8)</f>
        <v>3318062</v>
      </c>
      <c r="F9" s="18">
        <v>24366451</v>
      </c>
      <c r="G9" s="18">
        <f>SUM(G7:G8)</f>
        <v>379029965</v>
      </c>
      <c r="H9" s="95"/>
      <c r="I9" s="81"/>
    </row>
    <row r="10" spans="2:10" ht="12.95" customHeight="1" x14ac:dyDescent="0.2">
      <c r="B10" s="16" t="s">
        <v>69</v>
      </c>
      <c r="C10" s="19"/>
      <c r="D10" s="19"/>
      <c r="E10" s="19"/>
      <c r="F10" s="19"/>
      <c r="G10" s="19"/>
      <c r="H10" s="7"/>
      <c r="I10" s="75"/>
    </row>
    <row r="11" spans="2:10" ht="12.95" customHeight="1" x14ac:dyDescent="0.2">
      <c r="B11" t="s">
        <v>39</v>
      </c>
      <c r="C11" s="7">
        <v>27823948160</v>
      </c>
      <c r="D11" s="7">
        <v>70443626298</v>
      </c>
      <c r="E11" s="7">
        <v>7209845669</v>
      </c>
      <c r="F11" s="20"/>
      <c r="G11" s="7">
        <f>SUM(C11:F11)</f>
        <v>105477420127</v>
      </c>
      <c r="H11" s="95"/>
      <c r="I11" s="75"/>
    </row>
    <row r="12" spans="2:10" ht="12.95" customHeight="1" x14ac:dyDescent="0.2">
      <c r="B12" t="s">
        <v>40</v>
      </c>
      <c r="C12" s="7">
        <v>20353846222</v>
      </c>
      <c r="D12" s="7">
        <v>4878637422</v>
      </c>
      <c r="E12" s="7">
        <v>8475283</v>
      </c>
      <c r="F12" s="7">
        <v>1186480791</v>
      </c>
      <c r="G12" s="7">
        <f>SUM(C12:F12)</f>
        <v>26427439718</v>
      </c>
      <c r="H12" s="95"/>
      <c r="I12" s="75"/>
    </row>
    <row r="13" spans="2:10" ht="12.95" customHeight="1" x14ac:dyDescent="0.2">
      <c r="B13" s="17" t="s">
        <v>4</v>
      </c>
      <c r="C13" s="18">
        <f>SUM(C11:C12)</f>
        <v>48177794382</v>
      </c>
      <c r="D13" s="18">
        <f>SUM(D11:D12)</f>
        <v>75322263720</v>
      </c>
      <c r="E13" s="18">
        <f>SUM(E11:E12)</f>
        <v>7218320952</v>
      </c>
      <c r="F13" s="18">
        <v>1186480791</v>
      </c>
      <c r="G13" s="18">
        <f>SUM(G11:G12)</f>
        <v>131904859845</v>
      </c>
      <c r="H13" s="122"/>
      <c r="I13" s="81"/>
    </row>
    <row r="14" spans="2:10" ht="12.95" customHeight="1" x14ac:dyDescent="0.2">
      <c r="B14" s="16" t="s">
        <v>75</v>
      </c>
      <c r="C14" s="19"/>
      <c r="D14" s="19"/>
      <c r="E14" s="19"/>
      <c r="F14" s="19"/>
      <c r="G14" s="19"/>
      <c r="H14" s="65"/>
      <c r="I14" s="65"/>
    </row>
    <row r="15" spans="2:10" ht="12.95" customHeight="1" x14ac:dyDescent="0.2">
      <c r="B15" t="s">
        <v>39</v>
      </c>
      <c r="C15" s="7">
        <f>C11/C7</f>
        <v>168.17891668567529</v>
      </c>
      <c r="D15" s="7">
        <f t="shared" ref="D15:G15" si="0">D11/D7</f>
        <v>716.37003499080015</v>
      </c>
      <c r="E15" s="7">
        <f t="shared" si="0"/>
        <v>2177.8273906471641</v>
      </c>
      <c r="F15" s="7"/>
      <c r="G15" s="7">
        <f t="shared" si="0"/>
        <v>394.91747102024681</v>
      </c>
      <c r="H15" s="65"/>
      <c r="I15" s="65"/>
      <c r="J15" s="38"/>
    </row>
    <row r="16" spans="2:10" ht="12.95" customHeight="1" x14ac:dyDescent="0.2">
      <c r="B16" t="s">
        <v>40</v>
      </c>
      <c r="C16" s="7">
        <f>C12/C8</f>
        <v>246.34430557352695</v>
      </c>
      <c r="D16" s="7">
        <f t="shared" ref="D16:G16" si="1">D12/D8</f>
        <v>986.539563399028</v>
      </c>
      <c r="E16" s="7">
        <f t="shared" si="1"/>
        <v>1130.9424873231919</v>
      </c>
      <c r="F16" s="7">
        <f t="shared" si="1"/>
        <v>48.693213098616617</v>
      </c>
      <c r="G16" s="7">
        <f t="shared" si="1"/>
        <v>236.08002548231855</v>
      </c>
      <c r="H16" s="7"/>
      <c r="I16" s="56"/>
      <c r="J16" s="38"/>
    </row>
    <row r="17" spans="2:10" ht="12.95" customHeight="1" x14ac:dyDescent="0.2">
      <c r="B17" s="5" t="s">
        <v>4</v>
      </c>
      <c r="C17" s="13">
        <f>C13/C9</f>
        <v>194.21352244571153</v>
      </c>
      <c r="D17" s="13">
        <f t="shared" ref="D17:G17" si="2">D13/D9</f>
        <v>729.30624233783067</v>
      </c>
      <c r="E17" s="13">
        <f t="shared" si="2"/>
        <v>2175.4629515663059</v>
      </c>
      <c r="F17" s="13">
        <f t="shared" si="2"/>
        <v>48.693213098616617</v>
      </c>
      <c r="G17" s="13">
        <f t="shared" si="2"/>
        <v>348.00641644520113</v>
      </c>
      <c r="H17" s="7"/>
      <c r="I17" s="63"/>
      <c r="J17" s="38"/>
    </row>
    <row r="18" spans="2:10" s="2" customFormat="1" ht="12.95" customHeight="1" x14ac:dyDescent="0.2">
      <c r="C18" s="38"/>
      <c r="D18" s="90"/>
      <c r="E18" s="90"/>
      <c r="J18" s="38"/>
    </row>
    <row r="19" spans="2:10" s="2" customFormat="1" ht="12.95" customHeight="1" x14ac:dyDescent="0.2">
      <c r="C19" s="38"/>
      <c r="J19" s="38"/>
    </row>
    <row r="21" spans="2:10" ht="12.95" customHeight="1" x14ac:dyDescent="0.2">
      <c r="C21" s="85"/>
      <c r="D21" s="85"/>
      <c r="E21" s="85"/>
      <c r="F21" s="85"/>
      <c r="G21" s="85"/>
    </row>
    <row r="22" spans="2:10" ht="12.95" customHeight="1" x14ac:dyDescent="0.2">
      <c r="C22" s="85"/>
      <c r="D22" s="85"/>
      <c r="E22" s="85"/>
      <c r="F22" s="85"/>
      <c r="G22" s="85"/>
    </row>
    <row r="23" spans="2:10" ht="12.95" customHeight="1" x14ac:dyDescent="0.2">
      <c r="C23" s="85"/>
      <c r="D23" s="85"/>
      <c r="E23" s="85"/>
      <c r="F23" s="85"/>
      <c r="G23" s="85"/>
    </row>
    <row r="24" spans="2:10" ht="12.95" customHeight="1" x14ac:dyDescent="0.2">
      <c r="C24" s="85"/>
      <c r="D24" s="85"/>
      <c r="E24" s="85"/>
      <c r="F24" s="85"/>
      <c r="G24" s="85"/>
    </row>
    <row r="25" spans="2:10" ht="12.95" customHeight="1" x14ac:dyDescent="0.2">
      <c r="C25" s="85"/>
      <c r="D25" s="85"/>
      <c r="E25" s="85"/>
      <c r="F25" s="85"/>
      <c r="G25" s="85"/>
    </row>
    <row r="26" spans="2:10" ht="12.95" customHeight="1" x14ac:dyDescent="0.2">
      <c r="C26" s="85"/>
      <c r="D26" s="85"/>
      <c r="E26" s="85"/>
      <c r="F26" s="85"/>
      <c r="G26" s="85"/>
    </row>
    <row r="27" spans="2:10" ht="12.95" customHeight="1" x14ac:dyDescent="0.2">
      <c r="C27" s="85"/>
      <c r="D27" s="85"/>
      <c r="E27" s="85"/>
      <c r="F27" s="85"/>
      <c r="G27" s="85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showGridLines="0" topLeftCell="A4" zoomScale="160" zoomScaleNormal="160" workbookViewId="0"/>
  </sheetViews>
  <sheetFormatPr defaultRowHeight="12.95" customHeight="1" x14ac:dyDescent="0.2"/>
  <cols>
    <col min="1" max="1" width="2.83203125" style="90" customWidth="1"/>
    <col min="2" max="2" width="27.6640625" style="90" customWidth="1"/>
    <col min="3" max="3" width="16.33203125" style="90" customWidth="1"/>
    <col min="4" max="4" width="15.6640625" style="90" customWidth="1"/>
    <col min="5" max="5" width="13.6640625" style="90" customWidth="1"/>
    <col min="6" max="6" width="19.1640625" style="90" customWidth="1"/>
    <col min="7" max="7" width="14" style="90" customWidth="1"/>
    <col min="8" max="8" width="14.83203125" style="90" bestFit="1" customWidth="1"/>
    <col min="9" max="9" width="18.5" style="90" customWidth="1"/>
    <col min="10" max="16384" width="9.33203125" style="90"/>
  </cols>
  <sheetData>
    <row r="2" spans="2:9" ht="15.75" x14ac:dyDescent="0.2">
      <c r="B2" s="89" t="s">
        <v>183</v>
      </c>
    </row>
    <row r="5" spans="2:9" ht="22.5" x14ac:dyDescent="0.2">
      <c r="B5" s="91"/>
      <c r="C5" s="87" t="s">
        <v>76</v>
      </c>
      <c r="D5" s="87" t="s">
        <v>77</v>
      </c>
      <c r="E5" s="87" t="s">
        <v>78</v>
      </c>
      <c r="F5" s="87" t="s">
        <v>33</v>
      </c>
      <c r="G5" s="87" t="s">
        <v>125</v>
      </c>
      <c r="H5" s="87" t="s">
        <v>79</v>
      </c>
      <c r="I5" s="97" t="s">
        <v>4</v>
      </c>
    </row>
    <row r="6" spans="2:9" ht="20.25" customHeight="1" x14ac:dyDescent="0.2">
      <c r="B6" s="90" t="s">
        <v>70</v>
      </c>
      <c r="C6" s="66">
        <v>104078960</v>
      </c>
      <c r="D6" s="66">
        <v>243976045</v>
      </c>
      <c r="E6" s="66">
        <v>3565003</v>
      </c>
      <c r="F6" s="66">
        <v>2987722</v>
      </c>
      <c r="G6" s="66">
        <v>24609</v>
      </c>
      <c r="H6" s="66">
        <v>24397626</v>
      </c>
      <c r="I6" s="98">
        <f>SUM(C6:H6)</f>
        <v>379029965</v>
      </c>
    </row>
    <row r="7" spans="2:9" ht="20.25" customHeight="1" x14ac:dyDescent="0.2">
      <c r="B7" s="102" t="s">
        <v>101</v>
      </c>
      <c r="C7" s="103">
        <v>77543736258</v>
      </c>
      <c r="D7" s="103">
        <v>47133710918</v>
      </c>
      <c r="E7" s="103">
        <v>991157053</v>
      </c>
      <c r="F7" s="103">
        <v>4954303378</v>
      </c>
      <c r="G7" s="103">
        <v>2071569</v>
      </c>
      <c r="H7" s="103">
        <v>1279880669</v>
      </c>
      <c r="I7" s="104">
        <f>SUM(C7:H7)</f>
        <v>131904859845</v>
      </c>
    </row>
    <row r="8" spans="2:9" ht="12.95" customHeight="1" x14ac:dyDescent="0.2">
      <c r="C8" s="131"/>
      <c r="D8" s="131"/>
      <c r="E8" s="131"/>
      <c r="F8" s="131"/>
      <c r="G8" s="131"/>
      <c r="H8" s="131"/>
    </row>
    <row r="9" spans="2:9" ht="12.95" customHeight="1" x14ac:dyDescent="0.2">
      <c r="B9" s="90" t="s">
        <v>193</v>
      </c>
    </row>
    <row r="10" spans="2:9" ht="12.95" customHeight="1" x14ac:dyDescent="0.2">
      <c r="B10" s="90" t="s">
        <v>6</v>
      </c>
    </row>
    <row r="12" spans="2:9" ht="12.95" customHeight="1" x14ac:dyDescent="0.2">
      <c r="B12" s="89" t="s">
        <v>213</v>
      </c>
    </row>
    <row r="30" spans="2:2" ht="12.95" customHeight="1" x14ac:dyDescent="0.2">
      <c r="B30" s="90" t="s">
        <v>194</v>
      </c>
    </row>
    <row r="31" spans="2:2" ht="12.95" customHeight="1" x14ac:dyDescent="0.2">
      <c r="B31" s="90" t="s">
        <v>6</v>
      </c>
    </row>
    <row r="34" spans="2:2" ht="12.95" customHeight="1" x14ac:dyDescent="0.2">
      <c r="B34" s="89" t="s">
        <v>182</v>
      </c>
    </row>
    <row r="53" spans="2:2" ht="12.95" customHeight="1" x14ac:dyDescent="0.2">
      <c r="B53" s="90" t="s">
        <v>195</v>
      </c>
    </row>
    <row r="54" spans="2:2" ht="12.95" customHeight="1" x14ac:dyDescent="0.2">
      <c r="B54" s="90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4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236</v>
      </c>
    </row>
    <row r="3" spans="2:7" ht="12.95" customHeight="1" x14ac:dyDescent="0.2">
      <c r="B3" t="s">
        <v>100</v>
      </c>
    </row>
    <row r="5" spans="2:7" ht="48" customHeight="1" x14ac:dyDescent="0.2">
      <c r="B5" s="10" t="s">
        <v>5</v>
      </c>
      <c r="C5" s="82" t="s">
        <v>209</v>
      </c>
      <c r="D5" s="82" t="s">
        <v>210</v>
      </c>
      <c r="E5" s="93" t="s">
        <v>211</v>
      </c>
      <c r="F5" s="93" t="s">
        <v>155</v>
      </c>
      <c r="G5" s="93" t="s">
        <v>154</v>
      </c>
    </row>
    <row r="6" spans="2:7" ht="12.95" customHeight="1" x14ac:dyDescent="0.2">
      <c r="B6" s="11">
        <v>41670</v>
      </c>
      <c r="C6" s="7">
        <v>3836223</v>
      </c>
      <c r="D6" s="7">
        <v>24716415</v>
      </c>
      <c r="E6" s="7">
        <v>8801401226</v>
      </c>
      <c r="F6" s="69">
        <v>6.4429036059686835</v>
      </c>
      <c r="G6" s="69">
        <v>2294.2882168215979</v>
      </c>
    </row>
    <row r="7" spans="2:7" ht="12.95" customHeight="1" x14ac:dyDescent="0.2">
      <c r="B7" s="11">
        <v>41698</v>
      </c>
      <c r="C7" s="7">
        <v>3912476</v>
      </c>
      <c r="D7" s="7">
        <v>24203768</v>
      </c>
      <c r="E7" s="7">
        <v>8577231735</v>
      </c>
      <c r="F7" s="69">
        <v>6.1863045294079759</v>
      </c>
      <c r="G7" s="69">
        <v>2192.2771500706967</v>
      </c>
    </row>
    <row r="8" spans="2:7" ht="12.95" customHeight="1" x14ac:dyDescent="0.2">
      <c r="B8" s="11">
        <v>41729</v>
      </c>
      <c r="C8" s="7">
        <v>3998938</v>
      </c>
      <c r="D8" s="7">
        <v>27503553</v>
      </c>
      <c r="E8" s="7">
        <v>9671174607</v>
      </c>
      <c r="F8" s="69">
        <v>6.8777142831421738</v>
      </c>
      <c r="G8" s="69">
        <v>2418.4357464406798</v>
      </c>
    </row>
    <row r="9" spans="2:7" ht="12.95" customHeight="1" x14ac:dyDescent="0.2">
      <c r="B9" s="11">
        <v>41759</v>
      </c>
      <c r="C9" s="7">
        <v>4047703</v>
      </c>
      <c r="D9" s="7">
        <v>26658884</v>
      </c>
      <c r="E9" s="7">
        <v>9541800087</v>
      </c>
      <c r="F9" s="69">
        <v>6.5861759126101891</v>
      </c>
      <c r="G9" s="69">
        <v>2357.3370099041358</v>
      </c>
    </row>
    <row r="10" spans="2:7" ht="12.95" customHeight="1" x14ac:dyDescent="0.2">
      <c r="B10" s="11">
        <v>41790</v>
      </c>
      <c r="C10" s="7">
        <v>4099052</v>
      </c>
      <c r="D10" s="7">
        <v>28208799</v>
      </c>
      <c r="E10" s="7">
        <v>10149005521</v>
      </c>
      <c r="F10" s="69">
        <v>6.8817860812695226</v>
      </c>
      <c r="G10" s="69">
        <v>2475.93968581028</v>
      </c>
    </row>
    <row r="11" spans="2:7" ht="12.95" customHeight="1" x14ac:dyDescent="0.2">
      <c r="B11" s="11">
        <v>41820</v>
      </c>
      <c r="C11" s="7">
        <v>4112641</v>
      </c>
      <c r="D11" s="7">
        <v>27850982</v>
      </c>
      <c r="E11" s="7">
        <v>10195840232</v>
      </c>
      <c r="F11" s="69">
        <v>6.7720430740246957</v>
      </c>
      <c r="G11" s="69">
        <v>2479.1466680412905</v>
      </c>
    </row>
    <row r="12" spans="2:7" ht="12.95" customHeight="1" x14ac:dyDescent="0.2">
      <c r="B12" s="11">
        <v>41851</v>
      </c>
      <c r="C12" s="7">
        <v>4177537</v>
      </c>
      <c r="D12" s="7">
        <v>28397990</v>
      </c>
      <c r="E12" s="7">
        <v>10506578229</v>
      </c>
      <c r="F12" s="69">
        <v>6.7977829998872545</v>
      </c>
      <c r="G12" s="69">
        <v>2515.0173963749453</v>
      </c>
    </row>
    <row r="13" spans="2:7" ht="12.95" customHeight="1" x14ac:dyDescent="0.2">
      <c r="B13" s="11">
        <v>41882</v>
      </c>
      <c r="C13" s="7">
        <v>4197152</v>
      </c>
      <c r="D13" s="7">
        <v>26839737</v>
      </c>
      <c r="E13" s="7">
        <v>9936971883</v>
      </c>
      <c r="F13" s="69">
        <v>6.3947498208308868</v>
      </c>
      <c r="G13" s="69">
        <v>2367.5511115632694</v>
      </c>
    </row>
    <row r="14" spans="2:7" ht="12.95" customHeight="1" x14ac:dyDescent="0.2">
      <c r="B14" s="11">
        <v>41912</v>
      </c>
      <c r="C14" s="7">
        <v>4243834</v>
      </c>
      <c r="D14" s="7">
        <v>28373622</v>
      </c>
      <c r="E14" s="7">
        <v>10402087097</v>
      </c>
      <c r="F14" s="69">
        <v>6.6858463361196501</v>
      </c>
      <c r="G14" s="69">
        <v>2451.1060274742131</v>
      </c>
    </row>
    <row r="15" spans="2:7" ht="12.95" customHeight="1" x14ac:dyDescent="0.2">
      <c r="B15" s="11">
        <v>41943</v>
      </c>
      <c r="C15" s="7">
        <v>4266326</v>
      </c>
      <c r="D15" s="7">
        <v>28748143</v>
      </c>
      <c r="E15" s="7">
        <v>10426368557</v>
      </c>
      <c r="F15" s="69">
        <v>6.7383840334751728</v>
      </c>
      <c r="G15" s="69">
        <v>2443.875258712063</v>
      </c>
    </row>
    <row r="16" spans="2:7" ht="12.95" customHeight="1" x14ac:dyDescent="0.2">
      <c r="B16" s="11">
        <v>41973</v>
      </c>
      <c r="C16" s="7">
        <v>4250217</v>
      </c>
      <c r="D16" s="7">
        <v>27084839</v>
      </c>
      <c r="E16" s="7">
        <v>9750341402</v>
      </c>
      <c r="F16" s="69">
        <v>6.3725779177863151</v>
      </c>
      <c r="G16" s="69">
        <v>2294.080843872207</v>
      </c>
    </row>
    <row r="17" spans="2:7" ht="12.95" customHeight="1" x14ac:dyDescent="0.2">
      <c r="B17" s="55">
        <v>42004</v>
      </c>
      <c r="C17" s="50">
        <v>4309282</v>
      </c>
      <c r="D17" s="50">
        <v>30171484</v>
      </c>
      <c r="E17" s="7">
        <v>10948768099</v>
      </c>
      <c r="F17" s="69">
        <v>7.0015106925005144</v>
      </c>
      <c r="G17" s="69">
        <v>2540.7406846430567</v>
      </c>
    </row>
    <row r="18" spans="2:7" s="2" customFormat="1" ht="12.95" customHeight="1" x14ac:dyDescent="0.2">
      <c r="B18" s="11">
        <v>42035</v>
      </c>
      <c r="C18" s="7">
        <v>4229408</v>
      </c>
      <c r="D18" s="127">
        <v>25817094</v>
      </c>
      <c r="E18" s="127">
        <v>9192987635</v>
      </c>
      <c r="F18" s="69">
        <v>6.1041862123493402</v>
      </c>
      <c r="G18" s="69">
        <v>2173.5873282974826</v>
      </c>
    </row>
    <row r="19" spans="2:7" s="2" customFormat="1" ht="12.95" customHeight="1" x14ac:dyDescent="0.2">
      <c r="B19" s="11">
        <v>42063</v>
      </c>
      <c r="C19" s="7">
        <v>4247165</v>
      </c>
      <c r="D19" s="7">
        <v>25306582</v>
      </c>
      <c r="E19" s="7">
        <v>8922440763</v>
      </c>
      <c r="F19" s="69">
        <v>5.9584645286914917</v>
      </c>
      <c r="G19" s="69">
        <v>2100.7991832198654</v>
      </c>
    </row>
    <row r="20" spans="2:7" ht="12.95" customHeight="1" x14ac:dyDescent="0.2">
      <c r="B20" s="11">
        <v>42094</v>
      </c>
      <c r="C20" s="7">
        <v>4260522</v>
      </c>
      <c r="D20" s="7">
        <v>28922066</v>
      </c>
      <c r="E20" s="7">
        <v>10256127887</v>
      </c>
      <c r="F20" s="69">
        <v>6.7883855546339156</v>
      </c>
      <c r="G20" s="69">
        <v>2407.2467850183616</v>
      </c>
    </row>
    <row r="21" spans="2:7" ht="12.95" customHeight="1" x14ac:dyDescent="0.2">
      <c r="B21" s="11">
        <v>42124</v>
      </c>
      <c r="C21" s="7">
        <v>4335963</v>
      </c>
      <c r="D21" s="7">
        <v>28504093</v>
      </c>
      <c r="E21" s="7">
        <v>10293233375</v>
      </c>
      <c r="F21" s="69">
        <v>6.5738782826329469</v>
      </c>
      <c r="G21" s="69">
        <v>2373.9209432829571</v>
      </c>
    </row>
    <row r="22" spans="2:7" ht="12.95" customHeight="1" x14ac:dyDescent="0.2">
      <c r="B22" s="11">
        <v>42155</v>
      </c>
      <c r="C22" s="7">
        <v>4350712</v>
      </c>
      <c r="D22" s="7">
        <v>29915704</v>
      </c>
      <c r="E22" s="7">
        <v>10537954488</v>
      </c>
      <c r="F22" s="69">
        <v>6.8760478744628468</v>
      </c>
      <c r="G22" s="69">
        <v>2422.121824657665</v>
      </c>
    </row>
    <row r="23" spans="2:7" ht="12.95" customHeight="1" x14ac:dyDescent="0.2">
      <c r="B23" s="11">
        <v>42185</v>
      </c>
      <c r="C23" s="7">
        <v>4351179</v>
      </c>
      <c r="D23" s="7">
        <v>30025113</v>
      </c>
      <c r="E23" s="7">
        <v>10701362061</v>
      </c>
      <c r="F23" s="69">
        <v>6.9004545664519892</v>
      </c>
      <c r="G23" s="69">
        <v>2459.416645695339</v>
      </c>
    </row>
    <row r="24" spans="2:7" ht="12.95" customHeight="1" x14ac:dyDescent="0.2">
      <c r="B24" s="11">
        <v>42216</v>
      </c>
      <c r="C24" s="7">
        <v>4393558</v>
      </c>
      <c r="D24" s="7">
        <v>31129126</v>
      </c>
      <c r="E24" s="7">
        <v>11235420376</v>
      </c>
      <c r="F24" s="69">
        <v>7.0851747035090922</v>
      </c>
      <c r="G24" s="69">
        <v>2557.2486754470979</v>
      </c>
    </row>
    <row r="25" spans="2:7" ht="12.95" customHeight="1" x14ac:dyDescent="0.2">
      <c r="B25" s="11">
        <v>42247</v>
      </c>
      <c r="C25" s="7">
        <v>4338952</v>
      </c>
      <c r="D25" s="7">
        <v>29368357</v>
      </c>
      <c r="E25" s="7">
        <v>10545152185</v>
      </c>
      <c r="F25" s="69">
        <v>6.7685369646864038</v>
      </c>
      <c r="G25" s="69">
        <v>2430.3454347962365</v>
      </c>
    </row>
    <row r="26" spans="2:7" ht="12.95" customHeight="1" x14ac:dyDescent="0.2">
      <c r="B26" s="11">
        <v>42277</v>
      </c>
      <c r="C26" s="7">
        <v>4398831</v>
      </c>
      <c r="D26" s="7">
        <v>29814989</v>
      </c>
      <c r="E26" s="7">
        <v>10695852326</v>
      </c>
      <c r="F26" s="69">
        <v>6.7779346376344076</v>
      </c>
      <c r="G26" s="69">
        <v>2431.5215396999793</v>
      </c>
    </row>
    <row r="27" spans="2:7" ht="12.95" customHeight="1" x14ac:dyDescent="0.2">
      <c r="B27" s="11">
        <v>42308</v>
      </c>
      <c r="C27" s="7">
        <v>4415377</v>
      </c>
      <c r="D27" s="7">
        <v>30344013</v>
      </c>
      <c r="E27" s="7">
        <v>10811569803</v>
      </c>
      <c r="F27" s="69">
        <v>6.872349292031009</v>
      </c>
      <c r="G27" s="69">
        <v>2448.6175932428873</v>
      </c>
    </row>
    <row r="28" spans="2:7" ht="12.95" customHeight="1" x14ac:dyDescent="0.2">
      <c r="B28" s="11">
        <v>42338</v>
      </c>
      <c r="C28" s="7">
        <v>4432710</v>
      </c>
      <c r="D28" s="7">
        <v>29649511</v>
      </c>
      <c r="E28" s="7">
        <v>10426793577</v>
      </c>
      <c r="F28" s="69">
        <v>6.6888000794096616</v>
      </c>
      <c r="G28" s="69">
        <v>2352.2390539872899</v>
      </c>
    </row>
    <row r="29" spans="2:7" ht="12.95" customHeight="1" x14ac:dyDescent="0.2">
      <c r="B29" s="55">
        <v>42369</v>
      </c>
      <c r="C29" s="49">
        <v>4441122</v>
      </c>
      <c r="D29" s="49">
        <v>32118937</v>
      </c>
      <c r="E29" s="7">
        <v>11632371440</v>
      </c>
      <c r="F29" s="69">
        <v>7.2321672316139933</v>
      </c>
      <c r="G29" s="69">
        <v>2619.2415880491462</v>
      </c>
    </row>
    <row r="30" spans="2:7" ht="12.95" customHeight="1" x14ac:dyDescent="0.2">
      <c r="B30" s="11">
        <v>42400</v>
      </c>
      <c r="C30" s="7">
        <v>4332390</v>
      </c>
      <c r="D30" s="7">
        <v>27344885</v>
      </c>
      <c r="E30" s="7">
        <v>9396345527</v>
      </c>
      <c r="F30" s="69">
        <v>6.3117320924478175</v>
      </c>
      <c r="G30" s="69">
        <v>2168.8595733532761</v>
      </c>
    </row>
    <row r="31" spans="2:7" ht="12.95" customHeight="1" x14ac:dyDescent="0.2">
      <c r="B31" s="11">
        <v>42429</v>
      </c>
      <c r="C31" s="7">
        <v>4335492</v>
      </c>
      <c r="D31" s="7">
        <v>28311060</v>
      </c>
      <c r="E31" s="7">
        <v>9635823968</v>
      </c>
      <c r="F31" s="69">
        <v>6.5300685596928796</v>
      </c>
      <c r="G31" s="69">
        <v>2222.544515824271</v>
      </c>
    </row>
    <row r="32" spans="2:7" ht="12.95" customHeight="1" x14ac:dyDescent="0.2">
      <c r="B32" s="11">
        <v>42460</v>
      </c>
      <c r="C32" s="7">
        <v>4353588</v>
      </c>
      <c r="D32" s="7">
        <v>30311635</v>
      </c>
      <c r="E32" s="7">
        <v>10429932664</v>
      </c>
      <c r="F32" s="69">
        <v>6.9624491339097778</v>
      </c>
      <c r="G32" s="69">
        <v>2395.7096224998782</v>
      </c>
    </row>
    <row r="33" spans="2:7" ht="12.95" customHeight="1" x14ac:dyDescent="0.2">
      <c r="B33" s="11">
        <v>42490</v>
      </c>
      <c r="C33" s="7">
        <v>4364667</v>
      </c>
      <c r="D33" s="7">
        <v>30970906</v>
      </c>
      <c r="E33" s="7">
        <v>10912219975</v>
      </c>
      <c r="F33" s="69">
        <v>7.0958233468899232</v>
      </c>
      <c r="G33" s="69">
        <v>2500.1265789577992</v>
      </c>
    </row>
    <row r="34" spans="2:7" ht="12.95" customHeight="1" x14ac:dyDescent="0.2">
      <c r="B34" s="11">
        <v>42521</v>
      </c>
      <c r="C34" s="7">
        <v>4377599</v>
      </c>
      <c r="D34" s="7">
        <v>31987821</v>
      </c>
      <c r="E34" s="7">
        <v>11087003260</v>
      </c>
      <c r="F34" s="69">
        <v>7.307161071628534</v>
      </c>
      <c r="G34" s="69">
        <v>2532.667624421515</v>
      </c>
    </row>
    <row r="35" spans="2:7" ht="12.95" customHeight="1" x14ac:dyDescent="0.2">
      <c r="B35" s="11">
        <v>42551</v>
      </c>
      <c r="C35" s="7">
        <v>4397146</v>
      </c>
      <c r="D35" s="7">
        <v>31488176</v>
      </c>
      <c r="E35" s="7">
        <v>11102594357</v>
      </c>
      <c r="F35" s="69">
        <v>7.1610485528567844</v>
      </c>
      <c r="G35" s="69">
        <v>2524.954676738048</v>
      </c>
    </row>
    <row r="36" spans="2:7" ht="12.95" customHeight="1" x14ac:dyDescent="0.2">
      <c r="B36" s="11">
        <v>42582</v>
      </c>
      <c r="C36" s="7">
        <v>4353754</v>
      </c>
      <c r="D36" s="7">
        <v>32889390</v>
      </c>
      <c r="E36" s="7">
        <v>11600634925</v>
      </c>
      <c r="F36" s="69">
        <v>7.554260070734359</v>
      </c>
      <c r="G36" s="69">
        <v>2664.5131821871423</v>
      </c>
    </row>
    <row r="37" spans="2:7" ht="12.95" customHeight="1" x14ac:dyDescent="0.2">
      <c r="B37" s="11">
        <v>42613</v>
      </c>
      <c r="C37" s="7">
        <v>4385699</v>
      </c>
      <c r="D37" s="7">
        <v>32564672</v>
      </c>
      <c r="E37" s="7">
        <v>11502922956</v>
      </c>
      <c r="F37" s="69">
        <v>7.4251953907461505</v>
      </c>
      <c r="G37" s="69">
        <v>2622.8254506294206</v>
      </c>
    </row>
    <row r="38" spans="2:7" ht="12.95" customHeight="1" x14ac:dyDescent="0.2">
      <c r="B38" s="11">
        <v>42643</v>
      </c>
      <c r="C38" s="7">
        <v>4398873</v>
      </c>
      <c r="D38" s="7">
        <v>32790802</v>
      </c>
      <c r="E38" s="7">
        <v>11376801576</v>
      </c>
      <c r="F38" s="69">
        <v>7.4541995188313006</v>
      </c>
      <c r="G38" s="69">
        <v>2586.1132103609266</v>
      </c>
    </row>
    <row r="39" spans="2:7" ht="12.95" customHeight="1" x14ac:dyDescent="0.2">
      <c r="B39" s="11">
        <v>42674</v>
      </c>
      <c r="C39" s="7">
        <v>4413327</v>
      </c>
      <c r="D39" s="7">
        <v>33466007</v>
      </c>
      <c r="E39" s="7">
        <v>11572672390</v>
      </c>
      <c r="F39" s="69">
        <v>7.5825410846129335</v>
      </c>
      <c r="G39" s="69">
        <v>2621.88724046367</v>
      </c>
    </row>
    <row r="40" spans="2:7" ht="12.95" customHeight="1" x14ac:dyDescent="0.2">
      <c r="B40" s="11">
        <v>42704</v>
      </c>
      <c r="C40" s="7">
        <v>4424704</v>
      </c>
      <c r="D40" s="7">
        <v>31886546</v>
      </c>
      <c r="E40" s="7">
        <v>10947645120</v>
      </c>
      <c r="F40" s="69">
        <v>7.2063557502361935</v>
      </c>
      <c r="G40" s="69">
        <v>2474.1320902100651</v>
      </c>
    </row>
    <row r="41" spans="2:7" ht="12.95" customHeight="1" x14ac:dyDescent="0.2">
      <c r="B41" s="33">
        <v>42735</v>
      </c>
      <c r="C41" s="34">
        <v>4433927</v>
      </c>
      <c r="D41" s="34">
        <v>35018065</v>
      </c>
      <c r="E41" s="34">
        <v>12340263127</v>
      </c>
      <c r="F41" s="96">
        <v>7.8975504263290768</v>
      </c>
      <c r="G41" s="96">
        <v>2783.0415617563094</v>
      </c>
    </row>
    <row r="42" spans="2:7" ht="12.95" customHeight="1" x14ac:dyDescent="0.2">
      <c r="D42" s="7"/>
      <c r="E42" s="7"/>
      <c r="F42" s="69"/>
      <c r="G42" s="69"/>
    </row>
    <row r="43" spans="2:7" ht="12.95" customHeight="1" x14ac:dyDescent="0.2">
      <c r="B43" t="s">
        <v>212</v>
      </c>
    </row>
    <row r="44" spans="2:7" ht="12.95" customHeight="1" x14ac:dyDescent="0.2">
      <c r="B44" t="s">
        <v>6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</cols>
  <sheetData>
    <row r="2" spans="2:7" ht="15.75" x14ac:dyDescent="0.25">
      <c r="B2" s="1" t="s">
        <v>253</v>
      </c>
    </row>
    <row r="3" spans="2:7" ht="12.95" customHeight="1" x14ac:dyDescent="0.2">
      <c r="B3" t="s">
        <v>254</v>
      </c>
    </row>
    <row r="5" spans="2:7" ht="48" customHeight="1" x14ac:dyDescent="0.2">
      <c r="B5" s="4" t="s">
        <v>80</v>
      </c>
      <c r="C5" s="3" t="s">
        <v>81</v>
      </c>
      <c r="D5" s="82" t="s">
        <v>156</v>
      </c>
      <c r="E5" s="3" t="s">
        <v>82</v>
      </c>
    </row>
    <row r="6" spans="2:7" ht="12.95" customHeight="1" x14ac:dyDescent="0.2">
      <c r="B6" t="s">
        <v>83</v>
      </c>
      <c r="C6" s="7">
        <v>162521883</v>
      </c>
      <c r="D6" s="7">
        <v>25870382503</v>
      </c>
      <c r="E6" s="7">
        <f t="shared" ref="E6:E12" si="0">D6/C6</f>
        <v>159.18091782753956</v>
      </c>
      <c r="F6" s="38"/>
      <c r="G6" s="38"/>
    </row>
    <row r="7" spans="2:7" ht="12.95" customHeight="1" x14ac:dyDescent="0.2">
      <c r="B7" t="s">
        <v>84</v>
      </c>
      <c r="C7" s="7">
        <v>45277238</v>
      </c>
      <c r="D7" s="7">
        <v>9693595140</v>
      </c>
      <c r="E7" s="7">
        <f t="shared" si="0"/>
        <v>214.09422412206328</v>
      </c>
    </row>
    <row r="8" spans="2:7" ht="12.95" customHeight="1" x14ac:dyDescent="0.2">
      <c r="B8" t="s">
        <v>85</v>
      </c>
      <c r="C8" s="7">
        <v>6074664</v>
      </c>
      <c r="D8" s="7">
        <v>6556997583</v>
      </c>
      <c r="E8" s="7">
        <f t="shared" si="0"/>
        <v>1079.4008661219782</v>
      </c>
    </row>
    <row r="9" spans="2:7" ht="12.95" customHeight="1" x14ac:dyDescent="0.2">
      <c r="B9" t="s">
        <v>86</v>
      </c>
      <c r="C9" s="7">
        <v>22644088</v>
      </c>
      <c r="D9" s="7">
        <v>4015410292</v>
      </c>
      <c r="E9" s="7">
        <f t="shared" si="0"/>
        <v>177.32709270516878</v>
      </c>
    </row>
    <row r="10" spans="2:7" ht="12.95" customHeight="1" x14ac:dyDescent="0.2">
      <c r="B10" t="s">
        <v>87</v>
      </c>
      <c r="C10" s="7">
        <v>10032655</v>
      </c>
      <c r="D10" s="7">
        <v>1618307460</v>
      </c>
      <c r="E10" s="7">
        <f t="shared" si="0"/>
        <v>161.30400776265105</v>
      </c>
    </row>
    <row r="11" spans="2:7" ht="12.95" customHeight="1" x14ac:dyDescent="0.2">
      <c r="B11" t="s">
        <v>88</v>
      </c>
      <c r="C11" s="7">
        <v>1515589</v>
      </c>
      <c r="D11" s="7">
        <v>423101404</v>
      </c>
      <c r="E11" s="7">
        <f t="shared" si="0"/>
        <v>279.16632015671797</v>
      </c>
    </row>
    <row r="12" spans="2:7" ht="12.95" customHeight="1" x14ac:dyDescent="0.2">
      <c r="B12" s="5" t="s">
        <v>4</v>
      </c>
      <c r="C12" s="13">
        <f>SUM(C6:C11)</f>
        <v>248066117</v>
      </c>
      <c r="D12" s="13">
        <f>SUM(D6:D11)</f>
        <v>48177794382</v>
      </c>
      <c r="E12" s="13">
        <f t="shared" si="0"/>
        <v>194.21352244571153</v>
      </c>
    </row>
    <row r="13" spans="2:7" s="2" customFormat="1" ht="12.95" customHeight="1" x14ac:dyDescent="0.2">
      <c r="C13" s="38"/>
      <c r="D13" s="38"/>
    </row>
    <row r="14" spans="2:7" s="2" customFormat="1" ht="12.95" customHeight="1" x14ac:dyDescent="0.2"/>
    <row r="15" spans="2:7" ht="12.95" customHeight="1" x14ac:dyDescent="0.2">
      <c r="B15" t="s">
        <v>196</v>
      </c>
    </row>
    <row r="16" spans="2:7" ht="12.95" customHeight="1" x14ac:dyDescent="0.2">
      <c r="B16" t="s">
        <v>6</v>
      </c>
    </row>
    <row r="18" spans="4:5" ht="12.95" customHeight="1" x14ac:dyDescent="0.2">
      <c r="D18" s="90"/>
      <c r="E18" s="90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32</v>
      </c>
    </row>
    <row r="3" spans="2:3" ht="12.95" customHeight="1" x14ac:dyDescent="0.2">
      <c r="B3" s="83" t="s">
        <v>187</v>
      </c>
    </row>
    <row r="4" spans="2:3" s="2" customFormat="1" ht="12.95" customHeight="1" x14ac:dyDescent="0.2"/>
    <row r="6" spans="2:3" ht="12.95" customHeight="1" x14ac:dyDescent="0.2">
      <c r="B6" s="4" t="s">
        <v>10</v>
      </c>
      <c r="C6" s="3" t="s">
        <v>102</v>
      </c>
    </row>
    <row r="7" spans="2:3" ht="12.95" customHeight="1" x14ac:dyDescent="0.2">
      <c r="B7" t="s">
        <v>31</v>
      </c>
      <c r="C7" s="7">
        <v>232</v>
      </c>
    </row>
    <row r="8" spans="2:3" ht="12.95" customHeight="1" x14ac:dyDescent="0.2">
      <c r="B8" t="s">
        <v>18</v>
      </c>
      <c r="C8" s="7">
        <v>106</v>
      </c>
    </row>
    <row r="9" spans="2:3" ht="12.95" customHeight="1" x14ac:dyDescent="0.2">
      <c r="B9" t="s">
        <v>24</v>
      </c>
      <c r="C9" s="7">
        <v>113</v>
      </c>
    </row>
    <row r="10" spans="2:3" ht="12.95" customHeight="1" x14ac:dyDescent="0.2">
      <c r="B10" t="s">
        <v>16</v>
      </c>
      <c r="C10" s="7">
        <v>105</v>
      </c>
    </row>
    <row r="11" spans="2:3" ht="12.95" customHeight="1" x14ac:dyDescent="0.2">
      <c r="B11" t="s">
        <v>27</v>
      </c>
      <c r="C11" s="7">
        <v>135</v>
      </c>
    </row>
    <row r="12" spans="2:3" ht="12.95" customHeight="1" x14ac:dyDescent="0.2">
      <c r="B12" t="s">
        <v>17</v>
      </c>
      <c r="C12" s="7">
        <v>66</v>
      </c>
    </row>
    <row r="13" spans="2:3" ht="12.95" customHeight="1" x14ac:dyDescent="0.2">
      <c r="B13" t="s">
        <v>11</v>
      </c>
      <c r="C13" s="7">
        <v>73</v>
      </c>
    </row>
    <row r="14" spans="2:3" ht="12.95" customHeight="1" x14ac:dyDescent="0.2">
      <c r="B14" t="s">
        <v>23</v>
      </c>
      <c r="C14" s="7">
        <v>400</v>
      </c>
    </row>
    <row r="15" spans="2:3" ht="12.95" customHeight="1" x14ac:dyDescent="0.2">
      <c r="B15" t="s">
        <v>19</v>
      </c>
      <c r="C15" s="7">
        <v>68</v>
      </c>
    </row>
    <row r="16" spans="2:3" ht="12.95" customHeight="1" x14ac:dyDescent="0.2">
      <c r="B16" t="s">
        <v>28</v>
      </c>
      <c r="C16" s="7">
        <v>52</v>
      </c>
    </row>
    <row r="17" spans="2:5" ht="12.95" customHeight="1" x14ac:dyDescent="0.2">
      <c r="B17" t="s">
        <v>22</v>
      </c>
      <c r="C17" s="7">
        <v>54</v>
      </c>
    </row>
    <row r="18" spans="2:5" ht="12.95" customHeight="1" x14ac:dyDescent="0.2">
      <c r="B18" t="s">
        <v>12</v>
      </c>
      <c r="C18" s="7">
        <v>86</v>
      </c>
      <c r="D18" s="90"/>
      <c r="E18" s="90"/>
    </row>
    <row r="19" spans="2:5" ht="12.95" customHeight="1" x14ac:dyDescent="0.2">
      <c r="B19" t="s">
        <v>30</v>
      </c>
      <c r="C19" s="7">
        <v>257</v>
      </c>
    </row>
    <row r="20" spans="2:5" ht="12.95" customHeight="1" x14ac:dyDescent="0.2">
      <c r="B20" t="s">
        <v>21</v>
      </c>
      <c r="C20" s="7">
        <v>209</v>
      </c>
    </row>
    <row r="21" spans="2:5" ht="12.95" customHeight="1" x14ac:dyDescent="0.2">
      <c r="B21" t="s">
        <v>26</v>
      </c>
      <c r="C21" s="7">
        <v>173</v>
      </c>
    </row>
    <row r="22" spans="2:5" ht="12.95" customHeight="1" x14ac:dyDescent="0.2">
      <c r="B22" t="s">
        <v>29</v>
      </c>
      <c r="C22" s="7">
        <v>112</v>
      </c>
    </row>
    <row r="23" spans="2:5" ht="12.95" customHeight="1" x14ac:dyDescent="0.2">
      <c r="B23" t="s">
        <v>25</v>
      </c>
      <c r="C23" s="7">
        <v>588</v>
      </c>
    </row>
    <row r="24" spans="2:5" ht="12.95" customHeight="1" x14ac:dyDescent="0.2">
      <c r="B24" t="s">
        <v>15</v>
      </c>
      <c r="C24" s="7">
        <v>391</v>
      </c>
    </row>
    <row r="25" spans="2:5" ht="12.95" customHeight="1" x14ac:dyDescent="0.2">
      <c r="B25" t="s">
        <v>13</v>
      </c>
      <c r="C25" s="7">
        <v>212</v>
      </c>
    </row>
    <row r="26" spans="2:5" ht="12.95" customHeight="1" x14ac:dyDescent="0.2">
      <c r="B26" t="s">
        <v>20</v>
      </c>
      <c r="C26" s="7">
        <v>91</v>
      </c>
    </row>
    <row r="27" spans="2:5" ht="12.95" customHeight="1" x14ac:dyDescent="0.2">
      <c r="B27" t="s">
        <v>14</v>
      </c>
      <c r="C27" s="7">
        <v>1020</v>
      </c>
    </row>
    <row r="28" spans="2:5" ht="12.95" customHeight="1" x14ac:dyDescent="0.2">
      <c r="B28" s="5" t="s">
        <v>4</v>
      </c>
      <c r="C28" s="13">
        <f>SUM(C7:C27)</f>
        <v>4543</v>
      </c>
    </row>
    <row r="29" spans="2:5" s="2" customFormat="1" ht="12.95" customHeight="1" x14ac:dyDescent="0.2"/>
    <row r="30" spans="2:5" s="2" customFormat="1" ht="12.95" customHeight="1" x14ac:dyDescent="0.2"/>
    <row r="31" spans="2:5" ht="12.95" customHeight="1" x14ac:dyDescent="0.2">
      <c r="B31" t="s">
        <v>6</v>
      </c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Normal="100" workbookViewId="0"/>
  </sheetViews>
  <sheetFormatPr defaultRowHeight="12.95" customHeight="1" x14ac:dyDescent="0.2"/>
  <cols>
    <col min="1" max="1" width="2.83203125" style="58" customWidth="1"/>
    <col min="2" max="2" width="24.1640625" style="58" customWidth="1"/>
    <col min="3" max="5" width="21.83203125" style="58" customWidth="1"/>
    <col min="6" max="6" width="7.5" style="58" customWidth="1"/>
    <col min="7" max="7" width="9.5" style="58" customWidth="1"/>
    <col min="8" max="8" width="11.5" style="58" customWidth="1"/>
    <col min="9" max="9" width="16.83203125" style="58" customWidth="1"/>
    <col min="10" max="10" width="19" style="58" customWidth="1"/>
    <col min="11" max="16384" width="9.33203125" style="58"/>
  </cols>
  <sheetData>
    <row r="2" spans="2:8" ht="15.75" x14ac:dyDescent="0.25">
      <c r="B2" s="59" t="s">
        <v>255</v>
      </c>
    </row>
    <row r="3" spans="2:8" ht="12.95" customHeight="1" x14ac:dyDescent="0.2">
      <c r="B3" s="58" t="s">
        <v>100</v>
      </c>
    </row>
    <row r="5" spans="2:8" ht="46.5" customHeight="1" x14ac:dyDescent="0.2">
      <c r="B5" s="4" t="s">
        <v>80</v>
      </c>
      <c r="C5" s="57" t="s">
        <v>120</v>
      </c>
      <c r="D5" s="57" t="s">
        <v>121</v>
      </c>
      <c r="E5" s="57" t="s">
        <v>122</v>
      </c>
    </row>
    <row r="6" spans="2:8" ht="12.95" customHeight="1" x14ac:dyDescent="0.2">
      <c r="B6" s="58" t="s">
        <v>83</v>
      </c>
      <c r="C6" s="7">
        <v>98193942</v>
      </c>
      <c r="D6" s="7">
        <v>70333302118</v>
      </c>
      <c r="E6" s="7">
        <f t="shared" ref="E6:E12" si="0">D6/C6</f>
        <v>716.26925944168738</v>
      </c>
      <c r="G6" s="38"/>
      <c r="H6" s="38"/>
    </row>
    <row r="7" spans="2:8" ht="12.95" customHeight="1" x14ac:dyDescent="0.2">
      <c r="B7" s="58" t="s">
        <v>84</v>
      </c>
      <c r="C7" s="7">
        <v>1187061</v>
      </c>
      <c r="D7" s="7">
        <v>1524400075</v>
      </c>
      <c r="E7" s="7">
        <f t="shared" si="0"/>
        <v>1284.1800674101837</v>
      </c>
      <c r="G7" s="38"/>
      <c r="H7" s="38"/>
    </row>
    <row r="8" spans="2:8" ht="12.95" customHeight="1" x14ac:dyDescent="0.2">
      <c r="B8" s="58" t="s">
        <v>85</v>
      </c>
      <c r="C8" s="7">
        <v>141828</v>
      </c>
      <c r="D8" s="7">
        <v>111435028</v>
      </c>
      <c r="E8" s="7">
        <f t="shared" si="0"/>
        <v>785.70541783004762</v>
      </c>
      <c r="G8" s="38"/>
      <c r="H8" s="38"/>
    </row>
    <row r="9" spans="2:8" ht="12.95" customHeight="1" x14ac:dyDescent="0.2">
      <c r="B9" s="58" t="s">
        <v>86</v>
      </c>
      <c r="C9" s="7">
        <v>1833427</v>
      </c>
      <c r="D9" s="7">
        <v>2158866548</v>
      </c>
      <c r="E9" s="7">
        <f t="shared" si="0"/>
        <v>1177.5034119165912</v>
      </c>
      <c r="G9" s="38"/>
      <c r="H9" s="38"/>
    </row>
    <row r="10" spans="2:8" ht="12.95" customHeight="1" x14ac:dyDescent="0.2">
      <c r="B10" s="58" t="s">
        <v>87</v>
      </c>
      <c r="C10" s="7">
        <v>1460657</v>
      </c>
      <c r="D10" s="7">
        <v>775744851</v>
      </c>
      <c r="E10" s="7">
        <f t="shared" si="0"/>
        <v>531.09309783200297</v>
      </c>
      <c r="G10" s="38"/>
      <c r="H10" s="38"/>
    </row>
    <row r="11" spans="2:8" ht="12.95" customHeight="1" x14ac:dyDescent="0.2">
      <c r="B11" s="58" t="s">
        <v>88</v>
      </c>
      <c r="C11" s="7">
        <v>462420</v>
      </c>
      <c r="D11" s="7">
        <v>418515100</v>
      </c>
      <c r="E11" s="7">
        <f t="shared" si="0"/>
        <v>905.05406340556203</v>
      </c>
      <c r="G11" s="38"/>
      <c r="H11" s="38"/>
    </row>
    <row r="12" spans="2:8" ht="12.95" customHeight="1" x14ac:dyDescent="0.2">
      <c r="B12" s="5" t="s">
        <v>4</v>
      </c>
      <c r="C12" s="13">
        <f>SUM(C6:C11)</f>
        <v>103279335</v>
      </c>
      <c r="D12" s="13">
        <f>SUM(D6:D11)</f>
        <v>75322263720</v>
      </c>
      <c r="E12" s="13">
        <f t="shared" si="0"/>
        <v>729.30624233783067</v>
      </c>
    </row>
    <row r="13" spans="2:8" ht="12.95" customHeight="1" x14ac:dyDescent="0.2">
      <c r="C13" s="38"/>
      <c r="D13" s="38"/>
    </row>
    <row r="15" spans="2:8" ht="12.95" customHeight="1" x14ac:dyDescent="0.2">
      <c r="B15" s="58" t="s">
        <v>197</v>
      </c>
    </row>
    <row r="16" spans="2:8" ht="12.95" customHeight="1" x14ac:dyDescent="0.2">
      <c r="B16" s="58" t="s">
        <v>6</v>
      </c>
    </row>
    <row r="18" spans="4:5" ht="12.95" customHeight="1" x14ac:dyDescent="0.2">
      <c r="D18" s="90"/>
      <c r="E18" s="90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6"/>
  <sheetViews>
    <sheetView showGridLines="0" zoomScaleNormal="100" workbookViewId="0">
      <selection activeCell="G37" sqref="G37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141</v>
      </c>
    </row>
    <row r="5" spans="2:4" ht="49.5" customHeight="1" x14ac:dyDescent="0.2">
      <c r="B5" s="10" t="s">
        <v>5</v>
      </c>
      <c r="C5" s="82" t="s">
        <v>157</v>
      </c>
      <c r="D5" s="82" t="s">
        <v>158</v>
      </c>
    </row>
    <row r="6" spans="2:4" ht="12.95" customHeight="1" x14ac:dyDescent="0.2">
      <c r="B6" s="22">
        <v>41640</v>
      </c>
      <c r="C6" s="7">
        <v>7711687</v>
      </c>
      <c r="D6" s="7">
        <v>5272832195</v>
      </c>
    </row>
    <row r="7" spans="2:4" ht="12.95" customHeight="1" x14ac:dyDescent="0.2">
      <c r="B7" s="22">
        <v>41671</v>
      </c>
      <c r="C7" s="7">
        <v>7621725</v>
      </c>
      <c r="D7" s="7">
        <v>5217719073</v>
      </c>
    </row>
    <row r="8" spans="2:4" ht="12.95" customHeight="1" x14ac:dyDescent="0.2">
      <c r="B8" s="22">
        <v>41699</v>
      </c>
      <c r="C8" s="7">
        <v>8508721</v>
      </c>
      <c r="D8" s="7">
        <v>5724015061</v>
      </c>
    </row>
    <row r="9" spans="2:4" ht="12.95" customHeight="1" x14ac:dyDescent="0.2">
      <c r="B9" s="22">
        <v>41730</v>
      </c>
      <c r="C9" s="7">
        <v>8204199</v>
      </c>
      <c r="D9" s="7">
        <v>5698926512</v>
      </c>
    </row>
    <row r="10" spans="2:4" ht="12.95" customHeight="1" x14ac:dyDescent="0.2">
      <c r="B10" s="22">
        <v>41760</v>
      </c>
      <c r="C10" s="7">
        <v>8657161</v>
      </c>
      <c r="D10" s="7">
        <v>6001990751</v>
      </c>
    </row>
    <row r="11" spans="2:4" ht="12.95" customHeight="1" x14ac:dyDescent="0.2">
      <c r="B11" s="22">
        <v>41791</v>
      </c>
      <c r="C11" s="7">
        <v>8453173</v>
      </c>
      <c r="D11" s="7">
        <v>5993565769</v>
      </c>
    </row>
    <row r="12" spans="2:4" ht="12.95" customHeight="1" x14ac:dyDescent="0.2">
      <c r="B12" s="22">
        <v>41821</v>
      </c>
      <c r="C12" s="7">
        <v>8466027</v>
      </c>
      <c r="D12" s="7">
        <v>6160371954</v>
      </c>
    </row>
    <row r="13" spans="2:4" ht="12.95" customHeight="1" x14ac:dyDescent="0.2">
      <c r="B13" s="22">
        <v>41852</v>
      </c>
      <c r="C13" s="7">
        <v>8065424</v>
      </c>
      <c r="D13" s="7">
        <v>5870871418</v>
      </c>
    </row>
    <row r="14" spans="2:4" ht="12.95" customHeight="1" x14ac:dyDescent="0.2">
      <c r="B14" s="22">
        <v>41883</v>
      </c>
      <c r="C14" s="7">
        <v>8422881</v>
      </c>
      <c r="D14" s="7">
        <v>6000906784</v>
      </c>
    </row>
    <row r="15" spans="2:4" ht="12.95" customHeight="1" x14ac:dyDescent="0.2">
      <c r="B15" s="22">
        <v>41913</v>
      </c>
      <c r="C15" s="7">
        <v>8753724</v>
      </c>
      <c r="D15" s="7">
        <v>6113250340</v>
      </c>
    </row>
    <row r="16" spans="2:4" ht="12.95" customHeight="1" x14ac:dyDescent="0.2">
      <c r="B16" s="22">
        <v>41944</v>
      </c>
      <c r="C16" s="7">
        <v>8138089</v>
      </c>
      <c r="D16" s="7">
        <v>5715360378</v>
      </c>
    </row>
    <row r="17" spans="2:5" ht="12.95" customHeight="1" x14ac:dyDescent="0.2">
      <c r="B17" s="60">
        <v>41974</v>
      </c>
      <c r="C17" s="50">
        <v>8675256</v>
      </c>
      <c r="D17" s="50">
        <v>6276631519</v>
      </c>
    </row>
    <row r="18" spans="2:5" s="2" customFormat="1" ht="12.95" customHeight="1" x14ac:dyDescent="0.2">
      <c r="B18" s="22">
        <v>42005</v>
      </c>
      <c r="C18" s="7">
        <v>7759653</v>
      </c>
      <c r="D18" s="127">
        <v>5458088979</v>
      </c>
      <c r="E18" s="90"/>
    </row>
    <row r="19" spans="2:5" s="2" customFormat="1" ht="12.95" customHeight="1" x14ac:dyDescent="0.2">
      <c r="B19" s="22">
        <v>42036</v>
      </c>
      <c r="C19" s="7">
        <v>7609181</v>
      </c>
      <c r="D19" s="7">
        <v>5373333911</v>
      </c>
    </row>
    <row r="20" spans="2:5" ht="12.95" customHeight="1" x14ac:dyDescent="0.2">
      <c r="B20" s="22">
        <v>42064</v>
      </c>
      <c r="C20" s="7">
        <v>8591325</v>
      </c>
      <c r="D20" s="7">
        <v>5996120795</v>
      </c>
    </row>
    <row r="21" spans="2:5" ht="12.95" customHeight="1" x14ac:dyDescent="0.2">
      <c r="B21" s="22">
        <v>42095</v>
      </c>
      <c r="C21" s="7">
        <v>8472997</v>
      </c>
      <c r="D21" s="7">
        <v>6061776852</v>
      </c>
    </row>
    <row r="22" spans="2:5" ht="12.95" customHeight="1" x14ac:dyDescent="0.2">
      <c r="B22" s="22">
        <v>42125</v>
      </c>
      <c r="C22" s="7">
        <v>8752646</v>
      </c>
      <c r="D22" s="7">
        <v>6134160830</v>
      </c>
    </row>
    <row r="23" spans="2:5" ht="12.95" customHeight="1" x14ac:dyDescent="0.2">
      <c r="B23" s="22">
        <v>42156</v>
      </c>
      <c r="C23" s="7">
        <v>8634818</v>
      </c>
      <c r="D23" s="7">
        <v>6184116986</v>
      </c>
    </row>
    <row r="24" spans="2:5" ht="12.95" customHeight="1" x14ac:dyDescent="0.2">
      <c r="B24" s="22">
        <v>42186</v>
      </c>
      <c r="C24" s="7">
        <v>8805044</v>
      </c>
      <c r="D24" s="7">
        <v>6513775021</v>
      </c>
    </row>
    <row r="25" spans="2:5" ht="12.95" customHeight="1" x14ac:dyDescent="0.2">
      <c r="B25" s="22">
        <v>42217</v>
      </c>
      <c r="C25" s="7">
        <v>8304931</v>
      </c>
      <c r="D25" s="7">
        <v>6150274026</v>
      </c>
    </row>
    <row r="26" spans="2:5" ht="12.95" customHeight="1" x14ac:dyDescent="0.2">
      <c r="B26" s="22">
        <v>42248</v>
      </c>
      <c r="C26" s="7">
        <v>8530613</v>
      </c>
      <c r="D26" s="7">
        <v>6195261234</v>
      </c>
    </row>
    <row r="27" spans="2:5" ht="12.95" customHeight="1" x14ac:dyDescent="0.2">
      <c r="B27" s="22">
        <v>42278</v>
      </c>
      <c r="C27" s="7">
        <v>8692400</v>
      </c>
      <c r="D27" s="7">
        <v>6243935908</v>
      </c>
    </row>
    <row r="28" spans="2:5" ht="12.95" customHeight="1" x14ac:dyDescent="0.2">
      <c r="B28" s="22">
        <v>42309</v>
      </c>
      <c r="C28" s="7">
        <v>8435360</v>
      </c>
      <c r="D28" s="7">
        <v>6032039906</v>
      </c>
    </row>
    <row r="29" spans="2:5" ht="12.95" customHeight="1" x14ac:dyDescent="0.2">
      <c r="B29" s="60">
        <v>42339</v>
      </c>
      <c r="C29" s="49">
        <v>8986012</v>
      </c>
      <c r="D29" s="49">
        <v>6556319206</v>
      </c>
    </row>
    <row r="30" spans="2:5" ht="12.95" customHeight="1" x14ac:dyDescent="0.2">
      <c r="B30" s="22">
        <v>42370</v>
      </c>
      <c r="C30" s="7">
        <v>7753997</v>
      </c>
      <c r="D30" s="7">
        <v>5514464401</v>
      </c>
    </row>
    <row r="31" spans="2:5" ht="12.95" customHeight="1" x14ac:dyDescent="0.2">
      <c r="B31" s="22">
        <v>42401</v>
      </c>
      <c r="C31" s="7">
        <v>8112145</v>
      </c>
      <c r="D31" s="7">
        <v>5741517621</v>
      </c>
    </row>
    <row r="32" spans="2:5" ht="12.95" customHeight="1" x14ac:dyDescent="0.2">
      <c r="B32" s="22">
        <v>42430</v>
      </c>
      <c r="C32" s="7">
        <v>8558943</v>
      </c>
      <c r="D32" s="7">
        <v>6097170475</v>
      </c>
    </row>
    <row r="33" spans="2:4" ht="12.95" customHeight="1" x14ac:dyDescent="0.2">
      <c r="B33" s="22">
        <v>42461</v>
      </c>
      <c r="C33" s="7">
        <v>8766360</v>
      </c>
      <c r="D33" s="7">
        <v>6346534978</v>
      </c>
    </row>
    <row r="34" spans="2:4" ht="12.95" customHeight="1" x14ac:dyDescent="0.2">
      <c r="B34" s="22">
        <v>42491</v>
      </c>
      <c r="C34" s="7">
        <v>8885170</v>
      </c>
      <c r="D34" s="7">
        <v>6370574517</v>
      </c>
    </row>
    <row r="35" spans="2:4" ht="12.95" customHeight="1" x14ac:dyDescent="0.2">
      <c r="B35" s="22">
        <v>42522</v>
      </c>
      <c r="C35" s="7">
        <v>8702950</v>
      </c>
      <c r="D35" s="7">
        <v>6327736639</v>
      </c>
    </row>
    <row r="36" spans="2:4" ht="12.95" customHeight="1" x14ac:dyDescent="0.2">
      <c r="B36" s="22">
        <v>42552</v>
      </c>
      <c r="C36" s="7">
        <v>8644408</v>
      </c>
      <c r="D36" s="7">
        <v>6535488468</v>
      </c>
    </row>
    <row r="37" spans="2:4" ht="12.95" customHeight="1" x14ac:dyDescent="0.2">
      <c r="B37" s="22">
        <v>42583</v>
      </c>
      <c r="C37" s="7">
        <v>8658822</v>
      </c>
      <c r="D37" s="7">
        <v>6551751429</v>
      </c>
    </row>
    <row r="38" spans="2:4" ht="12.95" customHeight="1" x14ac:dyDescent="0.2">
      <c r="B38" s="22">
        <v>42614</v>
      </c>
      <c r="C38" s="7">
        <v>8773882</v>
      </c>
      <c r="D38" s="7">
        <v>6421891372</v>
      </c>
    </row>
    <row r="39" spans="2:4" ht="12.95" customHeight="1" x14ac:dyDescent="0.2">
      <c r="B39" s="22">
        <v>42644</v>
      </c>
      <c r="C39" s="7">
        <v>8880420</v>
      </c>
      <c r="D39" s="7">
        <v>6450142057</v>
      </c>
    </row>
    <row r="40" spans="2:4" ht="12.95" customHeight="1" x14ac:dyDescent="0.2">
      <c r="B40" s="22">
        <v>42675</v>
      </c>
      <c r="C40" s="7">
        <v>8446694</v>
      </c>
      <c r="D40" s="7">
        <v>6145659859</v>
      </c>
    </row>
    <row r="41" spans="2:4" ht="12.95" customHeight="1" x14ac:dyDescent="0.2">
      <c r="B41" s="23">
        <v>42705</v>
      </c>
      <c r="C41" s="34">
        <v>9095544</v>
      </c>
      <c r="D41" s="34">
        <v>6819331904</v>
      </c>
    </row>
    <row r="42" spans="2:4" ht="12.95" customHeight="1" x14ac:dyDescent="0.2">
      <c r="C42" s="7"/>
      <c r="D42" s="7"/>
    </row>
    <row r="45" spans="2:4" ht="12.95" customHeight="1" x14ac:dyDescent="0.2">
      <c r="B45" s="58" t="s">
        <v>119</v>
      </c>
    </row>
    <row r="46" spans="2:4" ht="12.95" customHeight="1" x14ac:dyDescent="0.2">
      <c r="B46" s="58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showGridLines="0" topLeftCell="A7" zoomScaleNormal="100" workbookViewId="0">
      <selection activeCell="B6" sqref="B6:B41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</cols>
  <sheetData>
    <row r="2" spans="2:4" ht="15.75" x14ac:dyDescent="0.25">
      <c r="B2" s="1" t="s">
        <v>142</v>
      </c>
    </row>
    <row r="5" spans="2:4" ht="33.75" x14ac:dyDescent="0.2">
      <c r="B5" s="10" t="s">
        <v>5</v>
      </c>
      <c r="C5" s="82" t="s">
        <v>159</v>
      </c>
      <c r="D5" s="82" t="s">
        <v>160</v>
      </c>
    </row>
    <row r="6" spans="2:4" ht="12.95" customHeight="1" x14ac:dyDescent="0.2">
      <c r="B6" s="22">
        <v>41640</v>
      </c>
      <c r="C6" s="7">
        <v>223272</v>
      </c>
      <c r="D6" s="7">
        <v>404095097</v>
      </c>
    </row>
    <row r="7" spans="2:4" ht="12.95" customHeight="1" x14ac:dyDescent="0.2">
      <c r="B7" s="22">
        <v>41671</v>
      </c>
      <c r="C7" s="7">
        <v>209911</v>
      </c>
      <c r="D7" s="7">
        <v>389139918</v>
      </c>
    </row>
    <row r="8" spans="2:4" ht="12.95" customHeight="1" x14ac:dyDescent="0.2">
      <c r="B8" s="22">
        <v>41699</v>
      </c>
      <c r="C8" s="7">
        <v>236559</v>
      </c>
      <c r="D8" s="7">
        <v>449761733</v>
      </c>
    </row>
    <row r="9" spans="2:4" ht="12.95" customHeight="1" x14ac:dyDescent="0.2">
      <c r="B9" s="22">
        <v>41730</v>
      </c>
      <c r="C9" s="7">
        <v>194358</v>
      </c>
      <c r="D9" s="7">
        <v>310005125</v>
      </c>
    </row>
    <row r="10" spans="2:4" ht="12.95" customHeight="1" x14ac:dyDescent="0.2">
      <c r="B10" s="22">
        <v>41760</v>
      </c>
      <c r="C10" s="7">
        <v>228884</v>
      </c>
      <c r="D10" s="7">
        <v>441856519</v>
      </c>
    </row>
    <row r="11" spans="2:4" ht="12.95" customHeight="1" x14ac:dyDescent="0.2">
      <c r="B11" s="22">
        <v>41791</v>
      </c>
      <c r="C11" s="7">
        <v>232455</v>
      </c>
      <c r="D11" s="7">
        <v>491734940</v>
      </c>
    </row>
    <row r="12" spans="2:4" ht="12.95" customHeight="1" x14ac:dyDescent="0.2">
      <c r="B12" s="22">
        <v>41821</v>
      </c>
      <c r="C12" s="7">
        <v>248338</v>
      </c>
      <c r="D12" s="7">
        <v>554007087</v>
      </c>
    </row>
    <row r="13" spans="2:4" ht="12.95" customHeight="1" x14ac:dyDescent="0.2">
      <c r="B13" s="22">
        <v>41852</v>
      </c>
      <c r="C13" s="7">
        <v>217724</v>
      </c>
      <c r="D13" s="7">
        <v>529298872</v>
      </c>
    </row>
    <row r="14" spans="2:4" ht="12.95" customHeight="1" x14ac:dyDescent="0.2">
      <c r="B14" s="22">
        <v>41883</v>
      </c>
      <c r="C14" s="7">
        <v>245833</v>
      </c>
      <c r="D14" s="7">
        <v>536620073</v>
      </c>
    </row>
    <row r="15" spans="2:4" ht="12.95" customHeight="1" x14ac:dyDescent="0.2">
      <c r="B15" s="22">
        <v>41913</v>
      </c>
      <c r="C15" s="7">
        <v>255191</v>
      </c>
      <c r="D15" s="7">
        <v>515169584</v>
      </c>
    </row>
    <row r="16" spans="2:4" ht="12.95" customHeight="1" x14ac:dyDescent="0.2">
      <c r="B16" s="22">
        <v>41944</v>
      </c>
      <c r="C16" s="7">
        <v>235177</v>
      </c>
      <c r="D16" s="7">
        <v>464292929</v>
      </c>
    </row>
    <row r="17" spans="2:5" ht="12.95" customHeight="1" x14ac:dyDescent="0.2">
      <c r="B17" s="60">
        <v>41974</v>
      </c>
      <c r="C17" s="50">
        <v>246971</v>
      </c>
      <c r="D17" s="50">
        <v>501162426</v>
      </c>
    </row>
    <row r="18" spans="2:5" s="2" customFormat="1" ht="12.95" customHeight="1" x14ac:dyDescent="0.2">
      <c r="B18" s="22">
        <v>42005</v>
      </c>
      <c r="C18" s="7">
        <v>238582</v>
      </c>
      <c r="D18" s="127">
        <v>437462560</v>
      </c>
      <c r="E18" s="90"/>
    </row>
    <row r="19" spans="2:5" s="2" customFormat="1" ht="12.95" customHeight="1" x14ac:dyDescent="0.2">
      <c r="B19" s="22">
        <v>42036</v>
      </c>
      <c r="C19" s="7">
        <v>222264</v>
      </c>
      <c r="D19" s="7">
        <v>417761716</v>
      </c>
    </row>
    <row r="20" spans="2:5" ht="12.95" customHeight="1" x14ac:dyDescent="0.2">
      <c r="B20" s="22">
        <v>42064</v>
      </c>
      <c r="C20" s="7">
        <v>252647</v>
      </c>
      <c r="D20" s="7">
        <v>492701186</v>
      </c>
    </row>
    <row r="21" spans="2:5" ht="12.95" customHeight="1" x14ac:dyDescent="0.2">
      <c r="B21" s="22">
        <v>42095</v>
      </c>
      <c r="C21" s="7">
        <v>252894</v>
      </c>
      <c r="D21" s="7">
        <v>514748639</v>
      </c>
    </row>
    <row r="22" spans="2:5" ht="12.95" customHeight="1" x14ac:dyDescent="0.2">
      <c r="B22" s="22">
        <v>42125</v>
      </c>
      <c r="C22" s="7">
        <v>247559</v>
      </c>
      <c r="D22" s="7">
        <v>523356216</v>
      </c>
    </row>
    <row r="23" spans="2:5" ht="12.95" customHeight="1" x14ac:dyDescent="0.2">
      <c r="B23" s="22">
        <v>42156</v>
      </c>
      <c r="C23" s="7">
        <v>250709</v>
      </c>
      <c r="D23" s="7">
        <v>565057359</v>
      </c>
    </row>
    <row r="24" spans="2:5" ht="12.95" customHeight="1" x14ac:dyDescent="0.2">
      <c r="B24" s="22">
        <v>42186</v>
      </c>
      <c r="C24" s="7">
        <v>268065</v>
      </c>
      <c r="D24" s="7">
        <v>656724490</v>
      </c>
    </row>
    <row r="25" spans="2:5" ht="12.95" customHeight="1" x14ac:dyDescent="0.2">
      <c r="B25" s="22">
        <v>42217</v>
      </c>
      <c r="C25" s="7">
        <v>241745</v>
      </c>
      <c r="D25" s="7">
        <v>633881607</v>
      </c>
    </row>
    <row r="26" spans="2:5" ht="12.95" customHeight="1" x14ac:dyDescent="0.2">
      <c r="B26" s="22">
        <v>42248</v>
      </c>
      <c r="C26" s="7">
        <v>260043</v>
      </c>
      <c r="D26" s="7">
        <v>600851477</v>
      </c>
    </row>
    <row r="27" spans="2:5" ht="12.95" customHeight="1" x14ac:dyDescent="0.2">
      <c r="B27" s="22">
        <v>42278</v>
      </c>
      <c r="C27" s="7">
        <v>266509</v>
      </c>
      <c r="D27" s="7">
        <v>566406333</v>
      </c>
    </row>
    <row r="28" spans="2:5" ht="12.95" customHeight="1" x14ac:dyDescent="0.2">
      <c r="B28" s="22">
        <v>42309</v>
      </c>
      <c r="C28" s="7">
        <v>257933</v>
      </c>
      <c r="D28" s="7">
        <v>536919616</v>
      </c>
    </row>
    <row r="29" spans="2:5" ht="12.95" customHeight="1" x14ac:dyDescent="0.2">
      <c r="B29" s="60">
        <v>42339</v>
      </c>
      <c r="C29" s="49">
        <v>269325</v>
      </c>
      <c r="D29" s="49">
        <v>570165983</v>
      </c>
    </row>
    <row r="30" spans="2:5" ht="12.95" customHeight="1" x14ac:dyDescent="0.2">
      <c r="B30" s="22">
        <v>42370</v>
      </c>
      <c r="C30" s="7">
        <v>250000</v>
      </c>
      <c r="D30" s="7">
        <v>478170461</v>
      </c>
    </row>
    <row r="31" spans="2:5" ht="12.95" customHeight="1" x14ac:dyDescent="0.2">
      <c r="B31" s="22">
        <v>42401</v>
      </c>
      <c r="C31" s="7">
        <v>258500</v>
      </c>
      <c r="D31" s="7">
        <v>512639713</v>
      </c>
    </row>
    <row r="32" spans="2:5" ht="12.95" customHeight="1" x14ac:dyDescent="0.2">
      <c r="B32" s="22">
        <v>42430</v>
      </c>
      <c r="C32" s="7">
        <v>271573</v>
      </c>
      <c r="D32" s="7">
        <v>549693473</v>
      </c>
    </row>
    <row r="33" spans="2:4" ht="12.95" customHeight="1" x14ac:dyDescent="0.2">
      <c r="B33" s="22">
        <v>42461</v>
      </c>
      <c r="C33" s="7">
        <v>277460</v>
      </c>
      <c r="D33" s="7">
        <v>582699966</v>
      </c>
    </row>
    <row r="34" spans="2:4" ht="12.95" customHeight="1" x14ac:dyDescent="0.2">
      <c r="B34" s="22">
        <v>42491</v>
      </c>
      <c r="C34" s="7">
        <v>277652</v>
      </c>
      <c r="D34" s="7">
        <v>604174778</v>
      </c>
    </row>
    <row r="35" spans="2:4" ht="12.95" customHeight="1" x14ac:dyDescent="0.2">
      <c r="B35" s="22">
        <v>42522</v>
      </c>
      <c r="C35" s="7">
        <v>277389</v>
      </c>
      <c r="D35" s="7">
        <v>622450135</v>
      </c>
    </row>
    <row r="36" spans="2:4" ht="12.95" customHeight="1" x14ac:dyDescent="0.2">
      <c r="B36" s="22">
        <v>42552</v>
      </c>
      <c r="C36" s="7">
        <v>283650</v>
      </c>
      <c r="D36" s="7">
        <v>692048756</v>
      </c>
    </row>
    <row r="37" spans="2:4" ht="12.95" customHeight="1" x14ac:dyDescent="0.2">
      <c r="B37" s="22">
        <v>42583</v>
      </c>
      <c r="C37" s="7">
        <v>270295</v>
      </c>
      <c r="D37" s="7">
        <v>705028115</v>
      </c>
    </row>
    <row r="38" spans="2:4" ht="12.95" customHeight="1" x14ac:dyDescent="0.2">
      <c r="B38" s="22">
        <v>42614</v>
      </c>
      <c r="C38" s="7">
        <v>287193</v>
      </c>
      <c r="D38" s="7">
        <v>656237175</v>
      </c>
    </row>
    <row r="39" spans="2:4" ht="12.95" customHeight="1" x14ac:dyDescent="0.2">
      <c r="B39" s="22">
        <v>42644</v>
      </c>
      <c r="C39" s="7">
        <v>295356</v>
      </c>
      <c r="D39" s="7">
        <v>623918776</v>
      </c>
    </row>
    <row r="40" spans="2:4" ht="12.95" customHeight="1" x14ac:dyDescent="0.2">
      <c r="B40" s="22">
        <v>42675</v>
      </c>
      <c r="C40" s="7">
        <v>278779</v>
      </c>
      <c r="D40" s="7">
        <v>576348944</v>
      </c>
    </row>
    <row r="41" spans="2:4" ht="12.95" customHeight="1" x14ac:dyDescent="0.2">
      <c r="B41" s="23">
        <v>42705</v>
      </c>
      <c r="C41" s="34">
        <v>290215</v>
      </c>
      <c r="D41" s="34">
        <v>614910660</v>
      </c>
    </row>
    <row r="42" spans="2:4" ht="12.95" customHeight="1" x14ac:dyDescent="0.2">
      <c r="C42" s="7"/>
      <c r="D42" s="7"/>
    </row>
    <row r="44" spans="2:4" ht="12.95" customHeight="1" x14ac:dyDescent="0.2">
      <c r="B44" t="s">
        <v>119</v>
      </c>
    </row>
    <row r="45" spans="2:4" ht="12.95" customHeight="1" x14ac:dyDescent="0.2">
      <c r="B45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8"/>
  <sheetViews>
    <sheetView showGridLines="0" topLeftCell="A4" zoomScaleNormal="100" workbookViewId="0">
      <selection activeCell="U37" sqref="U37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6" ht="15.75" x14ac:dyDescent="0.25">
      <c r="B2" s="1" t="s">
        <v>237</v>
      </c>
    </row>
    <row r="3" spans="2:6" ht="12.95" customHeight="1" x14ac:dyDescent="0.2">
      <c r="B3" s="165" t="s">
        <v>100</v>
      </c>
    </row>
    <row r="5" spans="2:6" ht="12.95" customHeight="1" x14ac:dyDescent="0.2">
      <c r="B5" s="170" t="s">
        <v>5</v>
      </c>
      <c r="C5" s="166" t="s">
        <v>4</v>
      </c>
      <c r="D5" s="166"/>
    </row>
    <row r="6" spans="2:6" ht="22.5" x14ac:dyDescent="0.2">
      <c r="B6" s="171"/>
      <c r="C6" s="82" t="s">
        <v>164</v>
      </c>
      <c r="D6" s="82" t="s">
        <v>163</v>
      </c>
    </row>
    <row r="7" spans="2:6" ht="12.95" customHeight="1" x14ac:dyDescent="0.2">
      <c r="B7" s="22">
        <v>41640</v>
      </c>
      <c r="C7" s="7">
        <v>1141615</v>
      </c>
      <c r="D7" s="7">
        <v>682486357</v>
      </c>
      <c r="E7" s="61"/>
      <c r="F7" s="61"/>
    </row>
    <row r="8" spans="2:6" ht="12.95" customHeight="1" x14ac:dyDescent="0.2">
      <c r="B8" s="22">
        <v>41671</v>
      </c>
      <c r="C8" s="7">
        <v>991304</v>
      </c>
      <c r="D8" s="7">
        <v>554509462</v>
      </c>
      <c r="E8" s="61"/>
      <c r="F8" s="61"/>
    </row>
    <row r="9" spans="2:6" ht="12.95" customHeight="1" x14ac:dyDescent="0.2">
      <c r="B9" s="22">
        <v>41699</v>
      </c>
      <c r="C9" s="7">
        <v>1127816</v>
      </c>
      <c r="D9" s="7">
        <v>597655513</v>
      </c>
      <c r="E9" s="61"/>
      <c r="F9" s="61"/>
    </row>
    <row r="10" spans="2:6" ht="12.95" customHeight="1" x14ac:dyDescent="0.2">
      <c r="B10" s="22">
        <v>41730</v>
      </c>
      <c r="C10" s="7">
        <v>1131258</v>
      </c>
      <c r="D10" s="7">
        <v>677759015</v>
      </c>
      <c r="E10" s="61"/>
      <c r="F10" s="61"/>
    </row>
    <row r="11" spans="2:6" ht="12.95" customHeight="1" x14ac:dyDescent="0.2">
      <c r="B11" s="22">
        <v>41760</v>
      </c>
      <c r="C11" s="7">
        <v>1039555</v>
      </c>
      <c r="D11" s="7">
        <v>583455556</v>
      </c>
      <c r="E11" s="61"/>
      <c r="F11" s="61"/>
    </row>
    <row r="12" spans="2:6" ht="12.95" customHeight="1" x14ac:dyDescent="0.2">
      <c r="B12" s="22">
        <v>41791</v>
      </c>
      <c r="C12" s="7">
        <v>1090621</v>
      </c>
      <c r="D12" s="7">
        <v>619050411</v>
      </c>
      <c r="E12" s="61"/>
      <c r="F12" s="61"/>
    </row>
    <row r="13" spans="2:6" ht="12.95" customHeight="1" x14ac:dyDescent="0.2">
      <c r="B13" s="22">
        <v>41821</v>
      </c>
      <c r="C13" s="7">
        <v>1100670</v>
      </c>
      <c r="D13" s="7">
        <v>610679964</v>
      </c>
      <c r="E13" s="61"/>
      <c r="F13" s="61"/>
    </row>
    <row r="14" spans="2:6" ht="12.95" customHeight="1" x14ac:dyDescent="0.2">
      <c r="B14" s="22">
        <v>41852</v>
      </c>
      <c r="C14" s="7">
        <v>1011658</v>
      </c>
      <c r="D14" s="7">
        <v>581652263</v>
      </c>
      <c r="E14" s="61"/>
      <c r="F14" s="61"/>
    </row>
    <row r="15" spans="2:6" ht="12.95" customHeight="1" x14ac:dyDescent="0.2">
      <c r="B15" s="22">
        <v>41883</v>
      </c>
      <c r="C15" s="7">
        <v>1146320</v>
      </c>
      <c r="D15" s="7">
        <v>695420615</v>
      </c>
      <c r="E15" s="61"/>
      <c r="F15" s="61"/>
    </row>
    <row r="16" spans="2:6" ht="12.95" customHeight="1" x14ac:dyDescent="0.2">
      <c r="B16" s="22">
        <v>41913</v>
      </c>
      <c r="C16" s="7">
        <v>1258775</v>
      </c>
      <c r="D16" s="7">
        <v>729293580</v>
      </c>
      <c r="E16" s="61"/>
      <c r="F16" s="61"/>
    </row>
    <row r="17" spans="2:6" ht="12.95" customHeight="1" x14ac:dyDescent="0.2">
      <c r="B17" s="22">
        <v>41944</v>
      </c>
      <c r="C17" s="7">
        <v>1207677</v>
      </c>
      <c r="D17" s="7">
        <v>672028830</v>
      </c>
      <c r="E17" s="61"/>
      <c r="F17" s="61"/>
    </row>
    <row r="18" spans="2:6" ht="12.95" customHeight="1" x14ac:dyDescent="0.2">
      <c r="B18" s="60">
        <v>41974</v>
      </c>
      <c r="C18" s="50">
        <v>1268386</v>
      </c>
      <c r="D18" s="155">
        <v>761376397</v>
      </c>
      <c r="E18" s="156"/>
      <c r="F18" s="61"/>
    </row>
    <row r="19" spans="2:6" s="2" customFormat="1" ht="12.95" customHeight="1" x14ac:dyDescent="0.2">
      <c r="B19" s="22">
        <v>42005</v>
      </c>
      <c r="C19" s="61">
        <v>1262690</v>
      </c>
      <c r="D19" s="61">
        <v>641299671</v>
      </c>
    </row>
    <row r="20" spans="2:6" s="2" customFormat="1" ht="12.95" customHeight="1" x14ac:dyDescent="0.2">
      <c r="B20" s="22">
        <v>42036</v>
      </c>
      <c r="C20" s="61">
        <v>1064398</v>
      </c>
      <c r="D20" s="61">
        <v>511688951</v>
      </c>
    </row>
    <row r="21" spans="2:6" ht="12.95" customHeight="1" x14ac:dyDescent="0.2">
      <c r="B21" s="22">
        <v>42064</v>
      </c>
      <c r="C21" s="61">
        <v>1242956</v>
      </c>
      <c r="D21" s="61">
        <v>615585263</v>
      </c>
    </row>
    <row r="22" spans="2:6" ht="12.95" customHeight="1" x14ac:dyDescent="0.2">
      <c r="B22" s="22">
        <v>42095</v>
      </c>
      <c r="C22" s="61">
        <v>1193408</v>
      </c>
      <c r="D22" s="61">
        <v>576421064</v>
      </c>
    </row>
    <row r="23" spans="2:6" ht="12.95" customHeight="1" x14ac:dyDescent="0.2">
      <c r="B23" s="22">
        <v>42125</v>
      </c>
      <c r="C23" s="61">
        <v>1203584</v>
      </c>
      <c r="D23" s="61">
        <v>581511130</v>
      </c>
    </row>
    <row r="24" spans="2:6" ht="12.95" customHeight="1" x14ac:dyDescent="0.2">
      <c r="B24" s="22">
        <v>42156</v>
      </c>
      <c r="C24" s="61">
        <v>1298678</v>
      </c>
      <c r="D24" s="61">
        <v>627062614</v>
      </c>
    </row>
    <row r="25" spans="2:6" ht="12.95" customHeight="1" x14ac:dyDescent="0.2">
      <c r="B25" s="22">
        <v>42186</v>
      </c>
      <c r="C25" s="61">
        <v>1131080</v>
      </c>
      <c r="D25" s="61">
        <v>580709895</v>
      </c>
    </row>
    <row r="26" spans="2:6" ht="12.95" customHeight="1" x14ac:dyDescent="0.2">
      <c r="B26" s="22">
        <v>42217</v>
      </c>
      <c r="C26" s="61">
        <v>1189871</v>
      </c>
      <c r="D26" s="61">
        <v>568948581</v>
      </c>
    </row>
    <row r="27" spans="2:6" ht="12.95" customHeight="1" x14ac:dyDescent="0.2">
      <c r="B27" s="22">
        <v>42248</v>
      </c>
      <c r="C27" s="61">
        <v>1336401</v>
      </c>
      <c r="D27" s="61">
        <v>643329372</v>
      </c>
    </row>
    <row r="28" spans="2:6" ht="12.95" customHeight="1" x14ac:dyDescent="0.2">
      <c r="B28" s="22">
        <v>42278</v>
      </c>
      <c r="C28" s="61">
        <v>1479001</v>
      </c>
      <c r="D28" s="61">
        <v>700607232</v>
      </c>
    </row>
    <row r="29" spans="2:6" ht="12.95" customHeight="1" x14ac:dyDescent="0.2">
      <c r="B29" s="22">
        <v>42309</v>
      </c>
      <c r="C29" s="61">
        <v>1480865</v>
      </c>
      <c r="D29" s="61">
        <v>653154508</v>
      </c>
    </row>
    <row r="30" spans="2:6" ht="12.95" customHeight="1" x14ac:dyDescent="0.2">
      <c r="B30" s="60">
        <v>42339</v>
      </c>
      <c r="C30" s="61">
        <v>1424253</v>
      </c>
      <c r="D30" s="61">
        <v>659735271</v>
      </c>
    </row>
    <row r="31" spans="2:6" ht="12.95" customHeight="1" x14ac:dyDescent="0.2">
      <c r="B31" s="22">
        <v>42370</v>
      </c>
      <c r="C31" s="7">
        <v>1529541</v>
      </c>
      <c r="D31" s="7">
        <v>623719958</v>
      </c>
      <c r="E31" s="65"/>
    </row>
    <row r="32" spans="2:6" ht="12.95" customHeight="1" x14ac:dyDescent="0.2">
      <c r="B32" s="22">
        <v>42401</v>
      </c>
      <c r="C32" s="7">
        <v>1398146</v>
      </c>
      <c r="D32" s="7">
        <v>532385709</v>
      </c>
    </row>
    <row r="33" spans="2:4" ht="12.95" customHeight="1" x14ac:dyDescent="0.2">
      <c r="B33" s="22">
        <v>42430</v>
      </c>
      <c r="C33" s="7">
        <v>1515968</v>
      </c>
      <c r="D33" s="7">
        <v>582836319</v>
      </c>
    </row>
    <row r="34" spans="2:4" ht="12.95" customHeight="1" x14ac:dyDescent="0.2">
      <c r="B34" s="22">
        <v>42461</v>
      </c>
      <c r="C34" s="7">
        <v>1436445</v>
      </c>
      <c r="D34" s="7">
        <v>515291890</v>
      </c>
    </row>
    <row r="35" spans="2:4" ht="12.95" customHeight="1" x14ac:dyDescent="0.2">
      <c r="B35" s="22">
        <v>42491</v>
      </c>
      <c r="C35" s="7">
        <v>1526593</v>
      </c>
      <c r="D35" s="7">
        <v>553441839</v>
      </c>
    </row>
    <row r="36" spans="2:4" ht="12.95" customHeight="1" x14ac:dyDescent="0.2">
      <c r="B36" s="22">
        <v>42522</v>
      </c>
      <c r="C36" s="7">
        <v>1500832</v>
      </c>
      <c r="D36" s="7">
        <v>556836864</v>
      </c>
    </row>
    <row r="37" spans="2:4" ht="12.95" customHeight="1" x14ac:dyDescent="0.2">
      <c r="B37" s="22">
        <v>42552</v>
      </c>
      <c r="C37" s="7">
        <v>1373994</v>
      </c>
      <c r="D37" s="7">
        <v>575613675</v>
      </c>
    </row>
    <row r="38" spans="2:4" ht="12.95" customHeight="1" x14ac:dyDescent="0.2">
      <c r="B38" s="22">
        <v>42583</v>
      </c>
      <c r="C38" s="95">
        <v>1550871</v>
      </c>
      <c r="D38" s="95">
        <v>560806298</v>
      </c>
    </row>
    <row r="39" spans="2:4" ht="12.95" customHeight="1" x14ac:dyDescent="0.2">
      <c r="B39" s="22">
        <v>42614</v>
      </c>
      <c r="C39" s="7">
        <v>1663514</v>
      </c>
      <c r="D39" s="7">
        <v>588038057</v>
      </c>
    </row>
    <row r="40" spans="2:4" ht="12.95" customHeight="1" x14ac:dyDescent="0.2">
      <c r="B40" s="22">
        <v>42644</v>
      </c>
      <c r="C40" s="7">
        <v>1833930</v>
      </c>
      <c r="D40" s="7">
        <v>647245989</v>
      </c>
    </row>
    <row r="41" spans="2:4" ht="12.95" customHeight="1" x14ac:dyDescent="0.2">
      <c r="B41" s="22">
        <v>42675</v>
      </c>
      <c r="C41" s="7">
        <v>1859160</v>
      </c>
      <c r="D41" s="7">
        <v>635952032</v>
      </c>
    </row>
    <row r="42" spans="2:4" ht="12.95" customHeight="1" x14ac:dyDescent="0.2">
      <c r="B42" s="73">
        <v>42705</v>
      </c>
      <c r="C42" s="34">
        <v>1748408</v>
      </c>
      <c r="D42" s="34">
        <v>635268256</v>
      </c>
    </row>
    <row r="43" spans="2:4" ht="12.95" customHeight="1" x14ac:dyDescent="0.2">
      <c r="C43" s="7"/>
      <c r="D43" s="7"/>
    </row>
    <row r="45" spans="2:4" ht="12.95" customHeight="1" x14ac:dyDescent="0.2">
      <c r="B45" s="86" t="s">
        <v>198</v>
      </c>
    </row>
    <row r="46" spans="2:4" ht="12.95" customHeight="1" x14ac:dyDescent="0.2">
      <c r="B46" t="s">
        <v>6</v>
      </c>
    </row>
    <row r="47" spans="2:4" ht="12.95" customHeight="1" x14ac:dyDescent="0.2">
      <c r="C47" s="7"/>
      <c r="D47" s="7"/>
    </row>
    <row r="48" spans="2:4" ht="12.95" customHeight="1" x14ac:dyDescent="0.2">
      <c r="C48" s="7"/>
      <c r="D48" s="7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3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1.164062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6" ht="15.75" x14ac:dyDescent="0.25">
      <c r="B2" s="59" t="s">
        <v>165</v>
      </c>
    </row>
    <row r="5" spans="2:6" ht="21" customHeight="1" x14ac:dyDescent="0.2">
      <c r="B5" s="3"/>
      <c r="C5" s="82" t="s">
        <v>166</v>
      </c>
      <c r="D5" s="82" t="s">
        <v>167</v>
      </c>
    </row>
    <row r="6" spans="2:6" ht="12.95" customHeight="1" x14ac:dyDescent="0.2">
      <c r="B6" s="64" t="s">
        <v>90</v>
      </c>
      <c r="C6" s="7">
        <v>1107783</v>
      </c>
      <c r="D6" s="7">
        <v>544075714</v>
      </c>
    </row>
    <row r="7" spans="2:6" ht="12.95" customHeight="1" x14ac:dyDescent="0.2">
      <c r="B7" s="64" t="s">
        <v>89</v>
      </c>
      <c r="C7" s="7">
        <v>2646924</v>
      </c>
      <c r="D7" s="7">
        <v>927329888</v>
      </c>
    </row>
    <row r="8" spans="2:6" ht="12.95" customHeight="1" x14ac:dyDescent="0.2">
      <c r="B8" s="64" t="s">
        <v>92</v>
      </c>
      <c r="C8" s="7">
        <v>904885</v>
      </c>
      <c r="D8" s="7">
        <v>697841476</v>
      </c>
    </row>
    <row r="9" spans="2:6" ht="12.95" customHeight="1" x14ac:dyDescent="0.2">
      <c r="B9" s="64" t="s">
        <v>94</v>
      </c>
      <c r="C9" s="7">
        <v>2171117</v>
      </c>
      <c r="D9" s="7">
        <v>703151564</v>
      </c>
    </row>
    <row r="10" spans="2:6" ht="12.95" customHeight="1" x14ac:dyDescent="0.2">
      <c r="B10" s="64" t="s">
        <v>93</v>
      </c>
      <c r="C10" s="7">
        <v>1815017</v>
      </c>
      <c r="D10" s="7">
        <v>486807194</v>
      </c>
    </row>
    <row r="11" spans="2:6" ht="12.95" customHeight="1" x14ac:dyDescent="0.2">
      <c r="B11" s="64" t="s">
        <v>91</v>
      </c>
      <c r="C11" s="7">
        <v>821262</v>
      </c>
      <c r="D11" s="7">
        <v>544246726</v>
      </c>
    </row>
    <row r="12" spans="2:6" s="62" customFormat="1" ht="12.95" customHeight="1" x14ac:dyDescent="0.2">
      <c r="B12" s="64" t="s">
        <v>124</v>
      </c>
      <c r="C12" s="7">
        <v>3804361</v>
      </c>
      <c r="D12" s="7">
        <v>548108015</v>
      </c>
      <c r="E12" s="56"/>
    </row>
    <row r="13" spans="2:6" ht="12.95" customHeight="1" x14ac:dyDescent="0.2">
      <c r="B13" s="9" t="s">
        <v>95</v>
      </c>
      <c r="C13" s="8">
        <v>479857</v>
      </c>
      <c r="D13" s="8">
        <v>305208679</v>
      </c>
    </row>
    <row r="14" spans="2:6" s="2" customFormat="1" ht="12.95" customHeight="1" x14ac:dyDescent="0.2">
      <c r="C14" s="7"/>
      <c r="D14" s="7"/>
      <c r="E14" s="38"/>
      <c r="F14" s="38"/>
    </row>
    <row r="15" spans="2:6" s="2" customFormat="1" ht="12.95" customHeight="1" x14ac:dyDescent="0.2">
      <c r="C15" s="7"/>
      <c r="D15" s="7"/>
    </row>
    <row r="16" spans="2:6" ht="12.95" customHeight="1" x14ac:dyDescent="0.2">
      <c r="B16" s="83" t="s">
        <v>199</v>
      </c>
    </row>
    <row r="17" spans="2:6" ht="12.95" customHeight="1" x14ac:dyDescent="0.2">
      <c r="B17" t="s">
        <v>6</v>
      </c>
    </row>
    <row r="18" spans="2:6" ht="12.95" customHeight="1" x14ac:dyDescent="0.2">
      <c r="C18" s="38"/>
      <c r="D18" s="144"/>
      <c r="E18" s="90"/>
    </row>
    <row r="22" spans="2:6" ht="12.95" customHeight="1" x14ac:dyDescent="0.2">
      <c r="F22" s="38"/>
    </row>
    <row r="23" spans="2:6" ht="12.95" customHeight="1" x14ac:dyDescent="0.2">
      <c r="F23" s="3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9"/>
  <sheetViews>
    <sheetView showGridLines="0" topLeftCell="G1" zoomScale="130" zoomScaleNormal="130" workbookViewId="0"/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214</v>
      </c>
    </row>
    <row r="5" spans="2:4" ht="22.5" x14ac:dyDescent="0.2">
      <c r="B5" s="10" t="s">
        <v>96</v>
      </c>
      <c r="C5" s="82" t="s">
        <v>161</v>
      </c>
      <c r="D5" s="82" t="s">
        <v>162</v>
      </c>
    </row>
    <row r="6" spans="2:4" ht="12.95" customHeight="1" x14ac:dyDescent="0.2">
      <c r="B6" s="21">
        <v>41640</v>
      </c>
      <c r="C6" s="7">
        <v>21651050</v>
      </c>
      <c r="D6" s="7">
        <v>7914042185</v>
      </c>
    </row>
    <row r="7" spans="2:4" ht="12.95" customHeight="1" x14ac:dyDescent="0.2">
      <c r="B7" s="21">
        <v>41671</v>
      </c>
      <c r="C7" s="7">
        <v>23136817</v>
      </c>
      <c r="D7" s="7">
        <v>9031922572</v>
      </c>
    </row>
    <row r="8" spans="2:4" ht="12.95" customHeight="1" x14ac:dyDescent="0.2">
      <c r="B8" s="21">
        <v>41699</v>
      </c>
      <c r="C8" s="7">
        <v>26328647</v>
      </c>
      <c r="D8" s="7">
        <v>10220232881</v>
      </c>
    </row>
    <row r="9" spans="2:4" ht="12.95" customHeight="1" x14ac:dyDescent="0.2">
      <c r="B9" s="21">
        <v>41730</v>
      </c>
      <c r="C9" s="7">
        <v>26535402</v>
      </c>
      <c r="D9" s="7">
        <v>10693230609</v>
      </c>
    </row>
    <row r="10" spans="2:4" ht="12.95" customHeight="1" x14ac:dyDescent="0.2">
      <c r="B10" s="21">
        <v>41760</v>
      </c>
      <c r="C10" s="7">
        <v>28259424</v>
      </c>
      <c r="D10" s="7">
        <v>11289320296</v>
      </c>
    </row>
    <row r="11" spans="2:4" ht="12.95" customHeight="1" x14ac:dyDescent="0.2">
      <c r="B11" s="21">
        <v>41791</v>
      </c>
      <c r="C11" s="7">
        <v>29465292</v>
      </c>
      <c r="D11" s="7">
        <v>12437142542</v>
      </c>
    </row>
    <row r="12" spans="2:4" ht="12.95" customHeight="1" x14ac:dyDescent="0.2">
      <c r="B12" s="21">
        <v>41821</v>
      </c>
      <c r="C12" s="7">
        <v>33056061</v>
      </c>
      <c r="D12" s="7">
        <v>14870474891</v>
      </c>
    </row>
    <row r="13" spans="2:4" ht="12.95" customHeight="1" x14ac:dyDescent="0.2">
      <c r="B13" s="21">
        <v>41852</v>
      </c>
      <c r="C13" s="7">
        <v>33216644</v>
      </c>
      <c r="D13" s="7">
        <v>15072059150</v>
      </c>
    </row>
    <row r="14" spans="2:4" ht="12.95" customHeight="1" x14ac:dyDescent="0.2">
      <c r="B14" s="21">
        <v>41883</v>
      </c>
      <c r="C14" s="7">
        <v>29643285</v>
      </c>
      <c r="D14" s="7">
        <v>12525454185</v>
      </c>
    </row>
    <row r="15" spans="2:4" ht="12.95" customHeight="1" x14ac:dyDescent="0.2">
      <c r="B15" s="21">
        <v>41913</v>
      </c>
      <c r="C15" s="7">
        <v>28635130</v>
      </c>
      <c r="D15" s="7">
        <v>11307047722</v>
      </c>
    </row>
    <row r="16" spans="2:4" ht="12.95" customHeight="1" x14ac:dyDescent="0.2">
      <c r="B16" s="21">
        <v>41944</v>
      </c>
      <c r="C16" s="7">
        <v>26019636</v>
      </c>
      <c r="D16" s="7">
        <v>10133723149</v>
      </c>
    </row>
    <row r="17" spans="2:6" ht="12.95" customHeight="1" x14ac:dyDescent="0.2">
      <c r="B17" s="71">
        <v>41974</v>
      </c>
      <c r="C17" s="50">
        <v>28714752</v>
      </c>
      <c r="D17" s="50">
        <v>11307174663</v>
      </c>
    </row>
    <row r="18" spans="2:6" s="2" customFormat="1" ht="12.95" customHeight="1" x14ac:dyDescent="0.2">
      <c r="B18" s="21">
        <v>42005</v>
      </c>
      <c r="C18" s="7">
        <v>24677755</v>
      </c>
      <c r="D18" s="127">
        <v>9386912314</v>
      </c>
      <c r="E18" s="90"/>
    </row>
    <row r="19" spans="2:6" s="2" customFormat="1" ht="12.95" customHeight="1" x14ac:dyDescent="0.2">
      <c r="B19" s="21">
        <v>42036</v>
      </c>
      <c r="C19" s="7">
        <v>24056187</v>
      </c>
      <c r="D19" s="7">
        <v>9160614175</v>
      </c>
    </row>
    <row r="20" spans="2:6" ht="12.95" customHeight="1" x14ac:dyDescent="0.2">
      <c r="B20" s="21">
        <v>42064</v>
      </c>
      <c r="C20" s="7">
        <v>27727783</v>
      </c>
      <c r="D20" s="7">
        <v>10612974667</v>
      </c>
    </row>
    <row r="21" spans="2:6" ht="12.95" customHeight="1" x14ac:dyDescent="0.2">
      <c r="B21" s="21">
        <v>42095</v>
      </c>
      <c r="C21" s="7">
        <v>28412816</v>
      </c>
      <c r="D21" s="7">
        <v>11214694440</v>
      </c>
    </row>
    <row r="22" spans="2:6" ht="12.95" customHeight="1" x14ac:dyDescent="0.2">
      <c r="B22" s="21">
        <v>42125</v>
      </c>
      <c r="C22" s="7">
        <v>30427246</v>
      </c>
      <c r="D22" s="7">
        <v>12018763667</v>
      </c>
    </row>
    <row r="23" spans="2:6" ht="12.95" customHeight="1" x14ac:dyDescent="0.2">
      <c r="B23" s="21">
        <v>42156</v>
      </c>
      <c r="C23" s="7">
        <v>31649925</v>
      </c>
      <c r="D23" s="7">
        <v>13214163248</v>
      </c>
    </row>
    <row r="24" spans="2:6" ht="12.95" customHeight="1" x14ac:dyDescent="0.2">
      <c r="B24" s="21">
        <v>42186</v>
      </c>
      <c r="C24" s="7">
        <v>36817179</v>
      </c>
      <c r="D24" s="7">
        <v>16387336064</v>
      </c>
    </row>
    <row r="25" spans="2:6" ht="12.95" customHeight="1" x14ac:dyDescent="0.2">
      <c r="B25" s="21">
        <v>42217</v>
      </c>
      <c r="C25" s="7">
        <v>35831472</v>
      </c>
      <c r="D25" s="7">
        <v>16326356127</v>
      </c>
    </row>
    <row r="26" spans="2:6" ht="12.95" customHeight="1" x14ac:dyDescent="0.2">
      <c r="B26" s="21">
        <v>42248</v>
      </c>
      <c r="C26" s="7">
        <v>31849670</v>
      </c>
      <c r="D26" s="7">
        <v>13297685009</v>
      </c>
    </row>
    <row r="27" spans="2:6" ht="12.95" customHeight="1" x14ac:dyDescent="0.2">
      <c r="B27" s="21">
        <v>42278</v>
      </c>
      <c r="C27" s="7">
        <v>29922454</v>
      </c>
      <c r="D27" s="7">
        <v>11765913930</v>
      </c>
    </row>
    <row r="28" spans="2:6" ht="12.95" customHeight="1" x14ac:dyDescent="0.2">
      <c r="B28" s="21">
        <v>42309</v>
      </c>
      <c r="C28" s="7">
        <v>28278159</v>
      </c>
      <c r="D28" s="7">
        <v>10866644751</v>
      </c>
    </row>
    <row r="29" spans="2:6" ht="12.95" customHeight="1" x14ac:dyDescent="0.2">
      <c r="B29" s="71">
        <v>42339</v>
      </c>
      <c r="C29" s="49">
        <v>30874185</v>
      </c>
      <c r="D29" s="49">
        <v>12056172703</v>
      </c>
    </row>
    <row r="30" spans="2:6" ht="12.95" customHeight="1" x14ac:dyDescent="0.2">
      <c r="B30" s="21">
        <v>42370</v>
      </c>
      <c r="C30" s="7">
        <v>26101398</v>
      </c>
      <c r="D30" s="7">
        <v>9759602843</v>
      </c>
    </row>
    <row r="31" spans="2:6" ht="12.95" customHeight="1" x14ac:dyDescent="0.2">
      <c r="B31" s="21">
        <v>42401</v>
      </c>
      <c r="C31" s="7">
        <v>26715821</v>
      </c>
      <c r="D31" s="7">
        <v>10015590417</v>
      </c>
      <c r="E31" s="85"/>
      <c r="F31" s="85"/>
    </row>
    <row r="32" spans="2:6" ht="12.95" customHeight="1" x14ac:dyDescent="0.2">
      <c r="B32" s="21">
        <v>42430</v>
      </c>
      <c r="C32" s="7">
        <v>28798519</v>
      </c>
      <c r="D32" s="7">
        <v>10986665753</v>
      </c>
    </row>
    <row r="33" spans="2:4" ht="12.95" customHeight="1" x14ac:dyDescent="0.2">
      <c r="B33" s="21">
        <v>42461</v>
      </c>
      <c r="C33" s="7">
        <v>29933931</v>
      </c>
      <c r="D33" s="7">
        <v>11710392473</v>
      </c>
    </row>
    <row r="34" spans="2:4" ht="12.95" customHeight="1" x14ac:dyDescent="0.2">
      <c r="B34" s="21">
        <v>42491</v>
      </c>
      <c r="C34" s="7">
        <v>31931086</v>
      </c>
      <c r="D34" s="7">
        <v>12684892572</v>
      </c>
    </row>
    <row r="35" spans="2:4" ht="12.95" customHeight="1" x14ac:dyDescent="0.2">
      <c r="B35" s="21">
        <v>42522</v>
      </c>
      <c r="C35" s="7">
        <v>33289663</v>
      </c>
      <c r="D35" s="7">
        <v>13695129318</v>
      </c>
    </row>
    <row r="36" spans="2:4" ht="12.95" customHeight="1" x14ac:dyDescent="0.2">
      <c r="B36" s="21">
        <v>42552</v>
      </c>
      <c r="C36" s="7">
        <v>39037252</v>
      </c>
      <c r="D36" s="7">
        <v>17289715055</v>
      </c>
    </row>
    <row r="37" spans="2:4" ht="12.95" customHeight="1" x14ac:dyDescent="0.2">
      <c r="B37" s="21">
        <v>42583</v>
      </c>
      <c r="C37" s="7">
        <v>39397134</v>
      </c>
      <c r="D37" s="7">
        <v>17804659243</v>
      </c>
    </row>
    <row r="38" spans="2:4" ht="12.95" customHeight="1" x14ac:dyDescent="0.2">
      <c r="B38" s="21">
        <v>42614</v>
      </c>
      <c r="C38" s="7">
        <v>34344894</v>
      </c>
      <c r="D38" s="7">
        <v>14152394312</v>
      </c>
    </row>
    <row r="39" spans="2:4" ht="12.95" customHeight="1" x14ac:dyDescent="0.2">
      <c r="B39" s="21">
        <v>42644</v>
      </c>
      <c r="C39" s="7">
        <v>32137134</v>
      </c>
      <c r="D39" s="7">
        <v>12495649089</v>
      </c>
    </row>
    <row r="40" spans="2:4" ht="12.95" customHeight="1" x14ac:dyDescent="0.2">
      <c r="B40" s="21">
        <v>42675</v>
      </c>
      <c r="C40" s="7">
        <v>29588364</v>
      </c>
      <c r="D40" s="7">
        <v>11242882731</v>
      </c>
    </row>
    <row r="41" spans="2:4" ht="12.95" customHeight="1" x14ac:dyDescent="0.2">
      <c r="B41" s="72">
        <v>42705</v>
      </c>
      <c r="C41" s="34">
        <v>32756588</v>
      </c>
      <c r="D41" s="34">
        <v>12669662952</v>
      </c>
    </row>
    <row r="42" spans="2:4" ht="12.95" customHeight="1" x14ac:dyDescent="0.2">
      <c r="C42" s="7"/>
      <c r="D42" s="7"/>
    </row>
    <row r="43" spans="2:4" ht="12.95" customHeight="1" x14ac:dyDescent="0.2">
      <c r="C43" s="7"/>
      <c r="D43" s="7"/>
    </row>
    <row r="44" spans="2:4" ht="12.95" customHeight="1" x14ac:dyDescent="0.2">
      <c r="C44" s="85"/>
      <c r="D44" s="85"/>
    </row>
    <row r="45" spans="2:4" ht="12.95" customHeight="1" x14ac:dyDescent="0.2">
      <c r="B45" t="s">
        <v>235</v>
      </c>
    </row>
    <row r="46" spans="2:4" ht="12.95" customHeight="1" x14ac:dyDescent="0.2">
      <c r="B46" t="s">
        <v>6</v>
      </c>
    </row>
    <row r="47" spans="2:4" ht="12.95" customHeight="1" x14ac:dyDescent="0.2">
      <c r="C47" s="7"/>
      <c r="D47" s="7"/>
    </row>
    <row r="48" spans="2:4" ht="12.95" customHeight="1" x14ac:dyDescent="0.2">
      <c r="C48" s="7"/>
      <c r="D48" s="7"/>
    </row>
    <row r="49" spans="3:4" ht="12.95" customHeight="1" x14ac:dyDescent="0.2">
      <c r="C49" s="85"/>
      <c r="D49" s="85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6" customWidth="1"/>
    <col min="3" max="3" width="20.1640625" customWidth="1"/>
    <col min="4" max="4" width="16.83203125" customWidth="1"/>
    <col min="5" max="5" width="14.33203125" customWidth="1"/>
    <col min="6" max="6" width="21" customWidth="1"/>
    <col min="7" max="7" width="16.5" customWidth="1"/>
    <col min="8" max="8" width="19.33203125" customWidth="1"/>
  </cols>
  <sheetData>
    <row r="2" spans="2:8" ht="15.75" x14ac:dyDescent="0.25">
      <c r="B2" s="1" t="s">
        <v>133</v>
      </c>
    </row>
    <row r="5" spans="2:8" ht="12.95" customHeight="1" x14ac:dyDescent="0.2">
      <c r="B5" s="16" t="s">
        <v>70</v>
      </c>
    </row>
    <row r="6" spans="2:8" ht="22.5" x14ac:dyDescent="0.2">
      <c r="B6" s="4" t="s">
        <v>97</v>
      </c>
      <c r="C6" s="3" t="s">
        <v>76</v>
      </c>
      <c r="D6" s="3" t="s">
        <v>77</v>
      </c>
      <c r="E6" s="3" t="s">
        <v>78</v>
      </c>
      <c r="F6" s="3" t="s">
        <v>33</v>
      </c>
      <c r="G6" s="68" t="s">
        <v>79</v>
      </c>
      <c r="H6" s="3" t="s">
        <v>4</v>
      </c>
    </row>
    <row r="7" spans="2:8" ht="12.95" customHeight="1" x14ac:dyDescent="0.2">
      <c r="B7" t="s">
        <v>98</v>
      </c>
      <c r="C7" s="7">
        <v>112602364</v>
      </c>
      <c r="D7" s="7">
        <v>87065572</v>
      </c>
      <c r="E7" s="7">
        <v>169718</v>
      </c>
      <c r="F7" s="7">
        <v>3092807</v>
      </c>
      <c r="G7" s="20" t="s">
        <v>168</v>
      </c>
      <c r="H7" s="7">
        <v>202930461</v>
      </c>
    </row>
    <row r="8" spans="2:8" ht="12.95" customHeight="1" x14ac:dyDescent="0.2">
      <c r="B8" t="s">
        <v>99</v>
      </c>
      <c r="C8" s="7">
        <v>1115161</v>
      </c>
      <c r="D8" s="7">
        <v>175658601</v>
      </c>
      <c r="E8" s="7">
        <v>4148003</v>
      </c>
      <c r="F8" s="7">
        <v>154825</v>
      </c>
      <c r="G8" s="7">
        <v>24733</v>
      </c>
      <c r="H8" s="7">
        <v>181101323</v>
      </c>
    </row>
    <row r="9" spans="2:8" ht="12.95" customHeight="1" x14ac:dyDescent="0.2">
      <c r="B9" s="5" t="s">
        <v>4</v>
      </c>
      <c r="C9" s="13">
        <f t="shared" ref="C9:G9" si="0">SUM(C7:C8)</f>
        <v>113717525</v>
      </c>
      <c r="D9" s="13">
        <f t="shared" si="0"/>
        <v>262724173</v>
      </c>
      <c r="E9" s="13">
        <f t="shared" si="0"/>
        <v>4317721</v>
      </c>
      <c r="F9" s="13">
        <f t="shared" si="0"/>
        <v>3247632</v>
      </c>
      <c r="G9" s="13">
        <f t="shared" si="0"/>
        <v>24733</v>
      </c>
      <c r="H9" s="13">
        <v>384031784</v>
      </c>
    </row>
    <row r="10" spans="2:8" s="2" customFormat="1" ht="12.95" customHeight="1" x14ac:dyDescent="0.2">
      <c r="C10" s="81"/>
      <c r="D10" s="81"/>
      <c r="E10" s="81"/>
      <c r="F10" s="81"/>
      <c r="G10" s="81"/>
      <c r="H10" s="160"/>
    </row>
    <row r="11" spans="2:8" ht="12.95" customHeight="1" x14ac:dyDescent="0.2">
      <c r="C11" s="38"/>
      <c r="D11" s="38"/>
      <c r="E11" s="38"/>
      <c r="F11" s="38"/>
    </row>
    <row r="12" spans="2:8" ht="12.95" customHeight="1" x14ac:dyDescent="0.2">
      <c r="B12" s="172" t="s">
        <v>101</v>
      </c>
      <c r="C12" s="172"/>
      <c r="D12" s="172"/>
      <c r="E12" s="172"/>
      <c r="F12" s="172"/>
      <c r="G12" s="172"/>
    </row>
    <row r="13" spans="2:8" ht="22.5" x14ac:dyDescent="0.2">
      <c r="B13" s="4" t="s">
        <v>97</v>
      </c>
      <c r="C13" s="3" t="s">
        <v>76</v>
      </c>
      <c r="D13" s="3" t="s">
        <v>77</v>
      </c>
      <c r="E13" s="3" t="s">
        <v>78</v>
      </c>
      <c r="F13" s="3" t="s">
        <v>33</v>
      </c>
      <c r="G13" s="68" t="s">
        <v>79</v>
      </c>
      <c r="H13" s="3" t="s">
        <v>4</v>
      </c>
    </row>
    <row r="14" spans="2:8" ht="12.95" customHeight="1" x14ac:dyDescent="0.2">
      <c r="B14" t="s">
        <v>98</v>
      </c>
      <c r="C14" s="7">
        <v>87454433816</v>
      </c>
      <c r="D14" s="7">
        <v>20404871184</v>
      </c>
      <c r="E14" s="7">
        <v>113365808</v>
      </c>
      <c r="F14" s="7">
        <v>5037449231</v>
      </c>
      <c r="G14" s="20" t="s">
        <v>168</v>
      </c>
      <c r="H14" s="7">
        <v>113010120039</v>
      </c>
    </row>
    <row r="15" spans="2:8" ht="12.95" customHeight="1" x14ac:dyDescent="0.2">
      <c r="B15" t="s">
        <v>99</v>
      </c>
      <c r="C15" s="7">
        <v>1259315081</v>
      </c>
      <c r="D15" s="7">
        <v>38315084226</v>
      </c>
      <c r="E15" s="7">
        <v>1407136319</v>
      </c>
      <c r="F15" s="7">
        <v>427504156</v>
      </c>
      <c r="G15" s="7">
        <v>88076937</v>
      </c>
      <c r="H15" s="7">
        <v>41497116719</v>
      </c>
    </row>
    <row r="16" spans="2:8" ht="12.95" customHeight="1" x14ac:dyDescent="0.2">
      <c r="B16" s="5" t="s">
        <v>4</v>
      </c>
      <c r="C16" s="13">
        <f>SUM(C14:C15)</f>
        <v>88713748897</v>
      </c>
      <c r="D16" s="13">
        <f>SUM(D14:D15)</f>
        <v>58719955410</v>
      </c>
      <c r="E16" s="13">
        <f>SUM(E14:E15)</f>
        <v>1520502127</v>
      </c>
      <c r="F16" s="13">
        <f>SUM(F14:F15)</f>
        <v>5464953387</v>
      </c>
      <c r="G16" s="13">
        <f>SUM(G15)</f>
        <v>88076937</v>
      </c>
      <c r="H16" s="13">
        <v>154507236758</v>
      </c>
    </row>
    <row r="17" spans="2:8" s="2" customFormat="1" ht="12.95" customHeight="1" x14ac:dyDescent="0.2">
      <c r="C17" s="81"/>
      <c r="D17" s="81"/>
      <c r="E17" s="81"/>
      <c r="F17" s="81"/>
      <c r="G17" s="81"/>
    </row>
    <row r="18" spans="2:8" s="2" customFormat="1" ht="12.95" customHeight="1" x14ac:dyDescent="0.2">
      <c r="C18" s="38"/>
      <c r="D18" s="144"/>
      <c r="E18" s="144"/>
      <c r="F18" s="38"/>
    </row>
    <row r="19" spans="2:8" ht="12.95" customHeight="1" x14ac:dyDescent="0.2">
      <c r="B19" t="s">
        <v>200</v>
      </c>
    </row>
    <row r="20" spans="2:8" ht="12.95" customHeight="1" x14ac:dyDescent="0.2">
      <c r="B20" t="s">
        <v>6</v>
      </c>
    </row>
    <row r="21" spans="2:8" ht="12.95" customHeight="1" x14ac:dyDescent="0.2">
      <c r="D21" s="142"/>
      <c r="E21" s="142"/>
      <c r="F21" s="142"/>
      <c r="G21" s="142"/>
    </row>
    <row r="22" spans="2:8" ht="12.95" customHeight="1" x14ac:dyDescent="0.2">
      <c r="C22" s="95"/>
      <c r="D22" s="95"/>
      <c r="E22" s="95"/>
      <c r="F22" s="95"/>
      <c r="G22" s="95"/>
      <c r="H22" s="95"/>
    </row>
    <row r="23" spans="2:8" ht="12.95" customHeight="1" x14ac:dyDescent="0.2">
      <c r="D23" s="38"/>
      <c r="E23" s="38"/>
    </row>
    <row r="24" spans="2:8" ht="12.95" customHeight="1" x14ac:dyDescent="0.2">
      <c r="C24" s="63"/>
      <c r="D24" s="63"/>
      <c r="E24" s="63"/>
      <c r="F24" s="63"/>
    </row>
    <row r="29" spans="2:8" ht="12.95" customHeight="1" x14ac:dyDescent="0.2">
      <c r="C29" s="81"/>
      <c r="D29" s="81"/>
      <c r="E29" s="81"/>
      <c r="F29" s="81"/>
      <c r="G29" s="81"/>
      <c r="H29" s="38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showGridLines="0" topLeftCell="F1" zoomScaleNormal="100" workbookViewId="0"/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</cols>
  <sheetData>
    <row r="2" spans="2:6" ht="15.75" x14ac:dyDescent="0.25">
      <c r="B2" s="59" t="s">
        <v>215</v>
      </c>
    </row>
    <row r="5" spans="2:6" ht="33.75" x14ac:dyDescent="0.2">
      <c r="B5" s="10" t="s">
        <v>5</v>
      </c>
      <c r="C5" s="143" t="s">
        <v>169</v>
      </c>
      <c r="D5" s="143" t="s">
        <v>170</v>
      </c>
      <c r="E5" s="143" t="s">
        <v>171</v>
      </c>
      <c r="F5" s="143" t="s">
        <v>172</v>
      </c>
    </row>
    <row r="6" spans="2:6" ht="12.95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5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5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5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5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5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5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5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5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5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5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5" customHeight="1" x14ac:dyDescent="0.2">
      <c r="B17" s="60">
        <v>41974</v>
      </c>
      <c r="C17" s="50">
        <v>27968199</v>
      </c>
      <c r="D17" s="50">
        <v>10859944205</v>
      </c>
      <c r="E17" s="50">
        <v>746553</v>
      </c>
      <c r="F17" s="50">
        <v>447230458</v>
      </c>
    </row>
    <row r="18" spans="2:7" s="2" customFormat="1" ht="12.95" customHeight="1" x14ac:dyDescent="0.2">
      <c r="B18" s="22">
        <v>42005</v>
      </c>
      <c r="C18" s="7">
        <v>24033598</v>
      </c>
      <c r="D18" s="127">
        <v>8994025271</v>
      </c>
      <c r="E18" s="127">
        <v>644157</v>
      </c>
      <c r="F18" s="7">
        <v>392887043</v>
      </c>
    </row>
    <row r="19" spans="2:7" s="2" customFormat="1" ht="12.95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5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5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5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5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5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5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5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5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5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5" customHeight="1" x14ac:dyDescent="0.2">
      <c r="B29" s="60">
        <v>42339</v>
      </c>
      <c r="C29" s="49">
        <v>29030150</v>
      </c>
      <c r="D29" s="49">
        <v>11345706350</v>
      </c>
      <c r="E29" s="49">
        <v>1844035</v>
      </c>
      <c r="F29" s="49">
        <v>710466353</v>
      </c>
    </row>
    <row r="30" spans="2:7" ht="12.95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2.95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32">
        <v>438769379</v>
      </c>
    </row>
    <row r="32" spans="2:7" ht="12.95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5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5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5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5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5" customHeight="1" x14ac:dyDescent="0.2">
      <c r="B37" s="22">
        <v>42583</v>
      </c>
      <c r="C37" s="7">
        <v>29222735</v>
      </c>
      <c r="D37" s="7">
        <v>11252543958</v>
      </c>
      <c r="E37" s="95">
        <v>10174399</v>
      </c>
      <c r="F37" s="95">
        <v>6552115285</v>
      </c>
    </row>
    <row r="38" spans="2:8" ht="12.95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5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5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5" customHeight="1" x14ac:dyDescent="0.2">
      <c r="B41" s="73">
        <v>42705</v>
      </c>
      <c r="C41" s="34">
        <v>31687217</v>
      </c>
      <c r="D41" s="34">
        <v>12058984612</v>
      </c>
      <c r="E41" s="34">
        <v>1069371</v>
      </c>
      <c r="F41" s="34">
        <v>610678340</v>
      </c>
    </row>
    <row r="42" spans="2:8" ht="12.95" customHeight="1" x14ac:dyDescent="0.2">
      <c r="C42" s="7"/>
      <c r="D42" s="7"/>
      <c r="E42" s="7"/>
      <c r="F42" s="7"/>
      <c r="G42" s="7"/>
      <c r="H42" s="7"/>
    </row>
    <row r="43" spans="2:8" ht="12.95" customHeight="1" x14ac:dyDescent="0.2">
      <c r="C43" s="95"/>
      <c r="D43" s="95"/>
      <c r="E43" s="95"/>
      <c r="F43" s="95"/>
    </row>
    <row r="44" spans="2:8" ht="12.95" customHeight="1" x14ac:dyDescent="0.2">
      <c r="B44" t="s">
        <v>201</v>
      </c>
      <c r="F44" s="7"/>
    </row>
    <row r="45" spans="2:8" ht="12.95" customHeight="1" x14ac:dyDescent="0.2">
      <c r="B45" t="s">
        <v>6</v>
      </c>
      <c r="C45" s="38"/>
      <c r="D45" s="38"/>
      <c r="F45" s="7"/>
    </row>
    <row r="46" spans="2:8" ht="12.95" customHeight="1" x14ac:dyDescent="0.2">
      <c r="C46" s="81"/>
      <c r="D46" s="81"/>
      <c r="E46" s="81"/>
      <c r="F46" s="81"/>
    </row>
    <row r="47" spans="2:8" ht="12.95" customHeight="1" x14ac:dyDescent="0.2">
      <c r="C47" s="81"/>
      <c r="D47" s="81"/>
      <c r="E47" s="81"/>
      <c r="F47" s="81"/>
    </row>
    <row r="48" spans="2:8" ht="12.95" customHeight="1" x14ac:dyDescent="0.2">
      <c r="C48" s="7"/>
      <c r="D48" s="7"/>
      <c r="E48" s="7"/>
      <c r="F48" s="7"/>
    </row>
    <row r="49" spans="3:6" ht="12.95" customHeight="1" x14ac:dyDescent="0.2">
      <c r="E49" s="7"/>
      <c r="F49" s="7"/>
    </row>
    <row r="50" spans="3:6" ht="12.95" customHeight="1" x14ac:dyDescent="0.2">
      <c r="C50" s="85"/>
      <c r="D50" s="85"/>
      <c r="E50" s="85"/>
      <c r="F50" s="85"/>
    </row>
    <row r="52" spans="3:6" ht="12.95" customHeight="1" x14ac:dyDescent="0.2">
      <c r="F52" s="7"/>
    </row>
    <row r="53" spans="3:6" ht="12.95" customHeight="1" x14ac:dyDescent="0.2">
      <c r="F53" s="7"/>
    </row>
    <row r="56" spans="3:6" ht="12.95" customHeight="1" x14ac:dyDescent="0.2">
      <c r="F56" s="85"/>
    </row>
    <row r="57" spans="3:6" ht="12.95" customHeight="1" x14ac:dyDescent="0.2">
      <c r="F57" s="85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topLeftCell="H1" zoomScale="148" zoomScaleNormal="148" workbookViewId="0"/>
  </sheetViews>
  <sheetFormatPr defaultColWidth="19.33203125" defaultRowHeight="12.95" customHeight="1" x14ac:dyDescent="0.2"/>
  <cols>
    <col min="1" max="1" width="2.83203125" style="110" customWidth="1"/>
    <col min="2" max="2" width="19.33203125" style="110"/>
    <col min="3" max="8" width="17.1640625" style="110" customWidth="1"/>
    <col min="9" max="16384" width="19.33203125" style="110"/>
  </cols>
  <sheetData>
    <row r="2" spans="2:8" ht="15.75" x14ac:dyDescent="0.25">
      <c r="B2" s="59" t="s">
        <v>216</v>
      </c>
    </row>
    <row r="5" spans="2:8" ht="30.75" customHeight="1" x14ac:dyDescent="0.2">
      <c r="B5" s="108" t="s">
        <v>5</v>
      </c>
      <c r="C5" s="139" t="s">
        <v>238</v>
      </c>
      <c r="D5" s="139" t="s">
        <v>239</v>
      </c>
      <c r="E5" s="139" t="s">
        <v>240</v>
      </c>
      <c r="F5" s="139" t="s">
        <v>241</v>
      </c>
      <c r="G5" s="139" t="s">
        <v>242</v>
      </c>
      <c r="H5" s="139" t="s">
        <v>243</v>
      </c>
    </row>
    <row r="6" spans="2:8" ht="12.95" customHeight="1" x14ac:dyDescent="0.2">
      <c r="B6" s="22">
        <v>42370</v>
      </c>
      <c r="C6" s="7">
        <v>24176160</v>
      </c>
      <c r="D6" s="7">
        <v>8503384212</v>
      </c>
      <c r="E6" s="7">
        <v>1178770</v>
      </c>
      <c r="F6" s="7">
        <v>814362603</v>
      </c>
      <c r="G6" s="7">
        <v>25354930</v>
      </c>
      <c r="H6" s="7">
        <v>9317746815</v>
      </c>
    </row>
    <row r="7" spans="2:8" ht="12.95" customHeight="1" x14ac:dyDescent="0.2">
      <c r="B7" s="22">
        <v>42401</v>
      </c>
      <c r="C7" s="7">
        <v>24682005</v>
      </c>
      <c r="D7" s="7">
        <v>8685787550</v>
      </c>
      <c r="E7" s="7">
        <v>1302264</v>
      </c>
      <c r="F7" s="7">
        <v>891033488</v>
      </c>
      <c r="G7" s="7">
        <v>25984269</v>
      </c>
      <c r="H7" s="7">
        <v>9576821038</v>
      </c>
    </row>
    <row r="8" spans="2:8" ht="12.95" customHeight="1" x14ac:dyDescent="0.2">
      <c r="B8" s="22">
        <v>42430</v>
      </c>
      <c r="C8" s="7">
        <v>26550571</v>
      </c>
      <c r="D8" s="7">
        <v>9380654075</v>
      </c>
      <c r="E8" s="7">
        <v>1191344</v>
      </c>
      <c r="F8" s="7">
        <v>958672650</v>
      </c>
      <c r="G8" s="7">
        <v>27741915</v>
      </c>
      <c r="H8" s="7">
        <v>10339326725</v>
      </c>
    </row>
    <row r="9" spans="2:8" ht="12.95" customHeight="1" x14ac:dyDescent="0.2">
      <c r="B9" s="22">
        <v>42461</v>
      </c>
      <c r="C9" s="7">
        <v>27171532</v>
      </c>
      <c r="D9" s="7">
        <v>9766278592</v>
      </c>
      <c r="E9" s="7">
        <v>1280346</v>
      </c>
      <c r="F9" s="7">
        <v>1059530726</v>
      </c>
      <c r="G9" s="7">
        <v>28451878</v>
      </c>
      <c r="H9" s="7">
        <v>10825809318</v>
      </c>
    </row>
    <row r="10" spans="2:8" ht="12.95" customHeight="1" x14ac:dyDescent="0.2">
      <c r="B10" s="22">
        <v>42491</v>
      </c>
      <c r="C10" s="7">
        <v>27866087</v>
      </c>
      <c r="D10" s="7">
        <v>9786206584</v>
      </c>
      <c r="E10" s="7">
        <v>1369899</v>
      </c>
      <c r="F10" s="7">
        <v>1169191591</v>
      </c>
      <c r="G10" s="7">
        <v>29235986</v>
      </c>
      <c r="H10" s="7">
        <v>10955398175</v>
      </c>
    </row>
    <row r="11" spans="2:8" ht="12.95" customHeight="1" x14ac:dyDescent="0.2">
      <c r="B11" s="22">
        <v>42522</v>
      </c>
      <c r="C11" s="7">
        <v>27729959</v>
      </c>
      <c r="D11" s="7">
        <v>9822074048</v>
      </c>
      <c r="E11" s="7">
        <v>1439506</v>
      </c>
      <c r="F11" s="7">
        <v>1196903493</v>
      </c>
      <c r="G11" s="7">
        <v>29169465</v>
      </c>
      <c r="H11" s="7">
        <v>11018977541</v>
      </c>
    </row>
    <row r="12" spans="2:8" ht="12.95" customHeight="1" x14ac:dyDescent="0.2">
      <c r="B12" s="22">
        <v>42552</v>
      </c>
      <c r="C12" s="7">
        <v>28355026</v>
      </c>
      <c r="D12" s="7">
        <v>10074730707</v>
      </c>
      <c r="E12" s="7">
        <v>1482977</v>
      </c>
      <c r="F12" s="7">
        <v>1332666592</v>
      </c>
      <c r="G12" s="7">
        <v>29838003</v>
      </c>
      <c r="H12" s="7">
        <v>11407397299</v>
      </c>
    </row>
    <row r="13" spans="2:8" ht="12.95" customHeight="1" x14ac:dyDescent="0.2">
      <c r="B13" s="22">
        <v>42583</v>
      </c>
      <c r="C13" s="7">
        <v>27811071</v>
      </c>
      <c r="D13" s="7">
        <v>9897099500</v>
      </c>
      <c r="E13" s="7">
        <v>1411664</v>
      </c>
      <c r="F13" s="7">
        <v>1355444458</v>
      </c>
      <c r="G13" s="7">
        <v>29222735</v>
      </c>
      <c r="H13" s="7">
        <v>11252543958</v>
      </c>
    </row>
    <row r="14" spans="2:8" ht="12.95" customHeight="1" x14ac:dyDescent="0.2">
      <c r="B14" s="22">
        <v>42614</v>
      </c>
      <c r="C14" s="7">
        <v>28094564</v>
      </c>
      <c r="D14" s="7">
        <v>9886129463</v>
      </c>
      <c r="E14" s="7">
        <v>1467161</v>
      </c>
      <c r="F14" s="7">
        <v>1266138224</v>
      </c>
      <c r="G14" s="7">
        <v>29561725</v>
      </c>
      <c r="H14" s="7">
        <v>11152267687</v>
      </c>
    </row>
    <row r="15" spans="2:8" ht="12.95" customHeight="1" x14ac:dyDescent="0.2">
      <c r="B15" s="22">
        <v>42644</v>
      </c>
      <c r="C15" s="7">
        <v>28705626</v>
      </c>
      <c r="D15" s="7">
        <v>10132378858</v>
      </c>
      <c r="E15" s="7">
        <v>1419074</v>
      </c>
      <c r="F15" s="7">
        <v>1190916249</v>
      </c>
      <c r="G15" s="7">
        <v>30124700</v>
      </c>
      <c r="H15" s="7">
        <v>11323295107</v>
      </c>
    </row>
    <row r="16" spans="2:8" ht="12.95" customHeight="1" x14ac:dyDescent="0.2">
      <c r="B16" s="22">
        <v>42675</v>
      </c>
      <c r="C16" s="7">
        <v>27221251</v>
      </c>
      <c r="D16" s="7">
        <v>9567411820</v>
      </c>
      <c r="E16" s="7">
        <v>1369207</v>
      </c>
      <c r="F16" s="7">
        <v>1122603347</v>
      </c>
      <c r="G16" s="7">
        <v>28590458</v>
      </c>
      <c r="H16" s="7">
        <v>10690015167</v>
      </c>
    </row>
    <row r="17" spans="2:8" ht="12.95" customHeight="1" x14ac:dyDescent="0.2">
      <c r="B17" s="73">
        <v>42705</v>
      </c>
      <c r="C17" s="34">
        <v>30253891</v>
      </c>
      <c r="D17" s="34">
        <v>10774509864</v>
      </c>
      <c r="E17" s="34">
        <v>1433326</v>
      </c>
      <c r="F17" s="34">
        <v>1284474748</v>
      </c>
      <c r="G17" s="34">
        <v>31687217</v>
      </c>
      <c r="H17" s="34">
        <v>12058984612</v>
      </c>
    </row>
    <row r="18" spans="2:8" ht="12.95" customHeight="1" x14ac:dyDescent="0.2">
      <c r="B18" s="113" t="s">
        <v>223</v>
      </c>
      <c r="C18" s="34">
        <v>328617743</v>
      </c>
      <c r="D18" s="103">
        <v>116276645273</v>
      </c>
      <c r="E18" s="103">
        <v>16345538</v>
      </c>
      <c r="F18" s="34">
        <v>13641938169</v>
      </c>
      <c r="G18" s="34">
        <v>344963281</v>
      </c>
      <c r="H18" s="34">
        <v>129918583442</v>
      </c>
    </row>
    <row r="19" spans="2:8" ht="12.95" customHeight="1" x14ac:dyDescent="0.2">
      <c r="C19" s="69"/>
      <c r="D19" s="69"/>
      <c r="E19" s="69"/>
      <c r="F19" s="69"/>
      <c r="G19" s="69"/>
      <c r="H19" s="69"/>
    </row>
    <row r="20" spans="2:8" ht="12.95" customHeight="1" x14ac:dyDescent="0.2">
      <c r="B20" s="110" t="s">
        <v>218</v>
      </c>
    </row>
    <row r="21" spans="2:8" ht="12.95" customHeight="1" x14ac:dyDescent="0.2">
      <c r="B21" s="110" t="s">
        <v>6</v>
      </c>
    </row>
    <row r="22" spans="2:8" ht="12.95" customHeight="1" x14ac:dyDescent="0.2">
      <c r="G22" s="69"/>
      <c r="H22" s="69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topLeftCell="D1" zoomScaleNormal="100" workbookViewId="0"/>
  </sheetViews>
  <sheetFormatPr defaultColWidth="19.33203125" defaultRowHeight="12.95" customHeight="1" x14ac:dyDescent="0.2"/>
  <cols>
    <col min="1" max="1" width="2.83203125" style="110" customWidth="1"/>
    <col min="2" max="2" width="19.33203125" style="110"/>
    <col min="3" max="8" width="15.5" style="110" customWidth="1"/>
    <col min="9" max="16384" width="19.33203125" style="110"/>
  </cols>
  <sheetData>
    <row r="2" spans="2:8" ht="15.75" x14ac:dyDescent="0.25">
      <c r="B2" s="59" t="s">
        <v>217</v>
      </c>
    </row>
    <row r="5" spans="2:8" ht="45" x14ac:dyDescent="0.2">
      <c r="B5" s="108" t="s">
        <v>5</v>
      </c>
      <c r="C5" s="109" t="s">
        <v>238</v>
      </c>
      <c r="D5" s="109" t="s">
        <v>239</v>
      </c>
      <c r="E5" s="109" t="s">
        <v>240</v>
      </c>
      <c r="F5" s="109" t="s">
        <v>244</v>
      </c>
      <c r="G5" s="109" t="s">
        <v>242</v>
      </c>
      <c r="H5" s="109" t="s">
        <v>245</v>
      </c>
    </row>
    <row r="6" spans="2:8" ht="12.95" customHeight="1" x14ac:dyDescent="0.2">
      <c r="B6" s="22">
        <v>42370</v>
      </c>
      <c r="C6" s="7">
        <v>679239</v>
      </c>
      <c r="D6" s="7">
        <v>408601754</v>
      </c>
      <c r="E6" s="7">
        <v>67229</v>
      </c>
      <c r="F6" s="7">
        <v>33254274</v>
      </c>
      <c r="G6" s="7">
        <v>746468</v>
      </c>
      <c r="H6" s="7">
        <v>441856028</v>
      </c>
    </row>
    <row r="7" spans="2:8" ht="12.95" customHeight="1" x14ac:dyDescent="0.2">
      <c r="B7" s="22">
        <v>42401</v>
      </c>
      <c r="C7" s="7">
        <v>654817</v>
      </c>
      <c r="D7" s="7">
        <v>402364495</v>
      </c>
      <c r="E7" s="7">
        <v>76735</v>
      </c>
      <c r="F7" s="132">
        <v>36404884</v>
      </c>
      <c r="G7" s="7">
        <v>731552</v>
      </c>
      <c r="H7" s="7">
        <v>438769379</v>
      </c>
    </row>
    <row r="8" spans="2:8" ht="12.95" customHeight="1" x14ac:dyDescent="0.2">
      <c r="B8" s="22">
        <v>42430</v>
      </c>
      <c r="C8" s="7">
        <v>965387</v>
      </c>
      <c r="D8" s="7">
        <v>599845846</v>
      </c>
      <c r="E8" s="7">
        <v>91217</v>
      </c>
      <c r="F8" s="7">
        <v>47493182</v>
      </c>
      <c r="G8" s="7">
        <v>1056604</v>
      </c>
      <c r="H8" s="7">
        <v>647339028</v>
      </c>
    </row>
    <row r="9" spans="2:8" ht="12.95" customHeight="1" x14ac:dyDescent="0.2">
      <c r="B9" s="22">
        <v>42461</v>
      </c>
      <c r="C9" s="7">
        <v>1373559</v>
      </c>
      <c r="D9" s="7">
        <v>823183726</v>
      </c>
      <c r="E9" s="7">
        <v>108494</v>
      </c>
      <c r="F9" s="7">
        <v>61399429</v>
      </c>
      <c r="G9" s="7">
        <v>1482053</v>
      </c>
      <c r="H9" s="7">
        <v>884583155</v>
      </c>
    </row>
    <row r="10" spans="2:8" ht="12.95" customHeight="1" x14ac:dyDescent="0.2">
      <c r="B10" s="22">
        <v>42491</v>
      </c>
      <c r="C10" s="7">
        <v>2554458</v>
      </c>
      <c r="D10" s="7">
        <v>1637369451</v>
      </c>
      <c r="E10" s="7">
        <v>140642</v>
      </c>
      <c r="F10" s="7">
        <v>92124946</v>
      </c>
      <c r="G10" s="7">
        <v>2695100</v>
      </c>
      <c r="H10" s="7">
        <v>1729494397</v>
      </c>
    </row>
    <row r="11" spans="2:8" ht="12.95" customHeight="1" x14ac:dyDescent="0.2">
      <c r="B11" s="22">
        <v>42522</v>
      </c>
      <c r="C11" s="7">
        <v>3947241</v>
      </c>
      <c r="D11" s="7">
        <v>2555504923</v>
      </c>
      <c r="E11" s="7">
        <v>172957</v>
      </c>
      <c r="F11" s="7">
        <v>120646854</v>
      </c>
      <c r="G11" s="7">
        <v>4120198</v>
      </c>
      <c r="H11" s="7">
        <v>2676151777</v>
      </c>
    </row>
    <row r="12" spans="2:8" ht="12.95" customHeight="1" x14ac:dyDescent="0.2">
      <c r="B12" s="22">
        <v>42552</v>
      </c>
      <c r="C12" s="7">
        <v>8939449</v>
      </c>
      <c r="D12" s="7">
        <v>5684342966</v>
      </c>
      <c r="E12" s="7">
        <v>259800</v>
      </c>
      <c r="F12" s="7">
        <v>197974790</v>
      </c>
      <c r="G12" s="7">
        <v>9199249</v>
      </c>
      <c r="H12" s="7">
        <v>5882317756</v>
      </c>
    </row>
    <row r="13" spans="2:8" ht="12.95" customHeight="1" x14ac:dyDescent="0.2">
      <c r="B13" s="22">
        <v>42583</v>
      </c>
      <c r="C13" s="7">
        <v>9890490</v>
      </c>
      <c r="D13" s="7">
        <v>6329188412</v>
      </c>
      <c r="E13" s="95">
        <v>283909</v>
      </c>
      <c r="F13" s="95">
        <v>222926873</v>
      </c>
      <c r="G13" s="7">
        <v>10174399</v>
      </c>
      <c r="H13" s="7">
        <v>6552115285</v>
      </c>
    </row>
    <row r="14" spans="2:8" ht="12.95" customHeight="1" x14ac:dyDescent="0.2">
      <c r="B14" s="22">
        <v>42614</v>
      </c>
      <c r="C14" s="7">
        <v>4587474</v>
      </c>
      <c r="D14" s="7">
        <v>2865274578</v>
      </c>
      <c r="E14" s="7">
        <v>195695</v>
      </c>
      <c r="F14" s="7">
        <v>134852047</v>
      </c>
      <c r="G14" s="7">
        <v>4783169</v>
      </c>
      <c r="H14" s="7">
        <v>3000126625</v>
      </c>
    </row>
    <row r="15" spans="2:8" ht="12.95" customHeight="1" x14ac:dyDescent="0.2">
      <c r="B15" s="22">
        <v>42644</v>
      </c>
      <c r="C15" s="7">
        <v>1886561</v>
      </c>
      <c r="D15" s="7">
        <v>1097746741</v>
      </c>
      <c r="E15" s="7">
        <v>125873</v>
      </c>
      <c r="F15" s="7">
        <v>74607241</v>
      </c>
      <c r="G15" s="7">
        <v>2012434</v>
      </c>
      <c r="H15" s="7">
        <v>1172353982</v>
      </c>
    </row>
    <row r="16" spans="2:8" ht="12.95" customHeight="1" x14ac:dyDescent="0.2">
      <c r="B16" s="22">
        <v>42675</v>
      </c>
      <c r="C16" s="7">
        <v>905403</v>
      </c>
      <c r="D16" s="7">
        <v>506485011</v>
      </c>
      <c r="E16" s="7">
        <v>92503</v>
      </c>
      <c r="F16" s="7">
        <v>46382553</v>
      </c>
      <c r="G16" s="7">
        <v>997906</v>
      </c>
      <c r="H16" s="7">
        <v>552867564</v>
      </c>
    </row>
    <row r="17" spans="2:8" ht="12.95" customHeight="1" x14ac:dyDescent="0.2">
      <c r="B17" s="73">
        <v>42705</v>
      </c>
      <c r="C17" s="34">
        <v>986370</v>
      </c>
      <c r="D17" s="34">
        <v>569418210</v>
      </c>
      <c r="E17" s="34">
        <v>83001</v>
      </c>
      <c r="F17" s="34">
        <v>41260130</v>
      </c>
      <c r="G17" s="34">
        <v>1069371</v>
      </c>
      <c r="H17" s="34">
        <v>610678340</v>
      </c>
    </row>
    <row r="18" spans="2:8" ht="12.95" customHeight="1" x14ac:dyDescent="0.2">
      <c r="B18" s="113" t="s">
        <v>223</v>
      </c>
      <c r="C18" s="34">
        <v>37370448</v>
      </c>
      <c r="D18" s="103">
        <v>23479326113</v>
      </c>
      <c r="E18" s="103">
        <v>1698055</v>
      </c>
      <c r="F18" s="34">
        <v>1109327203</v>
      </c>
      <c r="G18" s="34">
        <v>39068503</v>
      </c>
      <c r="H18" s="34">
        <v>24588653316</v>
      </c>
    </row>
    <row r="19" spans="2:8" ht="12.95" customHeight="1" x14ac:dyDescent="0.2">
      <c r="C19" s="69"/>
      <c r="D19" s="69"/>
      <c r="E19" s="69"/>
      <c r="F19" s="69"/>
      <c r="G19" s="69"/>
      <c r="H19" s="69"/>
    </row>
    <row r="20" spans="2:8" ht="12.95" customHeight="1" x14ac:dyDescent="0.2">
      <c r="B20" s="110" t="s">
        <v>219</v>
      </c>
    </row>
    <row r="21" spans="2:8" ht="12.95" customHeight="1" x14ac:dyDescent="0.2">
      <c r="B21" s="110" t="s">
        <v>6</v>
      </c>
    </row>
    <row r="23" spans="2:8" ht="12.95" customHeight="1" x14ac:dyDescent="0.2">
      <c r="G23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15.83203125" customWidth="1"/>
    <col min="8" max="8" width="14" customWidth="1"/>
  </cols>
  <sheetData>
    <row r="2" spans="2:8" ht="15.75" x14ac:dyDescent="0.25">
      <c r="B2" s="1" t="s">
        <v>134</v>
      </c>
    </row>
    <row r="5" spans="2:8" ht="33.75" x14ac:dyDescent="0.2">
      <c r="B5" s="10" t="s">
        <v>5</v>
      </c>
      <c r="C5" s="3" t="s">
        <v>0</v>
      </c>
      <c r="D5" s="3" t="s">
        <v>1</v>
      </c>
      <c r="E5" s="3" t="s">
        <v>2</v>
      </c>
      <c r="F5" s="3" t="s">
        <v>3</v>
      </c>
      <c r="G5" s="92" t="s">
        <v>207</v>
      </c>
      <c r="H5" s="111" t="s">
        <v>4</v>
      </c>
    </row>
    <row r="6" spans="2:8" ht="12.95" customHeight="1" x14ac:dyDescent="0.2">
      <c r="B6" s="11">
        <v>42400</v>
      </c>
      <c r="C6" s="42">
        <v>4078</v>
      </c>
      <c r="D6" s="42">
        <v>10</v>
      </c>
      <c r="E6" s="116">
        <v>287</v>
      </c>
      <c r="F6" s="116">
        <v>68</v>
      </c>
      <c r="G6" s="116">
        <v>1</v>
      </c>
      <c r="H6" s="7">
        <v>4444</v>
      </c>
    </row>
    <row r="7" spans="2:8" ht="12.95" customHeight="1" x14ac:dyDescent="0.2">
      <c r="B7" s="11">
        <v>42428</v>
      </c>
      <c r="C7" s="42">
        <v>4067</v>
      </c>
      <c r="D7" s="42">
        <v>10</v>
      </c>
      <c r="E7" s="116">
        <v>292</v>
      </c>
      <c r="F7" s="116">
        <v>68</v>
      </c>
      <c r="G7" s="116">
        <v>1</v>
      </c>
      <c r="H7" s="7">
        <v>4438</v>
      </c>
    </row>
    <row r="8" spans="2:8" ht="12.95" customHeight="1" x14ac:dyDescent="0.2">
      <c r="B8" s="11">
        <v>42460</v>
      </c>
      <c r="C8" s="42">
        <v>4083</v>
      </c>
      <c r="D8" s="42">
        <v>10</v>
      </c>
      <c r="E8" s="116">
        <v>324</v>
      </c>
      <c r="F8" s="116">
        <v>68</v>
      </c>
      <c r="G8" s="116">
        <v>1</v>
      </c>
      <c r="H8" s="7">
        <v>4486</v>
      </c>
    </row>
    <row r="9" spans="2:8" ht="12.95" customHeight="1" x14ac:dyDescent="0.2">
      <c r="B9" s="11">
        <v>42490</v>
      </c>
      <c r="C9" s="42">
        <v>4189</v>
      </c>
      <c r="D9" s="42">
        <v>10</v>
      </c>
      <c r="E9" s="116">
        <v>326</v>
      </c>
      <c r="F9" s="116">
        <v>66</v>
      </c>
      <c r="G9" s="116">
        <v>1</v>
      </c>
      <c r="H9" s="7">
        <v>4592</v>
      </c>
    </row>
    <row r="10" spans="2:8" ht="12.95" customHeight="1" x14ac:dyDescent="0.2">
      <c r="B10" s="11">
        <v>42521</v>
      </c>
      <c r="C10" s="42">
        <v>4236</v>
      </c>
      <c r="D10" s="42">
        <v>10</v>
      </c>
      <c r="E10" s="116">
        <v>327</v>
      </c>
      <c r="F10" s="116">
        <v>66</v>
      </c>
      <c r="G10" s="116">
        <v>1</v>
      </c>
      <c r="H10" s="7">
        <v>4640</v>
      </c>
    </row>
    <row r="11" spans="2:8" ht="12.95" customHeight="1" x14ac:dyDescent="0.2">
      <c r="B11" s="11">
        <v>42551</v>
      </c>
      <c r="C11" s="42">
        <v>4269</v>
      </c>
      <c r="D11" s="42">
        <v>10</v>
      </c>
      <c r="E11" s="116">
        <v>328</v>
      </c>
      <c r="F11" s="116">
        <v>66</v>
      </c>
      <c r="G11" s="116">
        <v>1</v>
      </c>
      <c r="H11" s="7">
        <v>4674</v>
      </c>
    </row>
    <row r="12" spans="2:8" ht="12.95" customHeight="1" x14ac:dyDescent="0.2">
      <c r="B12" s="11">
        <v>42582</v>
      </c>
      <c r="C12" s="42">
        <v>4275</v>
      </c>
      <c r="D12" s="42">
        <v>10</v>
      </c>
      <c r="E12" s="116">
        <v>341</v>
      </c>
      <c r="F12" s="116">
        <v>66</v>
      </c>
      <c r="G12" s="116">
        <v>1</v>
      </c>
      <c r="H12" s="7">
        <v>4693</v>
      </c>
    </row>
    <row r="13" spans="2:8" ht="12.95" customHeight="1" x14ac:dyDescent="0.2">
      <c r="B13" s="11">
        <v>42613</v>
      </c>
      <c r="C13" s="42">
        <v>4290</v>
      </c>
      <c r="D13" s="42">
        <v>10</v>
      </c>
      <c r="E13" s="116">
        <v>329</v>
      </c>
      <c r="F13" s="116">
        <v>66</v>
      </c>
      <c r="G13" s="116">
        <v>2</v>
      </c>
      <c r="H13" s="7">
        <v>4697</v>
      </c>
    </row>
    <row r="14" spans="2:8" ht="12.95" customHeight="1" x14ac:dyDescent="0.2">
      <c r="B14" s="11">
        <v>42643</v>
      </c>
      <c r="C14" s="42">
        <v>4251</v>
      </c>
      <c r="D14" s="42">
        <v>10</v>
      </c>
      <c r="E14" s="116">
        <v>329</v>
      </c>
      <c r="F14" s="116">
        <v>66</v>
      </c>
      <c r="G14" s="116">
        <v>8</v>
      </c>
      <c r="H14" s="7">
        <v>4664</v>
      </c>
    </row>
    <row r="15" spans="2:8" ht="12.95" customHeight="1" x14ac:dyDescent="0.2">
      <c r="B15" s="11">
        <v>42674</v>
      </c>
      <c r="C15" s="42">
        <v>4130</v>
      </c>
      <c r="D15" s="42">
        <v>10</v>
      </c>
      <c r="E15" s="116">
        <v>337</v>
      </c>
      <c r="F15" s="116">
        <v>66</v>
      </c>
      <c r="G15" s="116">
        <v>8</v>
      </c>
      <c r="H15" s="7">
        <v>4551</v>
      </c>
    </row>
    <row r="16" spans="2:8" ht="12.95" customHeight="1" x14ac:dyDescent="0.2">
      <c r="B16" s="11">
        <v>42704</v>
      </c>
      <c r="C16" s="42">
        <v>4101</v>
      </c>
      <c r="D16" s="42">
        <v>10</v>
      </c>
      <c r="E16" s="116">
        <v>341</v>
      </c>
      <c r="F16" s="116">
        <v>66</v>
      </c>
      <c r="G16" s="116">
        <v>8</v>
      </c>
      <c r="H16" s="7">
        <v>4526</v>
      </c>
    </row>
    <row r="17" spans="2:8" ht="12.95" customHeight="1" x14ac:dyDescent="0.2">
      <c r="B17" s="12">
        <v>42735</v>
      </c>
      <c r="C17" s="117">
        <v>4113</v>
      </c>
      <c r="D17" s="117">
        <v>10</v>
      </c>
      <c r="E17" s="118">
        <v>346</v>
      </c>
      <c r="F17" s="118">
        <v>66</v>
      </c>
      <c r="G17" s="118">
        <v>8</v>
      </c>
      <c r="H17" s="34">
        <v>4543</v>
      </c>
    </row>
    <row r="18" spans="2:8" s="2" customFormat="1" ht="12.95" customHeight="1" x14ac:dyDescent="0.2">
      <c r="D18" s="90"/>
      <c r="E18" s="90"/>
      <c r="H18" s="119"/>
    </row>
    <row r="19" spans="2:8" s="2" customFormat="1" ht="12.95" customHeight="1" x14ac:dyDescent="0.2">
      <c r="H19" s="85"/>
    </row>
    <row r="20" spans="2:8" ht="12.95" customHeight="1" x14ac:dyDescent="0.2">
      <c r="B20" t="s">
        <v>188</v>
      </c>
    </row>
    <row r="21" spans="2:8" ht="12.95" customHeight="1" x14ac:dyDescent="0.2">
      <c r="B21" t="s">
        <v>6</v>
      </c>
    </row>
    <row r="24" spans="2:8" ht="12.95" customHeight="1" x14ac:dyDescent="0.2">
      <c r="D24" s="94"/>
      <c r="E24" s="7"/>
    </row>
    <row r="25" spans="2:8" ht="12.95" customHeight="1" x14ac:dyDescent="0.2">
      <c r="D25" s="94"/>
      <c r="E25" s="7"/>
    </row>
    <row r="26" spans="2:8" ht="12.95" customHeight="1" x14ac:dyDescent="0.2">
      <c r="D26" s="94"/>
      <c r="E26" s="7"/>
    </row>
    <row r="27" spans="2:8" ht="12.95" customHeight="1" x14ac:dyDescent="0.2">
      <c r="D27" s="94"/>
      <c r="E27" s="7"/>
    </row>
    <row r="28" spans="2:8" ht="12.95" customHeight="1" x14ac:dyDescent="0.2">
      <c r="D28" s="94"/>
      <c r="E28" s="7"/>
    </row>
    <row r="29" spans="2:8" ht="12.95" customHeight="1" x14ac:dyDescent="0.2">
      <c r="D29" s="94"/>
      <c r="E29" s="7"/>
    </row>
    <row r="30" spans="2:8" ht="12.95" customHeight="1" x14ac:dyDescent="0.2">
      <c r="D30" s="94"/>
      <c r="E30" s="7"/>
    </row>
    <row r="31" spans="2:8" ht="12.95" customHeight="1" x14ac:dyDescent="0.2">
      <c r="D31" s="94"/>
      <c r="E31" s="7"/>
    </row>
    <row r="32" spans="2:8" ht="12.95" customHeight="1" x14ac:dyDescent="0.2">
      <c r="D32" s="94"/>
      <c r="E32" s="7"/>
    </row>
    <row r="33" spans="4:5" ht="12.95" customHeight="1" x14ac:dyDescent="0.2">
      <c r="D33" s="94"/>
      <c r="E33" s="7"/>
    </row>
    <row r="34" spans="4:5" ht="12.95" customHeight="1" x14ac:dyDescent="0.2">
      <c r="D34" s="94"/>
      <c r="E34" s="7"/>
    </row>
    <row r="35" spans="4:5" ht="12.95" customHeight="1" x14ac:dyDescent="0.2">
      <c r="D35" s="94"/>
      <c r="E35" s="7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143</v>
      </c>
    </row>
    <row r="5" spans="2:8" ht="33.75" x14ac:dyDescent="0.2">
      <c r="B5" s="10" t="s">
        <v>5</v>
      </c>
      <c r="C5" s="82" t="s">
        <v>173</v>
      </c>
      <c r="D5" s="82" t="s">
        <v>174</v>
      </c>
      <c r="E5" s="82" t="s">
        <v>175</v>
      </c>
      <c r="F5" s="82" t="s">
        <v>176</v>
      </c>
    </row>
    <row r="6" spans="2:8" ht="12.95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5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5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5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5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5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5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5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5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5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5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5" customHeight="1" x14ac:dyDescent="0.2">
      <c r="B17" s="60">
        <v>41974</v>
      </c>
      <c r="C17" s="50">
        <v>15127229</v>
      </c>
      <c r="D17" s="50">
        <v>12840970</v>
      </c>
      <c r="E17" s="50">
        <v>8313079111</v>
      </c>
      <c r="F17" s="50">
        <v>2546865094</v>
      </c>
      <c r="G17" s="7"/>
      <c r="H17" s="7"/>
    </row>
    <row r="18" spans="2:8" s="2" customFormat="1" ht="12.95" customHeight="1" x14ac:dyDescent="0.2">
      <c r="B18" s="22">
        <v>42005</v>
      </c>
      <c r="C18" s="7">
        <v>13083428</v>
      </c>
      <c r="D18" s="127">
        <v>10950170</v>
      </c>
      <c r="E18" s="127">
        <v>7064994843</v>
      </c>
      <c r="F18" s="7">
        <v>1929030428</v>
      </c>
      <c r="G18" s="7"/>
      <c r="H18" s="7"/>
    </row>
    <row r="19" spans="2:8" s="2" customFormat="1" ht="12.95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5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5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5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5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5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5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5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5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5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5" customHeight="1" x14ac:dyDescent="0.2">
      <c r="B29" s="60">
        <v>42339</v>
      </c>
      <c r="C29" s="49">
        <v>16552010</v>
      </c>
      <c r="D29" s="49">
        <v>12478140</v>
      </c>
      <c r="E29" s="49">
        <v>8921936214</v>
      </c>
      <c r="F29" s="49">
        <v>2423770136</v>
      </c>
      <c r="G29" s="7"/>
      <c r="H29" s="7"/>
    </row>
    <row r="30" spans="2:8" ht="12.95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5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5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5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5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5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5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5" customHeight="1" x14ac:dyDescent="0.2">
      <c r="B37" s="22">
        <v>42583</v>
      </c>
      <c r="C37" s="7">
        <v>15897382</v>
      </c>
      <c r="D37" s="95">
        <v>13325353</v>
      </c>
      <c r="E37" s="7">
        <v>8753008570</v>
      </c>
      <c r="F37" s="95">
        <v>2499535388</v>
      </c>
    </row>
    <row r="38" spans="2:7" ht="12.95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5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5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5" customHeight="1" x14ac:dyDescent="0.2">
      <c r="B41" s="73">
        <v>42705</v>
      </c>
      <c r="C41" s="34">
        <v>17321138</v>
      </c>
      <c r="D41" s="34">
        <v>14366079</v>
      </c>
      <c r="E41" s="34">
        <v>9332637687</v>
      </c>
      <c r="F41" s="34">
        <v>2726346925</v>
      </c>
    </row>
    <row r="42" spans="2:7" ht="12.95" customHeight="1" x14ac:dyDescent="0.2">
      <c r="C42" s="7"/>
      <c r="D42" s="7"/>
      <c r="E42" s="7"/>
      <c r="F42" s="7"/>
      <c r="G42" s="7"/>
    </row>
    <row r="43" spans="2:7" ht="12.95" customHeight="1" x14ac:dyDescent="0.2">
      <c r="B43" t="s">
        <v>203</v>
      </c>
    </row>
    <row r="44" spans="2:7" ht="12.95" customHeight="1" x14ac:dyDescent="0.2">
      <c r="B44" t="s">
        <v>6</v>
      </c>
      <c r="C44" s="65"/>
      <c r="D44" s="65"/>
      <c r="E44" s="65"/>
      <c r="F44" s="65"/>
    </row>
    <row r="45" spans="2:7" ht="12.95" customHeight="1" x14ac:dyDescent="0.2">
      <c r="C45" s="7"/>
      <c r="D45" s="7"/>
      <c r="E45" s="7"/>
      <c r="F45" s="7"/>
      <c r="G45" s="7"/>
    </row>
    <row r="46" spans="2:7" ht="12.95" customHeight="1" x14ac:dyDescent="0.2">
      <c r="E46" s="7"/>
    </row>
    <row r="47" spans="2:7" ht="12.95" customHeight="1" x14ac:dyDescent="0.2">
      <c r="C47" s="7"/>
      <c r="D47" s="69"/>
      <c r="E47" s="7"/>
      <c r="F47" s="69"/>
    </row>
    <row r="49" spans="3:7" ht="12.95" customHeight="1" x14ac:dyDescent="0.2">
      <c r="C49" s="7"/>
      <c r="D49" s="7"/>
      <c r="E49" s="7"/>
      <c r="F49" s="7"/>
    </row>
    <row r="50" spans="3:7" ht="12.95" customHeight="1" x14ac:dyDescent="0.2">
      <c r="C50" s="7"/>
      <c r="E50" s="7"/>
    </row>
    <row r="51" spans="3:7" ht="12.95" customHeight="1" x14ac:dyDescent="0.2">
      <c r="C51" s="85"/>
      <c r="D51" s="85"/>
      <c r="E51" s="85"/>
    </row>
    <row r="57" spans="3:7" ht="12.95" customHeight="1" x14ac:dyDescent="0.2">
      <c r="F57" s="85"/>
      <c r="G57" s="85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9" ht="15.75" x14ac:dyDescent="0.25">
      <c r="B2" s="1" t="s">
        <v>144</v>
      </c>
    </row>
    <row r="5" spans="2:9" ht="22.5" x14ac:dyDescent="0.2">
      <c r="B5" s="139" t="s">
        <v>5</v>
      </c>
      <c r="C5" s="139" t="s">
        <v>71</v>
      </c>
      <c r="D5" s="139" t="s">
        <v>72</v>
      </c>
      <c r="E5" s="139" t="s">
        <v>73</v>
      </c>
      <c r="F5" s="139" t="s">
        <v>4</v>
      </c>
    </row>
    <row r="6" spans="2:9" ht="12.95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5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5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5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5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5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5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5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5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5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5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5" customHeight="1" x14ac:dyDescent="0.2">
      <c r="B17" s="60">
        <v>41974</v>
      </c>
      <c r="C17" s="50">
        <v>19073897</v>
      </c>
      <c r="D17" s="50">
        <v>8645332</v>
      </c>
      <c r="E17" s="50">
        <v>248970</v>
      </c>
      <c r="F17" s="50">
        <v>27968199</v>
      </c>
      <c r="I17" s="7"/>
    </row>
    <row r="18" spans="2:9" s="2" customFormat="1" ht="12.95" customHeight="1" x14ac:dyDescent="0.2">
      <c r="B18" s="22">
        <v>42005</v>
      </c>
      <c r="C18" s="7">
        <v>16033872</v>
      </c>
      <c r="D18" s="127">
        <v>7760139</v>
      </c>
      <c r="E18" s="127">
        <v>239587</v>
      </c>
      <c r="F18" s="7">
        <v>24033598</v>
      </c>
    </row>
    <row r="19" spans="2:9" s="2" customFormat="1" ht="12.95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5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5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5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5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5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5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5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5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5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5" customHeight="1" x14ac:dyDescent="0.2">
      <c r="B29" s="60">
        <v>42339</v>
      </c>
      <c r="C29" s="49">
        <v>19702648</v>
      </c>
      <c r="D29" s="49">
        <v>9057084</v>
      </c>
      <c r="E29" s="49">
        <v>270418</v>
      </c>
      <c r="F29" s="49">
        <v>29030150</v>
      </c>
    </row>
    <row r="30" spans="2:9" ht="12.95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9">
        <f>SUM(C30:E30)</f>
        <v>25354930</v>
      </c>
    </row>
    <row r="31" spans="2:9" ht="12.95" customHeight="1" x14ac:dyDescent="0.2">
      <c r="B31" s="22">
        <v>42401</v>
      </c>
      <c r="C31" s="95">
        <v>17577786</v>
      </c>
      <c r="D31" s="95">
        <v>8146928</v>
      </c>
      <c r="E31" s="95">
        <v>259555</v>
      </c>
      <c r="F31" s="49">
        <f t="shared" ref="F31:F40" si="0">SUM(C31:E31)</f>
        <v>25984269</v>
      </c>
    </row>
    <row r="32" spans="2:9" ht="12.95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9">
        <f t="shared" si="0"/>
        <v>27741915</v>
      </c>
    </row>
    <row r="33" spans="2:6" ht="12.95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9">
        <f t="shared" si="0"/>
        <v>28451878</v>
      </c>
    </row>
    <row r="34" spans="2:6" ht="12.95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9">
        <f t="shared" si="0"/>
        <v>29235986</v>
      </c>
    </row>
    <row r="35" spans="2:6" ht="12.95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9">
        <f t="shared" si="0"/>
        <v>29169465</v>
      </c>
    </row>
    <row r="36" spans="2:6" ht="12.95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9">
        <f t="shared" si="0"/>
        <v>29838003</v>
      </c>
    </row>
    <row r="37" spans="2:6" ht="12.95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9">
        <f t="shared" si="0"/>
        <v>29222735</v>
      </c>
    </row>
    <row r="38" spans="2:6" ht="12.95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9">
        <f t="shared" si="0"/>
        <v>29561725</v>
      </c>
    </row>
    <row r="39" spans="2:6" ht="12.95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9">
        <f t="shared" si="0"/>
        <v>30124700</v>
      </c>
    </row>
    <row r="40" spans="2:6" ht="12.95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9">
        <f t="shared" si="0"/>
        <v>28590458</v>
      </c>
    </row>
    <row r="41" spans="2:6" ht="12.95" customHeight="1" x14ac:dyDescent="0.2">
      <c r="B41" s="73">
        <v>42705</v>
      </c>
      <c r="C41" s="34">
        <v>22297704</v>
      </c>
      <c r="D41" s="34">
        <v>9100521</v>
      </c>
      <c r="E41" s="34">
        <v>288992</v>
      </c>
      <c r="F41" s="34">
        <f>SUM(C41:E41)</f>
        <v>31687217</v>
      </c>
    </row>
    <row r="42" spans="2:6" ht="12.95" customHeight="1" x14ac:dyDescent="0.2">
      <c r="C42" s="7"/>
      <c r="D42" s="7"/>
      <c r="E42" s="7"/>
      <c r="F42" s="7"/>
    </row>
    <row r="43" spans="2:6" ht="12.95" customHeight="1" x14ac:dyDescent="0.2">
      <c r="C43" s="85"/>
      <c r="D43" s="85"/>
      <c r="E43" s="85"/>
    </row>
    <row r="44" spans="2:6" ht="12.95" customHeight="1" x14ac:dyDescent="0.2">
      <c r="B44" t="s">
        <v>202</v>
      </c>
    </row>
    <row r="45" spans="2:6" ht="12.95" customHeight="1" x14ac:dyDescent="0.2">
      <c r="B45" t="s">
        <v>6</v>
      </c>
    </row>
    <row r="46" spans="2:6" ht="12.95" customHeight="1" x14ac:dyDescent="0.2">
      <c r="C46" s="7"/>
    </row>
    <row r="47" spans="2:6" ht="12.95" customHeight="1" x14ac:dyDescent="0.2">
      <c r="C47" s="7"/>
    </row>
    <row r="48" spans="2:6" ht="12.95" customHeight="1" x14ac:dyDescent="0.2">
      <c r="C48" s="7"/>
      <c r="D48" s="7"/>
      <c r="E48" s="7"/>
      <c r="F48" s="7"/>
    </row>
    <row r="50" spans="3:6" ht="12.95" customHeight="1" x14ac:dyDescent="0.2">
      <c r="C50" s="85"/>
      <c r="D50" s="85"/>
      <c r="E50" s="85"/>
      <c r="F50" s="85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6" ht="15.75" x14ac:dyDescent="0.25">
      <c r="B2" s="1" t="s">
        <v>145</v>
      </c>
    </row>
    <row r="5" spans="2:6" ht="22.5" x14ac:dyDescent="0.2">
      <c r="B5" s="10" t="s">
        <v>5</v>
      </c>
      <c r="C5" s="139" t="s">
        <v>71</v>
      </c>
      <c r="D5" s="139" t="s">
        <v>72</v>
      </c>
      <c r="E5" s="139" t="s">
        <v>73</v>
      </c>
      <c r="F5" s="139" t="s">
        <v>4</v>
      </c>
    </row>
    <row r="6" spans="2:6" ht="12.95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5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5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5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5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5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5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5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5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5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5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5" customHeight="1" x14ac:dyDescent="0.2">
      <c r="B17" s="60">
        <v>41974</v>
      </c>
      <c r="C17" s="50">
        <v>4056822940</v>
      </c>
      <c r="D17" s="50">
        <v>6301275832</v>
      </c>
      <c r="E17" s="50">
        <v>501845433</v>
      </c>
      <c r="F17" s="50">
        <v>10859944205</v>
      </c>
    </row>
    <row r="18" spans="2:6" s="2" customFormat="1" ht="12.95" customHeight="1" x14ac:dyDescent="0.2">
      <c r="B18" s="22">
        <v>42005</v>
      </c>
      <c r="C18" s="7">
        <v>3080564316</v>
      </c>
      <c r="D18" s="127">
        <v>5476843516</v>
      </c>
      <c r="E18" s="127">
        <v>436617439</v>
      </c>
      <c r="F18" s="7">
        <v>8994025271</v>
      </c>
    </row>
    <row r="19" spans="2:6" s="2" customFormat="1" ht="12.95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5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5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5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5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5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5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5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5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5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5" customHeight="1" x14ac:dyDescent="0.2">
      <c r="B29" s="60">
        <v>42339</v>
      </c>
      <c r="C29" s="49">
        <v>4134324224</v>
      </c>
      <c r="D29" s="49">
        <v>6641008685</v>
      </c>
      <c r="E29" s="49">
        <v>570373441</v>
      </c>
      <c r="F29" s="49">
        <v>11345706350</v>
      </c>
    </row>
    <row r="30" spans="2:6" ht="12.95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5" customHeight="1" x14ac:dyDescent="0.2">
      <c r="B31" s="22">
        <v>42401</v>
      </c>
      <c r="C31" s="95">
        <v>3248269214</v>
      </c>
      <c r="D31" s="95">
        <v>5816226861</v>
      </c>
      <c r="E31" s="95">
        <v>512324963</v>
      </c>
      <c r="F31" s="7">
        <f>SUM(C31:E31)</f>
        <v>9576821038</v>
      </c>
    </row>
    <row r="32" spans="2:6" ht="12.95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5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5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5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5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5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5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5" customHeight="1" x14ac:dyDescent="0.2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H39" s="94"/>
      <c r="I39" s="94"/>
    </row>
    <row r="40" spans="2:9" ht="12.95" customHeight="1" x14ac:dyDescent="0.2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H40" s="94"/>
      <c r="I40" s="94"/>
    </row>
    <row r="41" spans="2:9" ht="12.95" customHeight="1" x14ac:dyDescent="0.2">
      <c r="B41" s="73">
        <v>42705</v>
      </c>
      <c r="C41" s="34">
        <v>4585676699</v>
      </c>
      <c r="D41" s="34">
        <v>6860960168</v>
      </c>
      <c r="E41" s="34">
        <v>612347745</v>
      </c>
      <c r="F41" s="34">
        <f>SUM(C41:E41)</f>
        <v>12058984612</v>
      </c>
      <c r="H41" s="94"/>
      <c r="I41" s="94"/>
    </row>
    <row r="42" spans="2:9" ht="12.95" customHeight="1" x14ac:dyDescent="0.2">
      <c r="C42" s="7"/>
      <c r="D42" s="7"/>
      <c r="E42" s="7"/>
      <c r="F42" s="7"/>
      <c r="H42" s="94"/>
      <c r="I42" s="94"/>
    </row>
    <row r="43" spans="2:9" ht="12.95" customHeight="1" x14ac:dyDescent="0.2">
      <c r="C43" s="81"/>
      <c r="D43" s="81"/>
      <c r="E43" s="81"/>
      <c r="F43" s="14"/>
      <c r="H43" s="94"/>
      <c r="I43" s="94"/>
    </row>
    <row r="44" spans="2:9" ht="12.95" customHeight="1" x14ac:dyDescent="0.2">
      <c r="B44" t="s">
        <v>246</v>
      </c>
      <c r="H44" s="94"/>
      <c r="I44" s="94"/>
    </row>
    <row r="45" spans="2:9" ht="12.95" customHeight="1" x14ac:dyDescent="0.2">
      <c r="B45" t="s">
        <v>6</v>
      </c>
      <c r="H45" s="94"/>
      <c r="I45" s="94"/>
    </row>
    <row r="46" spans="2:9" ht="12.95" customHeight="1" x14ac:dyDescent="0.2">
      <c r="C46" s="7"/>
      <c r="D46" s="7"/>
      <c r="E46" s="7"/>
      <c r="F46" s="7"/>
      <c r="H46" s="94"/>
      <c r="I46" s="94"/>
    </row>
    <row r="47" spans="2:9" ht="12.95" customHeight="1" x14ac:dyDescent="0.2">
      <c r="H47" s="94"/>
      <c r="I47" s="94"/>
    </row>
    <row r="48" spans="2:9" ht="12.95" customHeight="1" x14ac:dyDescent="0.2">
      <c r="C48" s="85"/>
      <c r="D48" s="85"/>
      <c r="E48" s="85"/>
      <c r="F48" s="85"/>
      <c r="H48" s="94"/>
      <c r="I48" s="94"/>
    </row>
    <row r="49" spans="8:9" ht="12.95" customHeight="1" x14ac:dyDescent="0.2">
      <c r="H49" s="94"/>
      <c r="I49" s="94"/>
    </row>
    <row r="50" spans="8:9" ht="12.95" customHeight="1" x14ac:dyDescent="0.2">
      <c r="H50" s="94"/>
      <c r="I50" s="94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opLeftCell="E1" zoomScaleNormal="100" workbookViewId="0"/>
  </sheetViews>
  <sheetFormatPr defaultColWidth="19.33203125" defaultRowHeight="12.95" customHeight="1" x14ac:dyDescent="0.2"/>
  <cols>
    <col min="1" max="1" width="2.83203125" style="110" customWidth="1"/>
    <col min="2" max="2" width="19.33203125" style="110"/>
    <col min="3" max="8" width="17.5" style="110" customWidth="1"/>
    <col min="9" max="16384" width="19.33203125" style="110"/>
  </cols>
  <sheetData>
    <row r="2" spans="2:8" ht="15.75" x14ac:dyDescent="0.25">
      <c r="B2" s="59" t="s">
        <v>220</v>
      </c>
    </row>
    <row r="5" spans="2:8" ht="30.75" customHeight="1" x14ac:dyDescent="0.2">
      <c r="B5" s="108" t="s">
        <v>5</v>
      </c>
      <c r="C5" s="109" t="s">
        <v>247</v>
      </c>
      <c r="D5" s="109" t="s">
        <v>239</v>
      </c>
      <c r="E5" s="109" t="s">
        <v>240</v>
      </c>
      <c r="F5" s="109" t="s">
        <v>241</v>
      </c>
      <c r="G5" s="109" t="s">
        <v>248</v>
      </c>
      <c r="H5" s="109" t="s">
        <v>249</v>
      </c>
    </row>
    <row r="6" spans="2:8" ht="12.95" customHeight="1" x14ac:dyDescent="0.2">
      <c r="B6" s="22">
        <v>42370</v>
      </c>
      <c r="C6" s="7">
        <v>16459264</v>
      </c>
      <c r="D6" s="7">
        <v>3001354360</v>
      </c>
      <c r="E6" s="7">
        <v>938800</v>
      </c>
      <c r="F6" s="7">
        <v>312001821</v>
      </c>
      <c r="G6" s="7">
        <v>17398064</v>
      </c>
      <c r="H6" s="7">
        <v>3313356181</v>
      </c>
    </row>
    <row r="7" spans="2:8" ht="12.95" customHeight="1" x14ac:dyDescent="0.2">
      <c r="B7" s="22">
        <v>42401</v>
      </c>
      <c r="C7" s="7">
        <v>16537003</v>
      </c>
      <c r="D7" s="7">
        <v>2907569232</v>
      </c>
      <c r="E7" s="7">
        <v>1040783</v>
      </c>
      <c r="F7" s="132">
        <v>340699982</v>
      </c>
      <c r="G7" s="7">
        <v>17577786</v>
      </c>
      <c r="H7" s="7">
        <v>3248269214</v>
      </c>
    </row>
    <row r="8" spans="2:8" ht="12.95" customHeight="1" x14ac:dyDescent="0.2">
      <c r="B8" s="22">
        <v>42430</v>
      </c>
      <c r="C8" s="7">
        <v>17965247</v>
      </c>
      <c r="D8" s="7">
        <v>3267543588</v>
      </c>
      <c r="E8" s="7">
        <v>910052</v>
      </c>
      <c r="F8" s="7">
        <v>352135650</v>
      </c>
      <c r="G8" s="7">
        <v>18875299</v>
      </c>
      <c r="H8" s="7">
        <v>3619679238</v>
      </c>
    </row>
    <row r="9" spans="2:8" ht="12.95" customHeight="1" x14ac:dyDescent="0.2">
      <c r="B9" s="22">
        <v>42461</v>
      </c>
      <c r="C9" s="7">
        <v>18388375</v>
      </c>
      <c r="D9" s="7">
        <v>3429513685</v>
      </c>
      <c r="E9" s="7">
        <v>981589</v>
      </c>
      <c r="F9" s="7">
        <v>394486133</v>
      </c>
      <c r="G9" s="7">
        <v>19369964</v>
      </c>
      <c r="H9" s="7">
        <v>3823999818</v>
      </c>
    </row>
    <row r="10" spans="2:8" ht="12.95" customHeight="1" x14ac:dyDescent="0.2">
      <c r="B10" s="22">
        <v>42491</v>
      </c>
      <c r="C10" s="7">
        <v>19009577</v>
      </c>
      <c r="D10" s="7">
        <v>3492207443</v>
      </c>
      <c r="E10" s="7">
        <v>1028285</v>
      </c>
      <c r="F10" s="7">
        <v>415293100</v>
      </c>
      <c r="G10" s="7">
        <v>20037862</v>
      </c>
      <c r="H10" s="7">
        <v>3907500543</v>
      </c>
    </row>
    <row r="11" spans="2:8" ht="12.95" customHeight="1" x14ac:dyDescent="0.2">
      <c r="B11" s="22">
        <v>42522</v>
      </c>
      <c r="C11" s="7">
        <v>19022578</v>
      </c>
      <c r="D11" s="7">
        <v>3522099061</v>
      </c>
      <c r="E11" s="7">
        <v>1127812</v>
      </c>
      <c r="F11" s="7">
        <v>470704671</v>
      </c>
      <c r="G11" s="7">
        <v>20150390</v>
      </c>
      <c r="H11" s="7">
        <v>3992803732</v>
      </c>
    </row>
    <row r="12" spans="2:8" ht="12.95" customHeight="1" x14ac:dyDescent="0.2">
      <c r="B12" s="22">
        <v>42552</v>
      </c>
      <c r="C12" s="7">
        <v>19711394</v>
      </c>
      <c r="D12" s="7">
        <v>3612953793</v>
      </c>
      <c r="E12" s="7">
        <v>1159485</v>
      </c>
      <c r="F12" s="7">
        <v>491489599</v>
      </c>
      <c r="G12" s="7">
        <v>20870879</v>
      </c>
      <c r="H12" s="7">
        <v>4104443392</v>
      </c>
    </row>
    <row r="13" spans="2:8" ht="12.95" customHeight="1" x14ac:dyDescent="0.2">
      <c r="B13" s="22">
        <v>42583</v>
      </c>
      <c r="C13" s="7">
        <v>19181932</v>
      </c>
      <c r="D13" s="7">
        <v>3473569802</v>
      </c>
      <c r="E13" s="95">
        <v>1077992</v>
      </c>
      <c r="F13" s="95">
        <v>452390186</v>
      </c>
      <c r="G13" s="7">
        <v>20259924</v>
      </c>
      <c r="H13" s="7">
        <v>3925959988</v>
      </c>
    </row>
    <row r="14" spans="2:8" ht="12.95" customHeight="1" x14ac:dyDescent="0.2">
      <c r="B14" s="22">
        <v>42614</v>
      </c>
      <c r="C14" s="7">
        <v>19334411</v>
      </c>
      <c r="D14" s="7">
        <v>3539416437</v>
      </c>
      <c r="E14" s="7">
        <v>1131224</v>
      </c>
      <c r="F14" s="7">
        <v>465878956</v>
      </c>
      <c r="G14" s="7">
        <v>20465635</v>
      </c>
      <c r="H14" s="7">
        <v>4005295393</v>
      </c>
    </row>
    <row r="15" spans="2:8" ht="12.95" customHeight="1" x14ac:dyDescent="0.2">
      <c r="B15" s="22">
        <v>42644</v>
      </c>
      <c r="C15" s="7">
        <v>19830034</v>
      </c>
      <c r="D15" s="7">
        <v>3736097787</v>
      </c>
      <c r="E15" s="7">
        <v>1090844</v>
      </c>
      <c r="F15" s="7">
        <v>448212508</v>
      </c>
      <c r="G15" s="7">
        <v>20920878</v>
      </c>
      <c r="H15" s="7">
        <v>4184310295</v>
      </c>
    </row>
    <row r="16" spans="2:8" ht="12.95" customHeight="1" x14ac:dyDescent="0.2">
      <c r="B16" s="22">
        <v>42675</v>
      </c>
      <c r="C16" s="7">
        <v>18797754</v>
      </c>
      <c r="D16" s="7">
        <v>3489339727</v>
      </c>
      <c r="E16" s="7">
        <v>1051932</v>
      </c>
      <c r="F16" s="7">
        <v>427283247</v>
      </c>
      <c r="G16" s="7">
        <v>19849686</v>
      </c>
      <c r="H16" s="7">
        <v>3916622974</v>
      </c>
    </row>
    <row r="17" spans="2:8" ht="12.95" customHeight="1" x14ac:dyDescent="0.2">
      <c r="B17" s="73">
        <v>42705</v>
      </c>
      <c r="C17" s="34">
        <v>21207873</v>
      </c>
      <c r="D17" s="34">
        <v>4106103503</v>
      </c>
      <c r="E17" s="34">
        <v>1089831</v>
      </c>
      <c r="F17" s="34">
        <v>479573196</v>
      </c>
      <c r="G17" s="34">
        <v>22297704</v>
      </c>
      <c r="H17" s="34">
        <v>4585676699</v>
      </c>
    </row>
    <row r="18" spans="2:8" ht="12.95" customHeight="1" x14ac:dyDescent="0.2">
      <c r="B18" s="113" t="s">
        <v>223</v>
      </c>
      <c r="C18" s="34">
        <v>225445442</v>
      </c>
      <c r="D18" s="103">
        <v>41577768418</v>
      </c>
      <c r="E18" s="103">
        <v>12628629</v>
      </c>
      <c r="F18" s="34">
        <v>5050149049</v>
      </c>
      <c r="G18" s="34">
        <v>238074071</v>
      </c>
      <c r="H18" s="34">
        <v>46627917467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10" t="s">
        <v>230</v>
      </c>
    </row>
    <row r="21" spans="2:8" ht="12.95" customHeight="1" x14ac:dyDescent="0.2">
      <c r="B21" s="110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opLeftCell="E1" zoomScaleNormal="100" workbookViewId="0"/>
  </sheetViews>
  <sheetFormatPr defaultColWidth="19.33203125" defaultRowHeight="12.95" customHeight="1" x14ac:dyDescent="0.2"/>
  <cols>
    <col min="1" max="1" width="2.83203125" style="110" customWidth="1"/>
    <col min="2" max="2" width="19.33203125" style="110"/>
    <col min="3" max="3" width="17.6640625" style="110" customWidth="1"/>
    <col min="4" max="8" width="18.5" style="110" customWidth="1"/>
    <col min="9" max="16384" width="19.33203125" style="110"/>
  </cols>
  <sheetData>
    <row r="2" spans="2:8" ht="15.75" x14ac:dyDescent="0.25">
      <c r="B2" s="59" t="s">
        <v>224</v>
      </c>
    </row>
    <row r="5" spans="2:8" ht="30.75" customHeight="1" x14ac:dyDescent="0.2">
      <c r="B5" s="108" t="s">
        <v>5</v>
      </c>
      <c r="C5" s="109" t="s">
        <v>238</v>
      </c>
      <c r="D5" s="109" t="s">
        <v>239</v>
      </c>
      <c r="E5" s="109" t="s">
        <v>240</v>
      </c>
      <c r="F5" s="109" t="s">
        <v>241</v>
      </c>
      <c r="G5" s="109" t="s">
        <v>248</v>
      </c>
      <c r="H5" s="109" t="s">
        <v>249</v>
      </c>
    </row>
    <row r="6" spans="2:8" ht="12.95" customHeight="1" x14ac:dyDescent="0.2">
      <c r="B6" s="22">
        <v>42370</v>
      </c>
      <c r="C6" s="7">
        <v>7522222</v>
      </c>
      <c r="D6" s="7">
        <v>5226330848</v>
      </c>
      <c r="E6" s="7">
        <v>183665</v>
      </c>
      <c r="F6" s="7">
        <v>300109813</v>
      </c>
      <c r="G6" s="7">
        <v>7705887</v>
      </c>
      <c r="H6" s="7">
        <v>5526440661</v>
      </c>
    </row>
    <row r="7" spans="2:8" ht="12.95" customHeight="1" x14ac:dyDescent="0.2">
      <c r="B7" s="22">
        <v>42401</v>
      </c>
      <c r="C7" s="7">
        <v>7946792</v>
      </c>
      <c r="D7" s="7">
        <v>5488782511</v>
      </c>
      <c r="E7" s="7">
        <v>200136</v>
      </c>
      <c r="F7" s="132">
        <v>327444350</v>
      </c>
      <c r="G7" s="7">
        <v>8146928</v>
      </c>
      <c r="H7" s="7">
        <v>5816226861</v>
      </c>
    </row>
    <row r="8" spans="2:8" ht="12.95" customHeight="1" x14ac:dyDescent="0.2">
      <c r="B8" s="22">
        <v>42430</v>
      </c>
      <c r="C8" s="7">
        <v>8377965</v>
      </c>
      <c r="D8" s="7">
        <v>5811189705</v>
      </c>
      <c r="E8" s="7">
        <v>215955</v>
      </c>
      <c r="F8" s="7">
        <v>358794842</v>
      </c>
      <c r="G8" s="7">
        <v>8593920</v>
      </c>
      <c r="H8" s="7">
        <v>6169984547</v>
      </c>
    </row>
    <row r="9" spans="2:8" ht="12.95" customHeight="1" x14ac:dyDescent="0.2">
      <c r="B9" s="22">
        <v>42461</v>
      </c>
      <c r="C9" s="7">
        <v>8573313</v>
      </c>
      <c r="D9" s="7">
        <v>6031139999</v>
      </c>
      <c r="E9" s="7">
        <v>231105</v>
      </c>
      <c r="F9" s="7">
        <v>388293108</v>
      </c>
      <c r="G9" s="7">
        <v>8804418</v>
      </c>
      <c r="H9" s="7">
        <v>6419433107</v>
      </c>
    </row>
    <row r="10" spans="2:8" ht="12.95" customHeight="1" x14ac:dyDescent="0.2">
      <c r="B10" s="22">
        <v>42491</v>
      </c>
      <c r="C10" s="7">
        <v>8649015</v>
      </c>
      <c r="D10" s="7">
        <v>5987220696</v>
      </c>
      <c r="E10" s="7">
        <v>270508</v>
      </c>
      <c r="F10" s="7">
        <v>456526784</v>
      </c>
      <c r="G10" s="7">
        <v>8919523</v>
      </c>
      <c r="H10" s="7">
        <v>6443747480</v>
      </c>
    </row>
    <row r="11" spans="2:8" ht="12.95" customHeight="1" x14ac:dyDescent="0.2">
      <c r="B11" s="22">
        <v>42522</v>
      </c>
      <c r="C11" s="7">
        <v>8501666</v>
      </c>
      <c r="D11" s="7">
        <v>5987315978</v>
      </c>
      <c r="E11" s="7">
        <v>239983</v>
      </c>
      <c r="F11" s="7">
        <v>416693872</v>
      </c>
      <c r="G11" s="7">
        <v>8741649</v>
      </c>
      <c r="H11" s="7">
        <v>6404009850</v>
      </c>
    </row>
    <row r="12" spans="2:8" ht="12.95" customHeight="1" x14ac:dyDescent="0.2">
      <c r="B12" s="22">
        <v>42552</v>
      </c>
      <c r="C12" s="7">
        <v>8436703</v>
      </c>
      <c r="D12" s="7">
        <v>6136757826</v>
      </c>
      <c r="E12" s="7">
        <v>246838</v>
      </c>
      <c r="F12" s="7">
        <v>474506012</v>
      </c>
      <c r="G12" s="7">
        <v>8683541</v>
      </c>
      <c r="H12" s="7">
        <v>6611263838</v>
      </c>
    </row>
    <row r="13" spans="2:8" ht="12.95" customHeight="1" x14ac:dyDescent="0.2">
      <c r="B13" s="22">
        <v>42583</v>
      </c>
      <c r="C13" s="7">
        <v>8433319</v>
      </c>
      <c r="D13" s="7">
        <v>6114542171</v>
      </c>
      <c r="E13" s="95">
        <v>258100</v>
      </c>
      <c r="F13" s="95">
        <v>506808994</v>
      </c>
      <c r="G13" s="7">
        <v>8691419</v>
      </c>
      <c r="H13" s="7">
        <v>6621351165</v>
      </c>
    </row>
    <row r="14" spans="2:8" ht="12.95" customHeight="1" x14ac:dyDescent="0.2">
      <c r="B14" s="22">
        <v>42614</v>
      </c>
      <c r="C14" s="7">
        <v>8548326</v>
      </c>
      <c r="D14" s="7">
        <v>6021827645</v>
      </c>
      <c r="E14" s="7">
        <v>259662</v>
      </c>
      <c r="F14" s="7">
        <v>469696807</v>
      </c>
      <c r="G14" s="7">
        <v>8807988</v>
      </c>
      <c r="H14" s="7">
        <v>6491524452</v>
      </c>
    </row>
    <row r="15" spans="2:8" ht="12.95" customHeight="1" x14ac:dyDescent="0.2">
      <c r="B15" s="22">
        <v>42644</v>
      </c>
      <c r="C15" s="7">
        <v>8651015</v>
      </c>
      <c r="D15" s="7">
        <v>6061465844</v>
      </c>
      <c r="E15" s="7">
        <v>256949</v>
      </c>
      <c r="F15" s="7">
        <v>454712788</v>
      </c>
      <c r="G15" s="7">
        <v>8907964</v>
      </c>
      <c r="H15" s="7">
        <v>6516178632</v>
      </c>
    </row>
    <row r="16" spans="2:8" ht="12.95" customHeight="1" x14ac:dyDescent="0.2">
      <c r="B16" s="22">
        <v>42675</v>
      </c>
      <c r="C16" s="7">
        <v>8206883</v>
      </c>
      <c r="D16" s="7">
        <v>5754005870</v>
      </c>
      <c r="E16" s="7">
        <v>250571</v>
      </c>
      <c r="F16" s="7">
        <v>438071124</v>
      </c>
      <c r="G16" s="7">
        <v>8457454</v>
      </c>
      <c r="H16" s="7">
        <v>6192076994</v>
      </c>
    </row>
    <row r="17" spans="2:8" ht="12.95" customHeight="1" x14ac:dyDescent="0.2">
      <c r="B17" s="73">
        <v>42705</v>
      </c>
      <c r="C17" s="34">
        <v>8826324</v>
      </c>
      <c r="D17" s="34">
        <v>6327295262</v>
      </c>
      <c r="E17" s="34">
        <v>274197</v>
      </c>
      <c r="F17" s="34">
        <v>533664906</v>
      </c>
      <c r="G17" s="34">
        <v>9100521</v>
      </c>
      <c r="H17" s="34">
        <v>6860960168</v>
      </c>
    </row>
    <row r="18" spans="2:8" ht="12.95" customHeight="1" x14ac:dyDescent="0.2">
      <c r="B18" s="113" t="s">
        <v>223</v>
      </c>
      <c r="C18" s="34">
        <v>100673543</v>
      </c>
      <c r="D18" s="103">
        <v>70947874355</v>
      </c>
      <c r="E18" s="103">
        <v>2887669</v>
      </c>
      <c r="F18" s="34">
        <v>5125323400</v>
      </c>
      <c r="G18" s="34">
        <v>103561212</v>
      </c>
      <c r="H18" s="34">
        <v>76073197755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10" t="s">
        <v>231</v>
      </c>
    </row>
    <row r="21" spans="2:8" ht="12.95" customHeight="1" x14ac:dyDescent="0.2">
      <c r="B21" s="110" t="s">
        <v>6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opLeftCell="H1" zoomScale="130" zoomScaleNormal="130" workbookViewId="0"/>
  </sheetViews>
  <sheetFormatPr defaultColWidth="19.33203125" defaultRowHeight="12.95" customHeight="1" x14ac:dyDescent="0.2"/>
  <cols>
    <col min="1" max="1" width="2.83203125" style="110" customWidth="1"/>
    <col min="2" max="2" width="15.83203125" style="110" customWidth="1"/>
    <col min="3" max="8" width="18.6640625" style="110" customWidth="1"/>
    <col min="9" max="16384" width="19.33203125" style="110"/>
  </cols>
  <sheetData>
    <row r="2" spans="2:8" ht="15.75" x14ac:dyDescent="0.25">
      <c r="B2" s="59" t="s">
        <v>250</v>
      </c>
    </row>
    <row r="4" spans="2:8" ht="9" customHeight="1" x14ac:dyDescent="0.2"/>
    <row r="5" spans="2:8" ht="36.75" customHeight="1" x14ac:dyDescent="0.2">
      <c r="B5" s="108" t="s">
        <v>5</v>
      </c>
      <c r="C5" s="109" t="s">
        <v>247</v>
      </c>
      <c r="D5" s="109" t="s">
        <v>239</v>
      </c>
      <c r="E5" s="109" t="s">
        <v>240</v>
      </c>
      <c r="F5" s="109" t="s">
        <v>241</v>
      </c>
      <c r="G5" s="109" t="s">
        <v>242</v>
      </c>
      <c r="H5" s="109" t="s">
        <v>243</v>
      </c>
    </row>
    <row r="6" spans="2:8" ht="12.95" customHeight="1" x14ac:dyDescent="0.2">
      <c r="B6" s="22">
        <v>42370</v>
      </c>
      <c r="C6" s="7">
        <v>194674</v>
      </c>
      <c r="D6" s="7">
        <v>275699004</v>
      </c>
      <c r="E6" s="7">
        <v>56305</v>
      </c>
      <c r="F6" s="7">
        <v>202250969</v>
      </c>
      <c r="G6" s="7">
        <v>250979</v>
      </c>
      <c r="H6" s="7">
        <v>477949973</v>
      </c>
    </row>
    <row r="7" spans="2:8" ht="12.95" customHeight="1" x14ac:dyDescent="0.2">
      <c r="B7" s="22">
        <v>42401</v>
      </c>
      <c r="C7" s="7">
        <v>198210</v>
      </c>
      <c r="D7" s="7">
        <v>289435807</v>
      </c>
      <c r="E7" s="7">
        <v>61345</v>
      </c>
      <c r="F7" s="132">
        <v>222889156</v>
      </c>
      <c r="G7" s="7">
        <v>259555</v>
      </c>
      <c r="H7" s="7">
        <v>512324963</v>
      </c>
    </row>
    <row r="8" spans="2:8" ht="12.95" customHeight="1" x14ac:dyDescent="0.2">
      <c r="B8" s="22">
        <v>42430</v>
      </c>
      <c r="C8" s="7">
        <v>207359</v>
      </c>
      <c r="D8" s="7">
        <v>301920782</v>
      </c>
      <c r="E8" s="7">
        <v>65337</v>
      </c>
      <c r="F8" s="7">
        <v>247742158</v>
      </c>
      <c r="G8" s="7">
        <v>272696</v>
      </c>
      <c r="H8" s="7">
        <v>549662940</v>
      </c>
    </row>
    <row r="9" spans="2:8" ht="12.95" customHeight="1" x14ac:dyDescent="0.2">
      <c r="B9" s="22">
        <v>42461</v>
      </c>
      <c r="C9" s="7">
        <v>209844</v>
      </c>
      <c r="D9" s="7">
        <v>305624908</v>
      </c>
      <c r="E9" s="7">
        <v>67652</v>
      </c>
      <c r="F9" s="7">
        <v>276751485</v>
      </c>
      <c r="G9" s="7">
        <v>277496</v>
      </c>
      <c r="H9" s="7">
        <v>582376393</v>
      </c>
    </row>
    <row r="10" spans="2:8" ht="12.95" customHeight="1" x14ac:dyDescent="0.2">
      <c r="B10" s="22">
        <v>42491</v>
      </c>
      <c r="C10" s="7">
        <v>207495</v>
      </c>
      <c r="D10" s="7">
        <v>306778445</v>
      </c>
      <c r="E10" s="7">
        <v>71106</v>
      </c>
      <c r="F10" s="7">
        <v>297371707</v>
      </c>
      <c r="G10" s="7">
        <v>278601</v>
      </c>
      <c r="H10" s="7">
        <v>604150152</v>
      </c>
    </row>
    <row r="11" spans="2:8" ht="12.95" customHeight="1" x14ac:dyDescent="0.2">
      <c r="B11" s="22">
        <v>42522</v>
      </c>
      <c r="C11" s="7">
        <v>205715</v>
      </c>
      <c r="D11" s="7">
        <v>312659009</v>
      </c>
      <c r="E11" s="7">
        <v>71711</v>
      </c>
      <c r="F11" s="7">
        <v>309504950</v>
      </c>
      <c r="G11" s="7">
        <v>277426</v>
      </c>
      <c r="H11" s="7">
        <v>622163959</v>
      </c>
    </row>
    <row r="12" spans="2:8" ht="12.95" customHeight="1" x14ac:dyDescent="0.2">
      <c r="B12" s="22">
        <v>42552</v>
      </c>
      <c r="C12" s="7">
        <v>206929</v>
      </c>
      <c r="D12" s="7">
        <v>325019088</v>
      </c>
      <c r="E12" s="7">
        <v>76654</v>
      </c>
      <c r="F12" s="7">
        <v>366670981</v>
      </c>
      <c r="G12" s="7">
        <v>283583</v>
      </c>
      <c r="H12" s="7">
        <v>691690069</v>
      </c>
    </row>
    <row r="13" spans="2:8" ht="12.95" customHeight="1" x14ac:dyDescent="0.2">
      <c r="B13" s="22">
        <v>42583</v>
      </c>
      <c r="C13" s="7">
        <v>195820</v>
      </c>
      <c r="D13" s="7">
        <v>308987527</v>
      </c>
      <c r="E13" s="95">
        <v>75572</v>
      </c>
      <c r="F13" s="95">
        <v>396245278</v>
      </c>
      <c r="G13" s="7">
        <v>271392</v>
      </c>
      <c r="H13" s="7">
        <v>705232805</v>
      </c>
    </row>
    <row r="14" spans="2:8" ht="12.95" customHeight="1" x14ac:dyDescent="0.2">
      <c r="B14" s="22">
        <v>42614</v>
      </c>
      <c r="C14" s="7">
        <v>211827</v>
      </c>
      <c r="D14" s="7">
        <v>324885381</v>
      </c>
      <c r="E14" s="7">
        <v>76275</v>
      </c>
      <c r="F14" s="7">
        <v>330562461</v>
      </c>
      <c r="G14" s="7">
        <v>288102</v>
      </c>
      <c r="H14" s="7">
        <v>655447842</v>
      </c>
    </row>
    <row r="15" spans="2:8" ht="12.95" customHeight="1" x14ac:dyDescent="0.2">
      <c r="B15" s="22">
        <v>42644</v>
      </c>
      <c r="C15" s="7">
        <v>224577</v>
      </c>
      <c r="D15" s="7">
        <v>334815227</v>
      </c>
      <c r="E15" s="7">
        <v>71281</v>
      </c>
      <c r="F15" s="7">
        <v>287990953</v>
      </c>
      <c r="G15" s="7">
        <v>295858</v>
      </c>
      <c r="H15" s="7">
        <v>622806180</v>
      </c>
    </row>
    <row r="16" spans="2:8" ht="12.95" customHeight="1" x14ac:dyDescent="0.2">
      <c r="B16" s="22">
        <v>42675</v>
      </c>
      <c r="C16" s="7">
        <v>216614</v>
      </c>
      <c r="D16" s="7">
        <v>324066223</v>
      </c>
      <c r="E16" s="7">
        <v>66704</v>
      </c>
      <c r="F16" s="7">
        <v>257248976</v>
      </c>
      <c r="G16" s="7">
        <v>283318</v>
      </c>
      <c r="H16" s="7">
        <v>581315199</v>
      </c>
    </row>
    <row r="17" spans="2:8" ht="12.95" customHeight="1" x14ac:dyDescent="0.2">
      <c r="B17" s="73">
        <v>42705</v>
      </c>
      <c r="C17" s="34">
        <v>219694</v>
      </c>
      <c r="D17" s="34">
        <v>341111099</v>
      </c>
      <c r="E17" s="34">
        <v>69298</v>
      </c>
      <c r="F17" s="34">
        <v>271236646</v>
      </c>
      <c r="G17" s="34">
        <v>288992</v>
      </c>
      <c r="H17" s="34">
        <v>612347745</v>
      </c>
    </row>
    <row r="18" spans="2:8" ht="12.95" customHeight="1" x14ac:dyDescent="0.2">
      <c r="B18" s="113" t="s">
        <v>223</v>
      </c>
      <c r="C18" s="34">
        <v>2498758</v>
      </c>
      <c r="D18" s="103">
        <v>3751002500</v>
      </c>
      <c r="E18" s="103">
        <v>829240</v>
      </c>
      <c r="F18" s="34">
        <v>3466465720</v>
      </c>
      <c r="G18" s="34">
        <v>3327998</v>
      </c>
      <c r="H18" s="34">
        <v>7217468220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34" t="s">
        <v>232</v>
      </c>
    </row>
    <row r="21" spans="2:8" ht="12.95" customHeight="1" x14ac:dyDescent="0.2">
      <c r="B21" s="134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topLeftCell="G2" zoomScale="145" zoomScaleNormal="145" workbookViewId="0"/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221</v>
      </c>
    </row>
    <row r="5" spans="2:8" ht="22.5" x14ac:dyDescent="0.2">
      <c r="B5" s="10" t="s">
        <v>5</v>
      </c>
      <c r="C5" s="3" t="s">
        <v>76</v>
      </c>
      <c r="D5" s="3" t="s">
        <v>77</v>
      </c>
      <c r="E5" s="3" t="s">
        <v>78</v>
      </c>
      <c r="F5" s="3" t="s">
        <v>33</v>
      </c>
      <c r="G5" s="133" t="s">
        <v>4</v>
      </c>
    </row>
    <row r="6" spans="2:8" ht="12.95" customHeight="1" x14ac:dyDescent="0.2">
      <c r="B6" s="22">
        <v>42370</v>
      </c>
      <c r="C6" s="7">
        <v>158221</v>
      </c>
      <c r="D6" s="7">
        <v>561110</v>
      </c>
      <c r="E6" s="7">
        <v>22525</v>
      </c>
      <c r="F6" s="7">
        <v>4612</v>
      </c>
      <c r="G6" s="7">
        <v>746468</v>
      </c>
    </row>
    <row r="7" spans="2:8" ht="12.95" customHeight="1" x14ac:dyDescent="0.2">
      <c r="B7" s="22">
        <v>42401</v>
      </c>
      <c r="C7" s="7">
        <v>152606</v>
      </c>
      <c r="D7" s="7">
        <v>547902</v>
      </c>
      <c r="E7" s="7">
        <v>26431</v>
      </c>
      <c r="F7" s="7">
        <v>4613</v>
      </c>
      <c r="G7" s="7">
        <v>731552</v>
      </c>
      <c r="H7" s="7"/>
    </row>
    <row r="8" spans="2:8" ht="12.95" customHeight="1" x14ac:dyDescent="0.2">
      <c r="B8" s="22">
        <v>42430</v>
      </c>
      <c r="C8" s="7">
        <v>227551</v>
      </c>
      <c r="D8" s="7">
        <v>789681</v>
      </c>
      <c r="E8" s="7">
        <v>33344</v>
      </c>
      <c r="F8" s="7">
        <v>6028</v>
      </c>
      <c r="G8" s="7">
        <v>1056604</v>
      </c>
      <c r="H8" s="7"/>
    </row>
    <row r="9" spans="2:8" ht="12.95" customHeight="1" x14ac:dyDescent="0.2">
      <c r="B9" s="22">
        <v>42461</v>
      </c>
      <c r="C9" s="7">
        <v>326007</v>
      </c>
      <c r="D9" s="7">
        <v>1107997</v>
      </c>
      <c r="E9" s="7">
        <v>40765</v>
      </c>
      <c r="F9" s="7">
        <v>7284</v>
      </c>
      <c r="G9" s="7">
        <v>1482053</v>
      </c>
    </row>
    <row r="10" spans="2:8" ht="12.95" customHeight="1" x14ac:dyDescent="0.2">
      <c r="B10" s="22">
        <v>42491</v>
      </c>
      <c r="C10" s="7">
        <v>648836</v>
      </c>
      <c r="D10" s="7">
        <v>1978284</v>
      </c>
      <c r="E10" s="7">
        <v>58977</v>
      </c>
      <c r="F10" s="7">
        <v>9003</v>
      </c>
      <c r="G10" s="7">
        <v>2695100</v>
      </c>
    </row>
    <row r="11" spans="2:8" ht="12.95" customHeight="1" x14ac:dyDescent="0.2">
      <c r="B11" s="22">
        <v>42522</v>
      </c>
      <c r="C11" s="7">
        <v>1002059</v>
      </c>
      <c r="D11" s="7">
        <v>3025468</v>
      </c>
      <c r="E11" s="7">
        <v>80465</v>
      </c>
      <c r="F11" s="7">
        <v>12206</v>
      </c>
      <c r="G11" s="7">
        <v>4120198</v>
      </c>
    </row>
    <row r="12" spans="2:8" ht="12.95" customHeight="1" x14ac:dyDescent="0.2">
      <c r="B12" s="22">
        <v>42552</v>
      </c>
      <c r="C12" s="7">
        <v>2250212</v>
      </c>
      <c r="D12" s="7">
        <v>6814584</v>
      </c>
      <c r="E12" s="7">
        <v>113282</v>
      </c>
      <c r="F12" s="7">
        <v>21171</v>
      </c>
      <c r="G12" s="7">
        <v>9199249</v>
      </c>
    </row>
    <row r="13" spans="2:8" ht="12.95" customHeight="1" x14ac:dyDescent="0.2">
      <c r="B13" s="22">
        <v>42583</v>
      </c>
      <c r="C13" s="7">
        <v>2554239</v>
      </c>
      <c r="D13" s="7">
        <v>7491575</v>
      </c>
      <c r="E13" s="7">
        <v>103743</v>
      </c>
      <c r="F13" s="7">
        <v>24842</v>
      </c>
      <c r="G13" s="7">
        <v>10174399</v>
      </c>
    </row>
    <row r="14" spans="2:8" ht="12.95" customHeight="1" x14ac:dyDescent="0.2">
      <c r="B14" s="22">
        <v>42614</v>
      </c>
      <c r="C14" s="7">
        <v>1120171</v>
      </c>
      <c r="D14" s="7">
        <v>3596540</v>
      </c>
      <c r="E14" s="7">
        <v>52412</v>
      </c>
      <c r="F14" s="7">
        <v>14046</v>
      </c>
      <c r="G14" s="7">
        <v>4783169</v>
      </c>
    </row>
    <row r="15" spans="2:8" ht="12.95" customHeight="1" x14ac:dyDescent="0.2">
      <c r="B15" s="22">
        <v>42644</v>
      </c>
      <c r="C15" s="7">
        <v>414179</v>
      </c>
      <c r="D15" s="7">
        <v>1556266</v>
      </c>
      <c r="E15" s="7">
        <v>34114</v>
      </c>
      <c r="F15" s="7">
        <v>7875</v>
      </c>
      <c r="G15" s="7">
        <v>2012434</v>
      </c>
    </row>
    <row r="16" spans="2:8" ht="12.95" customHeight="1" x14ac:dyDescent="0.2">
      <c r="B16" s="22">
        <v>42675</v>
      </c>
      <c r="C16" s="7">
        <v>190209</v>
      </c>
      <c r="D16" s="7">
        <v>776427</v>
      </c>
      <c r="E16" s="7">
        <v>25819</v>
      </c>
      <c r="F16" s="7">
        <v>5451</v>
      </c>
      <c r="G16" s="7">
        <v>997906</v>
      </c>
    </row>
    <row r="17" spans="2:7" ht="12.95" customHeight="1" x14ac:dyDescent="0.2">
      <c r="B17" s="23">
        <v>42705</v>
      </c>
      <c r="C17" s="8">
        <v>231829</v>
      </c>
      <c r="D17" s="8">
        <v>806032</v>
      </c>
      <c r="E17" s="8">
        <v>25887</v>
      </c>
      <c r="F17" s="8">
        <v>5623</v>
      </c>
      <c r="G17" s="8">
        <v>1069371</v>
      </c>
    </row>
    <row r="18" spans="2:7" s="2" customFormat="1" ht="12.95" customHeight="1" x14ac:dyDescent="0.2">
      <c r="B18" s="76" t="s">
        <v>4</v>
      </c>
      <c r="C18" s="77">
        <v>9276119</v>
      </c>
      <c r="D18" s="154">
        <v>29051866</v>
      </c>
      <c r="E18" s="154">
        <v>617764</v>
      </c>
      <c r="F18" s="77">
        <v>122754</v>
      </c>
      <c r="G18" s="77">
        <v>39068503</v>
      </c>
    </row>
    <row r="19" spans="2:7" s="2" customFormat="1" ht="12.95" customHeight="1" x14ac:dyDescent="0.2">
      <c r="C19" s="65"/>
      <c r="D19" s="65"/>
      <c r="E19" s="65"/>
      <c r="F19" s="65"/>
    </row>
    <row r="20" spans="2:7" ht="12.95" customHeight="1" x14ac:dyDescent="0.2">
      <c r="B20" s="86" t="s">
        <v>204</v>
      </c>
    </row>
    <row r="21" spans="2:7" ht="12.95" customHeight="1" x14ac:dyDescent="0.2">
      <c r="B21" t="s">
        <v>6</v>
      </c>
      <c r="C21" s="38"/>
    </row>
    <row r="28" spans="2:7" ht="12.95" customHeight="1" x14ac:dyDescent="0.2">
      <c r="C28" s="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9" t="s">
        <v>251</v>
      </c>
    </row>
    <row r="3" spans="2:8" ht="12.95" customHeight="1" x14ac:dyDescent="0.2">
      <c r="B3" t="s">
        <v>100</v>
      </c>
    </row>
    <row r="5" spans="2:8" ht="22.5" x14ac:dyDescent="0.2">
      <c r="B5" s="10" t="s">
        <v>5</v>
      </c>
      <c r="C5" s="3" t="s">
        <v>76</v>
      </c>
      <c r="D5" s="3" t="s">
        <v>77</v>
      </c>
      <c r="E5" s="3" t="s">
        <v>78</v>
      </c>
      <c r="F5" s="3" t="s">
        <v>33</v>
      </c>
      <c r="G5" s="124" t="s">
        <v>4</v>
      </c>
    </row>
    <row r="6" spans="2:8" ht="12.95" customHeight="1" x14ac:dyDescent="0.2">
      <c r="B6" s="22">
        <v>42370</v>
      </c>
      <c r="C6" s="7">
        <v>187407215</v>
      </c>
      <c r="D6" s="7">
        <v>216581450</v>
      </c>
      <c r="E6" s="7">
        <v>25606945</v>
      </c>
      <c r="F6" s="7">
        <v>12260418</v>
      </c>
      <c r="G6" s="7">
        <v>441856028</v>
      </c>
    </row>
    <row r="7" spans="2:8" ht="12.95" customHeight="1" x14ac:dyDescent="0.2">
      <c r="B7" s="22">
        <v>42401</v>
      </c>
      <c r="C7" s="7">
        <v>174583816</v>
      </c>
      <c r="D7" s="7">
        <v>222612611</v>
      </c>
      <c r="E7" s="7">
        <v>28821146</v>
      </c>
      <c r="F7" s="7">
        <v>12751806</v>
      </c>
      <c r="G7" s="7">
        <v>438769379</v>
      </c>
    </row>
    <row r="8" spans="2:8" ht="12.95" customHeight="1" x14ac:dyDescent="0.2">
      <c r="B8" s="22">
        <v>42430</v>
      </c>
      <c r="C8" s="7">
        <v>263665730</v>
      </c>
      <c r="D8" s="7">
        <v>334643792</v>
      </c>
      <c r="E8" s="7">
        <v>33820646</v>
      </c>
      <c r="F8" s="7">
        <v>15208860</v>
      </c>
      <c r="G8" s="7">
        <v>647339028</v>
      </c>
      <c r="H8" s="7"/>
    </row>
    <row r="9" spans="2:8" ht="12.95" customHeight="1" x14ac:dyDescent="0.2">
      <c r="B9" s="22">
        <v>42461</v>
      </c>
      <c r="C9" s="7">
        <v>354756245</v>
      </c>
      <c r="D9" s="7">
        <v>473458243</v>
      </c>
      <c r="E9" s="7">
        <v>37855319</v>
      </c>
      <c r="F9" s="7">
        <v>18513348</v>
      </c>
      <c r="G9" s="7">
        <v>884583155</v>
      </c>
    </row>
    <row r="10" spans="2:8" ht="12.95" customHeight="1" x14ac:dyDescent="0.2">
      <c r="B10" s="22">
        <v>42491</v>
      </c>
      <c r="C10" s="7">
        <v>732685766</v>
      </c>
      <c r="D10" s="7">
        <v>928446107</v>
      </c>
      <c r="E10" s="7">
        <v>45813382</v>
      </c>
      <c r="F10" s="7">
        <v>22549142</v>
      </c>
      <c r="G10" s="7">
        <v>1729494397</v>
      </c>
    </row>
    <row r="11" spans="2:8" ht="12.95" customHeight="1" x14ac:dyDescent="0.2">
      <c r="B11" s="22">
        <v>42522</v>
      </c>
      <c r="C11" s="7">
        <v>1174193106</v>
      </c>
      <c r="D11" s="7">
        <v>1416761415</v>
      </c>
      <c r="E11" s="7">
        <v>57248690</v>
      </c>
      <c r="F11" s="7">
        <v>27948566</v>
      </c>
      <c r="G11" s="7">
        <v>2676151777</v>
      </c>
    </row>
    <row r="12" spans="2:8" ht="12.95" customHeight="1" x14ac:dyDescent="0.2">
      <c r="B12" s="22">
        <v>42552</v>
      </c>
      <c r="C12" s="7">
        <v>2640735935</v>
      </c>
      <c r="D12" s="7">
        <v>3122211064</v>
      </c>
      <c r="E12" s="7">
        <v>71807966</v>
      </c>
      <c r="F12" s="7">
        <v>47562791</v>
      </c>
      <c r="G12" s="7">
        <v>5882317756</v>
      </c>
    </row>
    <row r="13" spans="2:8" ht="12.95" customHeight="1" x14ac:dyDescent="0.2">
      <c r="B13" s="22">
        <v>42583</v>
      </c>
      <c r="C13" s="7">
        <v>2881786918</v>
      </c>
      <c r="D13" s="7">
        <v>3564405387</v>
      </c>
      <c r="E13" s="7">
        <v>55730001</v>
      </c>
      <c r="F13" s="7">
        <v>50192979</v>
      </c>
      <c r="G13" s="7">
        <v>6552115285</v>
      </c>
    </row>
    <row r="14" spans="2:8" ht="12.95" customHeight="1" x14ac:dyDescent="0.2">
      <c r="B14" s="22">
        <v>42614</v>
      </c>
      <c r="C14" s="7">
        <v>1268091764</v>
      </c>
      <c r="D14" s="7">
        <v>1672401064</v>
      </c>
      <c r="E14" s="7">
        <v>28964654</v>
      </c>
      <c r="F14" s="7">
        <v>30669143</v>
      </c>
      <c r="G14" s="7">
        <v>3000126625</v>
      </c>
    </row>
    <row r="15" spans="2:8" ht="12.95" customHeight="1" x14ac:dyDescent="0.2">
      <c r="B15" s="22">
        <v>42644</v>
      </c>
      <c r="C15" s="7">
        <v>471579118</v>
      </c>
      <c r="D15" s="7">
        <v>657542006</v>
      </c>
      <c r="E15" s="7">
        <v>24517506</v>
      </c>
      <c r="F15" s="7">
        <v>18715352</v>
      </c>
      <c r="G15" s="7">
        <v>1172353982</v>
      </c>
    </row>
    <row r="16" spans="2:8" ht="12.95" customHeight="1" x14ac:dyDescent="0.2">
      <c r="B16" s="22">
        <v>42675</v>
      </c>
      <c r="C16" s="7">
        <v>226835240</v>
      </c>
      <c r="D16" s="7">
        <v>290477451</v>
      </c>
      <c r="E16" s="7">
        <v>21690535</v>
      </c>
      <c r="F16" s="7">
        <v>13864338</v>
      </c>
      <c r="G16" s="7">
        <v>552867564</v>
      </c>
    </row>
    <row r="17" spans="2:7" ht="12.95" customHeight="1" x14ac:dyDescent="0.2">
      <c r="B17" s="23">
        <v>42705</v>
      </c>
      <c r="C17" s="8">
        <v>285218643</v>
      </c>
      <c r="D17" s="8">
        <v>290608121</v>
      </c>
      <c r="E17" s="8">
        <v>21073971</v>
      </c>
      <c r="F17" s="8">
        <v>13777605</v>
      </c>
      <c r="G17" s="7">
        <v>610678340</v>
      </c>
    </row>
    <row r="18" spans="2:7" s="2" customFormat="1" ht="12.95" customHeight="1" x14ac:dyDescent="0.2">
      <c r="B18" s="76" t="s">
        <v>4</v>
      </c>
      <c r="C18" s="77">
        <v>10661539496</v>
      </c>
      <c r="D18" s="154">
        <v>13190148711</v>
      </c>
      <c r="E18" s="154">
        <v>452950761</v>
      </c>
      <c r="F18" s="77">
        <v>284014348</v>
      </c>
      <c r="G18" s="77">
        <v>24588653316</v>
      </c>
    </row>
    <row r="19" spans="2:7" s="2" customFormat="1" ht="12.95" customHeight="1" x14ac:dyDescent="0.2">
      <c r="C19" s="65"/>
      <c r="D19" s="65"/>
      <c r="E19" s="65"/>
      <c r="F19" s="65"/>
    </row>
    <row r="20" spans="2:7" ht="12.95" customHeight="1" x14ac:dyDescent="0.2">
      <c r="B20" s="86" t="s">
        <v>205</v>
      </c>
    </row>
    <row r="21" spans="2:7" ht="12.95" customHeight="1" x14ac:dyDescent="0.2">
      <c r="B21" t="s">
        <v>6</v>
      </c>
    </row>
    <row r="27" spans="2:7" ht="12.95" customHeight="1" x14ac:dyDescent="0.2">
      <c r="C27" s="7"/>
    </row>
    <row r="28" spans="2:7" ht="12.95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showGridLines="0" zoomScaleNormal="100" workbookViewId="0"/>
  </sheetViews>
  <sheetFormatPr defaultRowHeight="12.95" customHeight="1" x14ac:dyDescent="0.2"/>
  <cols>
    <col min="1" max="1" width="2.83203125" style="110" customWidth="1"/>
    <col min="2" max="2" width="13.5" style="125" customWidth="1"/>
    <col min="3" max="3" width="18.83203125" style="125" bestFit="1" customWidth="1"/>
    <col min="4" max="4" width="21.83203125" style="110" customWidth="1"/>
    <col min="5" max="5" width="13.83203125" style="110" bestFit="1" customWidth="1"/>
    <col min="6" max="6" width="14.5" style="110" bestFit="1" customWidth="1"/>
    <col min="7" max="7" width="11.1640625" style="110" bestFit="1" customWidth="1"/>
    <col min="8" max="8" width="17" style="110" bestFit="1" customWidth="1"/>
    <col min="9" max="9" width="13.83203125" style="110" bestFit="1" customWidth="1"/>
    <col min="10" max="16384" width="9.33203125" style="110"/>
  </cols>
  <sheetData>
    <row r="2" spans="2:10" ht="15.75" x14ac:dyDescent="0.25">
      <c r="B2" s="59" t="s">
        <v>227</v>
      </c>
    </row>
    <row r="5" spans="2:10" ht="22.5" x14ac:dyDescent="0.2">
      <c r="B5" s="123" t="s">
        <v>234</v>
      </c>
      <c r="C5" s="123"/>
      <c r="D5" s="123" t="s">
        <v>233</v>
      </c>
      <c r="E5" s="123" t="s">
        <v>76</v>
      </c>
      <c r="F5" s="123" t="s">
        <v>77</v>
      </c>
      <c r="G5" s="123" t="s">
        <v>78</v>
      </c>
      <c r="H5" s="123" t="s">
        <v>33</v>
      </c>
      <c r="I5" s="123" t="s">
        <v>223</v>
      </c>
    </row>
    <row r="6" spans="2:10" ht="12.95" customHeight="1" x14ac:dyDescent="0.2">
      <c r="B6" s="176" t="s">
        <v>228</v>
      </c>
      <c r="C6" s="176" t="s">
        <v>70</v>
      </c>
      <c r="D6" s="126" t="s">
        <v>71</v>
      </c>
      <c r="E6" s="127">
        <v>12563</v>
      </c>
      <c r="F6" s="127">
        <v>27473067</v>
      </c>
      <c r="G6" s="127">
        <v>583705</v>
      </c>
      <c r="H6" s="127"/>
      <c r="I6" s="129">
        <v>28069335</v>
      </c>
    </row>
    <row r="7" spans="2:10" ht="12.95" customHeight="1" x14ac:dyDescent="0.2">
      <c r="B7" s="176"/>
      <c r="C7" s="176"/>
      <c r="D7" s="126" t="s">
        <v>72</v>
      </c>
      <c r="E7" s="127">
        <v>9175315</v>
      </c>
      <c r="F7" s="127">
        <v>6034</v>
      </c>
      <c r="G7" s="127"/>
      <c r="H7" s="127">
        <v>119764</v>
      </c>
      <c r="I7" s="129">
        <v>9301113</v>
      </c>
    </row>
    <row r="8" spans="2:10" ht="12.95" customHeight="1" x14ac:dyDescent="0.2">
      <c r="B8" s="176"/>
      <c r="C8" s="176" t="s">
        <v>69</v>
      </c>
      <c r="D8" s="126" t="s">
        <v>71</v>
      </c>
      <c r="E8" s="127">
        <v>993403</v>
      </c>
      <c r="F8" s="127">
        <v>12270017633</v>
      </c>
      <c r="G8" s="127">
        <v>401647916</v>
      </c>
      <c r="H8" s="127"/>
      <c r="I8" s="129">
        <v>12672658952</v>
      </c>
    </row>
    <row r="9" spans="2:10" ht="12.95" customHeight="1" x14ac:dyDescent="0.2">
      <c r="B9" s="176"/>
      <c r="C9" s="176"/>
      <c r="D9" s="126" t="s">
        <v>72</v>
      </c>
      <c r="E9" s="127">
        <v>10530093141</v>
      </c>
      <c r="F9" s="127">
        <v>3206484</v>
      </c>
      <c r="G9" s="127"/>
      <c r="H9" s="127">
        <v>273367536</v>
      </c>
      <c r="I9" s="129">
        <v>10806667161</v>
      </c>
    </row>
    <row r="10" spans="2:10" ht="12.95" customHeight="1" x14ac:dyDescent="0.2">
      <c r="B10" s="176" t="s">
        <v>229</v>
      </c>
      <c r="C10" s="176" t="s">
        <v>70</v>
      </c>
      <c r="D10" s="126" t="s">
        <v>71</v>
      </c>
      <c r="E10" s="127">
        <v>255</v>
      </c>
      <c r="F10" s="127">
        <v>1572664</v>
      </c>
      <c r="G10" s="127">
        <v>34059</v>
      </c>
      <c r="H10" s="127"/>
      <c r="I10" s="129">
        <v>1606978</v>
      </c>
    </row>
    <row r="11" spans="2:10" ht="12.95" customHeight="1" x14ac:dyDescent="0.2">
      <c r="B11" s="176"/>
      <c r="C11" s="176"/>
      <c r="D11" s="126" t="s">
        <v>72</v>
      </c>
      <c r="E11" s="127">
        <v>87986</v>
      </c>
      <c r="F11" s="127">
        <v>101</v>
      </c>
      <c r="G11" s="127"/>
      <c r="H11" s="127">
        <v>2990</v>
      </c>
      <c r="I11" s="129">
        <v>91077</v>
      </c>
    </row>
    <row r="12" spans="2:10" ht="12.95" customHeight="1" x14ac:dyDescent="0.2">
      <c r="B12" s="176"/>
      <c r="C12" s="176" t="s">
        <v>69</v>
      </c>
      <c r="D12" s="126" t="s">
        <v>71</v>
      </c>
      <c r="E12" s="127">
        <v>31277</v>
      </c>
      <c r="F12" s="127">
        <v>916865544</v>
      </c>
      <c r="G12" s="127">
        <v>51302845</v>
      </c>
      <c r="H12" s="127"/>
      <c r="I12" s="129">
        <v>968199666</v>
      </c>
    </row>
    <row r="13" spans="2:10" ht="12.95" customHeight="1" x14ac:dyDescent="0.2">
      <c r="B13" s="177"/>
      <c r="C13" s="176"/>
      <c r="D13" s="136" t="s">
        <v>72</v>
      </c>
      <c r="E13" s="128">
        <v>130421675</v>
      </c>
      <c r="F13" s="128">
        <v>59050</v>
      </c>
      <c r="G13" s="128"/>
      <c r="H13" s="128">
        <v>10646812</v>
      </c>
      <c r="I13" s="130">
        <v>141127537</v>
      </c>
    </row>
    <row r="14" spans="2:10" ht="12.95" customHeight="1" x14ac:dyDescent="0.2">
      <c r="B14" s="173" t="s">
        <v>256</v>
      </c>
      <c r="C14" s="173"/>
      <c r="D14" s="126" t="s">
        <v>71</v>
      </c>
      <c r="E14" s="137">
        <f t="shared" ref="E14:H15" si="0">E6+E10</f>
        <v>12818</v>
      </c>
      <c r="F14" s="137">
        <f t="shared" si="0"/>
        <v>29045731</v>
      </c>
      <c r="G14" s="137">
        <f t="shared" si="0"/>
        <v>617764</v>
      </c>
      <c r="H14" s="137">
        <f t="shared" si="0"/>
        <v>0</v>
      </c>
      <c r="I14" s="137">
        <v>29676313</v>
      </c>
      <c r="J14" s="140"/>
    </row>
    <row r="15" spans="2:10" s="134" customFormat="1" ht="12.95" customHeight="1" x14ac:dyDescent="0.2">
      <c r="B15" s="174"/>
      <c r="C15" s="174"/>
      <c r="D15" s="126" t="s">
        <v>72</v>
      </c>
      <c r="E15" s="138">
        <f t="shared" si="0"/>
        <v>9263301</v>
      </c>
      <c r="F15" s="138">
        <f t="shared" si="0"/>
        <v>6135</v>
      </c>
      <c r="G15" s="138">
        <f t="shared" si="0"/>
        <v>0</v>
      </c>
      <c r="H15" s="138">
        <f t="shared" si="0"/>
        <v>122754</v>
      </c>
      <c r="I15" s="138">
        <v>9392190</v>
      </c>
      <c r="J15" s="140"/>
    </row>
    <row r="16" spans="2:10" s="134" customFormat="1" ht="12.95" customHeight="1" x14ac:dyDescent="0.2">
      <c r="B16" s="175"/>
      <c r="C16" s="175"/>
      <c r="D16" s="136" t="s">
        <v>4</v>
      </c>
      <c r="E16" s="104">
        <f>SUM(E14:E15)</f>
        <v>9276119</v>
      </c>
      <c r="F16" s="104">
        <f>SUM(F14:F15)</f>
        <v>29051866</v>
      </c>
      <c r="G16" s="104">
        <f>SUM(G14:G15)</f>
        <v>617764</v>
      </c>
      <c r="H16" s="104">
        <f>SUM(H14:H15)</f>
        <v>122754</v>
      </c>
      <c r="I16" s="104">
        <v>39068503</v>
      </c>
    </row>
    <row r="17" spans="2:10" ht="12.95" customHeight="1" x14ac:dyDescent="0.2">
      <c r="B17" s="173" t="s">
        <v>257</v>
      </c>
      <c r="C17" s="173"/>
      <c r="D17" s="126" t="s">
        <v>71</v>
      </c>
      <c r="E17" s="137">
        <f t="shared" ref="E17:H18" si="1">E8+E12</f>
        <v>1024680</v>
      </c>
      <c r="F17" s="137">
        <f t="shared" si="1"/>
        <v>13186883177</v>
      </c>
      <c r="G17" s="137">
        <f t="shared" si="1"/>
        <v>452950761</v>
      </c>
      <c r="H17" s="137">
        <f t="shared" si="1"/>
        <v>0</v>
      </c>
      <c r="I17" s="137">
        <v>13640858618</v>
      </c>
      <c r="J17" s="140"/>
    </row>
    <row r="18" spans="2:10" ht="12.95" customHeight="1" x14ac:dyDescent="0.2">
      <c r="B18" s="174"/>
      <c r="C18" s="174"/>
      <c r="D18" s="126" t="s">
        <v>72</v>
      </c>
      <c r="E18" s="138">
        <f t="shared" si="1"/>
        <v>10660514816</v>
      </c>
      <c r="F18" s="138">
        <f t="shared" si="1"/>
        <v>3265534</v>
      </c>
      <c r="G18" s="138">
        <f t="shared" si="1"/>
        <v>0</v>
      </c>
      <c r="H18" s="138">
        <f t="shared" si="1"/>
        <v>284014348</v>
      </c>
      <c r="I18" s="138">
        <v>10947794698</v>
      </c>
      <c r="J18" s="140"/>
    </row>
    <row r="19" spans="2:10" ht="12.95" customHeight="1" x14ac:dyDescent="0.2">
      <c r="B19" s="175"/>
      <c r="C19" s="175"/>
      <c r="D19" s="136" t="s">
        <v>4</v>
      </c>
      <c r="E19" s="104">
        <f>SUM(E17:E18)</f>
        <v>10661539496</v>
      </c>
      <c r="F19" s="104">
        <f>SUM(F17:F18)</f>
        <v>13190148711</v>
      </c>
      <c r="G19" s="104">
        <f>SUM(G17:G18)</f>
        <v>452950761</v>
      </c>
      <c r="H19" s="104">
        <f>SUM(H17:H18)</f>
        <v>284014348</v>
      </c>
      <c r="I19" s="104">
        <v>24588653316</v>
      </c>
    </row>
    <row r="21" spans="2:10" ht="12.95" customHeight="1" x14ac:dyDescent="0.2">
      <c r="B21" s="110" t="s">
        <v>222</v>
      </c>
    </row>
    <row r="22" spans="2:10" ht="12.95" customHeight="1" x14ac:dyDescent="0.2">
      <c r="B22" s="110" t="s">
        <v>6</v>
      </c>
    </row>
    <row r="26" spans="2:10" ht="12.95" customHeight="1" x14ac:dyDescent="0.2">
      <c r="E26" s="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78" t="s">
        <v>225</v>
      </c>
      <c r="C2" s="79"/>
      <c r="D2" s="79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5" spans="2:15" ht="22.5" x14ac:dyDescent="0.2">
      <c r="B5" s="3"/>
      <c r="C5" s="123" t="s">
        <v>166</v>
      </c>
      <c r="D5" s="123" t="s">
        <v>167</v>
      </c>
    </row>
    <row r="6" spans="2:15" ht="12.95" customHeight="1" x14ac:dyDescent="0.2">
      <c r="B6" t="s">
        <v>91</v>
      </c>
      <c r="C6" s="7">
        <v>5393553</v>
      </c>
      <c r="D6" s="7">
        <v>4909163304</v>
      </c>
    </row>
    <row r="7" spans="2:15" ht="12.95" customHeight="1" x14ac:dyDescent="0.2">
      <c r="B7" t="s">
        <v>95</v>
      </c>
      <c r="C7" s="7">
        <v>2779498</v>
      </c>
      <c r="D7" s="7">
        <v>2307156474</v>
      </c>
      <c r="E7" s="135"/>
    </row>
    <row r="8" spans="2:15" ht="12.95" customHeight="1" x14ac:dyDescent="0.2">
      <c r="B8" t="s">
        <v>92</v>
      </c>
      <c r="C8" s="7">
        <v>2458199</v>
      </c>
      <c r="D8" s="7">
        <v>1653810274</v>
      </c>
      <c r="E8" s="135"/>
    </row>
    <row r="9" spans="2:15" ht="12.95" customHeight="1" x14ac:dyDescent="0.2">
      <c r="B9" t="s">
        <v>90</v>
      </c>
      <c r="C9" s="7">
        <v>4132348</v>
      </c>
      <c r="D9" s="7">
        <v>1478177758</v>
      </c>
      <c r="E9" s="135"/>
    </row>
    <row r="10" spans="2:15" ht="12.95" customHeight="1" x14ac:dyDescent="0.2">
      <c r="B10" t="s">
        <v>94</v>
      </c>
      <c r="C10" s="7">
        <v>2216908</v>
      </c>
      <c r="D10" s="7">
        <v>1837593967</v>
      </c>
      <c r="E10" s="135"/>
    </row>
    <row r="11" spans="2:15" ht="12.95" customHeight="1" x14ac:dyDescent="0.2">
      <c r="B11" s="9" t="s">
        <v>93</v>
      </c>
      <c r="C11" s="8">
        <v>1869153</v>
      </c>
      <c r="D11" s="8">
        <v>1443710439</v>
      </c>
      <c r="E11" s="135"/>
    </row>
    <row r="12" spans="2:15" s="2" customFormat="1" ht="12.95" customHeight="1" x14ac:dyDescent="0.2">
      <c r="C12" s="7"/>
      <c r="D12" s="7"/>
      <c r="G12" s="74"/>
      <c r="H12" s="74"/>
    </row>
    <row r="13" spans="2:15" s="2" customFormat="1" ht="12.95" customHeight="1" x14ac:dyDescent="0.2">
      <c r="F13" s="38"/>
      <c r="G13" s="38"/>
    </row>
    <row r="14" spans="2:15" ht="12.95" customHeight="1" x14ac:dyDescent="0.2">
      <c r="B14" s="86" t="s">
        <v>252</v>
      </c>
    </row>
    <row r="15" spans="2:15" ht="12.95" customHeight="1" x14ac:dyDescent="0.2">
      <c r="B15" t="s">
        <v>6</v>
      </c>
    </row>
    <row r="18" spans="3:5" ht="12.95" customHeight="1" x14ac:dyDescent="0.2">
      <c r="C18" s="85"/>
      <c r="D18" s="145"/>
      <c r="E18" s="90"/>
    </row>
    <row r="30" spans="3:5" ht="12.95" customHeight="1" x14ac:dyDescent="0.2">
      <c r="C30" s="178"/>
      <c r="D30" s="178"/>
    </row>
    <row r="50" spans="3:4" ht="12.95" customHeight="1" x14ac:dyDescent="0.2">
      <c r="C50" s="178"/>
      <c r="D50" s="178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30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135</v>
      </c>
    </row>
    <row r="5" spans="2:6" ht="22.5" x14ac:dyDescent="0.2">
      <c r="B5" s="10" t="s">
        <v>5</v>
      </c>
      <c r="C5" s="35" t="s">
        <v>105</v>
      </c>
      <c r="D5" s="36" t="s">
        <v>146</v>
      </c>
      <c r="E5" s="36" t="s">
        <v>206</v>
      </c>
      <c r="F5" s="36" t="s">
        <v>4</v>
      </c>
    </row>
    <row r="6" spans="2:6" s="31" customFormat="1" ht="12.95" customHeight="1" x14ac:dyDescent="0.2">
      <c r="B6" s="11">
        <v>42400</v>
      </c>
      <c r="C6" s="7">
        <v>75516</v>
      </c>
      <c r="D6" s="7">
        <v>28886</v>
      </c>
      <c r="E6" s="7">
        <v>2</v>
      </c>
      <c r="F6" s="7">
        <f t="shared" ref="F6:F17" si="0">SUM(C6:E6)</f>
        <v>104404</v>
      </c>
    </row>
    <row r="7" spans="2:6" s="31" customFormat="1" ht="12.95" customHeight="1" x14ac:dyDescent="0.2">
      <c r="B7" s="11">
        <v>42428</v>
      </c>
      <c r="C7" s="7">
        <v>75317</v>
      </c>
      <c r="D7" s="7">
        <v>29684</v>
      </c>
      <c r="E7" s="7">
        <v>2</v>
      </c>
      <c r="F7" s="7">
        <f t="shared" si="0"/>
        <v>105003</v>
      </c>
    </row>
    <row r="8" spans="2:6" s="31" customFormat="1" ht="12.95" customHeight="1" x14ac:dyDescent="0.2">
      <c r="B8" s="11">
        <v>42460</v>
      </c>
      <c r="C8" s="7">
        <v>75014</v>
      </c>
      <c r="D8" s="7">
        <v>30602</v>
      </c>
      <c r="E8" s="7">
        <v>2</v>
      </c>
      <c r="F8" s="7">
        <f t="shared" si="0"/>
        <v>105618</v>
      </c>
    </row>
    <row r="9" spans="2:6" s="31" customFormat="1" ht="12.95" customHeight="1" x14ac:dyDescent="0.2">
      <c r="B9" s="11">
        <v>42490</v>
      </c>
      <c r="C9" s="7">
        <v>74883</v>
      </c>
      <c r="D9" s="7">
        <v>31534</v>
      </c>
      <c r="E9" s="7"/>
      <c r="F9" s="7">
        <f t="shared" si="0"/>
        <v>106417</v>
      </c>
    </row>
    <row r="10" spans="2:6" s="31" customFormat="1" ht="12.95" customHeight="1" x14ac:dyDescent="0.2">
      <c r="B10" s="11">
        <v>42521</v>
      </c>
      <c r="C10" s="7">
        <v>75238</v>
      </c>
      <c r="D10" s="7">
        <v>33168</v>
      </c>
      <c r="E10" s="7">
        <v>2</v>
      </c>
      <c r="F10" s="7">
        <f t="shared" si="0"/>
        <v>108408</v>
      </c>
    </row>
    <row r="11" spans="2:6" s="31" customFormat="1" ht="12.95" customHeight="1" x14ac:dyDescent="0.2">
      <c r="B11" s="11">
        <v>42551</v>
      </c>
      <c r="C11" s="7">
        <v>74401</v>
      </c>
      <c r="D11" s="7">
        <v>34200</v>
      </c>
      <c r="E11" s="7">
        <v>2</v>
      </c>
      <c r="F11" s="7">
        <f t="shared" si="0"/>
        <v>108603</v>
      </c>
    </row>
    <row r="12" spans="2:6" s="31" customFormat="1" ht="12.95" customHeight="1" x14ac:dyDescent="0.2">
      <c r="B12" s="11">
        <v>42582</v>
      </c>
      <c r="C12" s="7">
        <v>73115</v>
      </c>
      <c r="D12" s="7">
        <v>35239</v>
      </c>
      <c r="E12" s="7">
        <v>2</v>
      </c>
      <c r="F12" s="7">
        <f t="shared" si="0"/>
        <v>108356</v>
      </c>
    </row>
    <row r="13" spans="2:6" s="31" customFormat="1" ht="12.95" customHeight="1" x14ac:dyDescent="0.2">
      <c r="B13" s="11">
        <v>42613</v>
      </c>
      <c r="C13" s="7">
        <v>72479</v>
      </c>
      <c r="D13" s="7">
        <v>35983</v>
      </c>
      <c r="E13" s="7">
        <v>2</v>
      </c>
      <c r="F13" s="7">
        <f t="shared" si="0"/>
        <v>108464</v>
      </c>
    </row>
    <row r="14" spans="2:6" s="31" customFormat="1" ht="12.95" customHeight="1" x14ac:dyDescent="0.2">
      <c r="B14" s="11">
        <v>42643</v>
      </c>
      <c r="C14" s="7">
        <v>71200</v>
      </c>
      <c r="D14" s="7">
        <v>36419</v>
      </c>
      <c r="E14" s="7">
        <v>2</v>
      </c>
      <c r="F14" s="7">
        <f t="shared" si="0"/>
        <v>107621</v>
      </c>
    </row>
    <row r="15" spans="2:6" s="31" customFormat="1" ht="12.95" customHeight="1" x14ac:dyDescent="0.2">
      <c r="B15" s="11">
        <v>42674</v>
      </c>
      <c r="C15" s="7">
        <v>69602</v>
      </c>
      <c r="D15" s="7">
        <v>36774</v>
      </c>
      <c r="E15" s="7">
        <v>2</v>
      </c>
      <c r="F15" s="7">
        <f t="shared" si="0"/>
        <v>106378</v>
      </c>
    </row>
    <row r="16" spans="2:6" s="31" customFormat="1" ht="12.95" customHeight="1" x14ac:dyDescent="0.2">
      <c r="B16" s="11">
        <v>42704</v>
      </c>
      <c r="C16" s="7">
        <v>67509</v>
      </c>
      <c r="D16" s="7">
        <v>38396</v>
      </c>
      <c r="E16" s="7">
        <v>2</v>
      </c>
      <c r="F16" s="7">
        <f t="shared" si="0"/>
        <v>105907</v>
      </c>
    </row>
    <row r="17" spans="2:6" s="31" customFormat="1" ht="12.95" customHeight="1" x14ac:dyDescent="0.2">
      <c r="B17" s="12">
        <v>42735</v>
      </c>
      <c r="C17" s="34">
        <v>66621</v>
      </c>
      <c r="D17" s="34">
        <v>39458</v>
      </c>
      <c r="E17" s="34">
        <v>2</v>
      </c>
      <c r="F17" s="34">
        <f t="shared" si="0"/>
        <v>106081</v>
      </c>
    </row>
    <row r="18" spans="2:6" s="2" customFormat="1" ht="12.95" customHeight="1" x14ac:dyDescent="0.2">
      <c r="B18" s="6"/>
      <c r="D18" s="145"/>
      <c r="E18" s="90"/>
    </row>
    <row r="19" spans="2:6" s="2" customFormat="1" ht="12.95" customHeight="1" x14ac:dyDescent="0.2">
      <c r="B19" s="6"/>
    </row>
    <row r="20" spans="2:6" ht="12.95" customHeight="1" x14ac:dyDescent="0.2">
      <c r="B20" s="83" t="s">
        <v>188</v>
      </c>
    </row>
    <row r="21" spans="2:6" ht="12.95" customHeight="1" x14ac:dyDescent="0.2">
      <c r="B2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2"/>
  <sheetViews>
    <sheetView showGridLines="0" zoomScaleNormal="100" workbookViewId="0"/>
  </sheetViews>
  <sheetFormatPr defaultRowHeight="12.95" customHeight="1" x14ac:dyDescent="0.2"/>
  <cols>
    <col min="1" max="1" width="2.83203125" style="31" customWidth="1"/>
    <col min="2" max="2" width="15.1640625" style="31" customWidth="1"/>
    <col min="3" max="3" width="20.6640625" style="31" customWidth="1"/>
    <col min="4" max="4" width="23" style="31" customWidth="1"/>
    <col min="5" max="5" width="20.6640625" style="31" customWidth="1"/>
    <col min="6" max="7" width="9.33203125" style="31" customWidth="1"/>
    <col min="8" max="16384" width="9.33203125" style="31"/>
  </cols>
  <sheetData>
    <row r="2" spans="2:5" ht="15.75" x14ac:dyDescent="0.25">
      <c r="B2" s="30" t="s">
        <v>136</v>
      </c>
    </row>
    <row r="5" spans="2:5" ht="22.5" x14ac:dyDescent="0.2">
      <c r="B5" s="32" t="s">
        <v>5</v>
      </c>
      <c r="C5" s="35" t="s">
        <v>131</v>
      </c>
      <c r="D5" s="36" t="s">
        <v>130</v>
      </c>
      <c r="E5" s="36" t="s">
        <v>189</v>
      </c>
    </row>
    <row r="6" spans="2:5" ht="12.95" customHeight="1" x14ac:dyDescent="0.2">
      <c r="B6" s="11" t="s">
        <v>106</v>
      </c>
      <c r="C6" s="7">
        <v>4765</v>
      </c>
      <c r="D6" s="7">
        <v>18341</v>
      </c>
      <c r="E6" s="7">
        <v>28886</v>
      </c>
    </row>
    <row r="7" spans="2:5" ht="12.95" customHeight="1" x14ac:dyDescent="0.2">
      <c r="B7" s="11" t="s">
        <v>107</v>
      </c>
      <c r="C7" s="7">
        <v>5714</v>
      </c>
      <c r="D7" s="7">
        <v>19278</v>
      </c>
      <c r="E7" s="7">
        <v>29684</v>
      </c>
    </row>
    <row r="8" spans="2:5" ht="12.95" customHeight="1" x14ac:dyDescent="0.2">
      <c r="B8" s="11" t="s">
        <v>108</v>
      </c>
      <c r="C8" s="7">
        <v>6914</v>
      </c>
      <c r="D8" s="7">
        <v>19564</v>
      </c>
      <c r="E8" s="7">
        <v>30602</v>
      </c>
    </row>
    <row r="9" spans="2:5" ht="12.95" customHeight="1" x14ac:dyDescent="0.2">
      <c r="B9" s="11" t="s">
        <v>109</v>
      </c>
      <c r="C9" s="7">
        <v>8061</v>
      </c>
      <c r="D9" s="7">
        <v>20217</v>
      </c>
      <c r="E9" s="7">
        <v>31534</v>
      </c>
    </row>
    <row r="10" spans="2:5" ht="12.95" customHeight="1" x14ac:dyDescent="0.2">
      <c r="B10" s="11" t="s">
        <v>110</v>
      </c>
      <c r="C10" s="7">
        <v>9132</v>
      </c>
      <c r="D10" s="7">
        <v>20970</v>
      </c>
      <c r="E10" s="7">
        <v>33168</v>
      </c>
    </row>
    <row r="11" spans="2:5" ht="12.95" customHeight="1" x14ac:dyDescent="0.2">
      <c r="B11" s="11" t="s">
        <v>111</v>
      </c>
      <c r="C11" s="7">
        <v>10683</v>
      </c>
      <c r="D11" s="7">
        <v>21843</v>
      </c>
      <c r="E11" s="7">
        <v>34200</v>
      </c>
    </row>
    <row r="12" spans="2:5" ht="12.95" customHeight="1" x14ac:dyDescent="0.2">
      <c r="B12" s="11" t="s">
        <v>112</v>
      </c>
      <c r="C12" s="7">
        <v>12248</v>
      </c>
      <c r="D12" s="7">
        <v>25885</v>
      </c>
      <c r="E12" s="7">
        <v>35239</v>
      </c>
    </row>
    <row r="13" spans="2:5" ht="12.95" customHeight="1" x14ac:dyDescent="0.2">
      <c r="B13" s="11" t="s">
        <v>113</v>
      </c>
      <c r="C13" s="7">
        <v>13464</v>
      </c>
      <c r="D13" s="7">
        <v>26480</v>
      </c>
      <c r="E13" s="7">
        <v>35983</v>
      </c>
    </row>
    <row r="14" spans="2:5" ht="12.95" customHeight="1" x14ac:dyDescent="0.2">
      <c r="B14" s="11" t="s">
        <v>114</v>
      </c>
      <c r="C14" s="7">
        <v>14770</v>
      </c>
      <c r="D14" s="7">
        <v>26811</v>
      </c>
      <c r="E14" s="7">
        <v>36419</v>
      </c>
    </row>
    <row r="15" spans="2:5" ht="12.95" customHeight="1" x14ac:dyDescent="0.2">
      <c r="B15" s="11" t="s">
        <v>115</v>
      </c>
      <c r="C15" s="7">
        <v>16691</v>
      </c>
      <c r="D15" s="7">
        <v>27205</v>
      </c>
      <c r="E15" s="7">
        <v>36774</v>
      </c>
    </row>
    <row r="16" spans="2:5" ht="12.95" customHeight="1" x14ac:dyDescent="0.2">
      <c r="B16" s="11" t="s">
        <v>116</v>
      </c>
      <c r="C16" s="7">
        <v>18062</v>
      </c>
      <c r="D16" s="7">
        <v>27824</v>
      </c>
      <c r="E16" s="7">
        <v>38396</v>
      </c>
    </row>
    <row r="17" spans="2:5" ht="12.95" customHeight="1" x14ac:dyDescent="0.2">
      <c r="B17" s="33" t="s">
        <v>117</v>
      </c>
      <c r="C17" s="34">
        <v>17851</v>
      </c>
      <c r="D17" s="34">
        <v>28407</v>
      </c>
      <c r="E17" s="34">
        <v>39458</v>
      </c>
    </row>
    <row r="18" spans="2:5" ht="12.95" customHeight="1" x14ac:dyDescent="0.2">
      <c r="B18" s="6"/>
      <c r="D18" s="144"/>
      <c r="E18" s="144"/>
    </row>
    <row r="19" spans="2:5" ht="12.95" customHeight="1" x14ac:dyDescent="0.2">
      <c r="B19" s="6"/>
    </row>
    <row r="20" spans="2:5" ht="12.95" customHeight="1" x14ac:dyDescent="0.2">
      <c r="B20" s="83" t="s">
        <v>147</v>
      </c>
    </row>
    <row r="21" spans="2:5" ht="12.95" customHeight="1" x14ac:dyDescent="0.2">
      <c r="B21" s="31" t="s">
        <v>6</v>
      </c>
    </row>
    <row r="22" spans="2:5" ht="12.95" customHeight="1" x14ac:dyDescent="0.2">
      <c r="D22" s="3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4"/>
  <sheetViews>
    <sheetView showGridLines="0" zoomScale="145" zoomScaleNormal="145" workbookViewId="0"/>
  </sheetViews>
  <sheetFormatPr defaultRowHeight="12.95" customHeight="1" x14ac:dyDescent="0.2"/>
  <cols>
    <col min="1" max="1" width="2.83203125" style="90" customWidth="1"/>
    <col min="2" max="2" width="15.1640625" style="90" customWidth="1"/>
    <col min="3" max="3" width="16.33203125" style="90" customWidth="1"/>
    <col min="4" max="4" width="15" style="90" customWidth="1"/>
    <col min="5" max="5" width="16.6640625" style="90" customWidth="1"/>
    <col min="6" max="6" width="11.6640625" style="90" customWidth="1"/>
    <col min="7" max="7" width="10.33203125" style="90" customWidth="1"/>
    <col min="8" max="16384" width="9.33203125" style="90"/>
  </cols>
  <sheetData>
    <row r="2" spans="2:5" ht="15.75" x14ac:dyDescent="0.2">
      <c r="B2" s="89" t="s">
        <v>137</v>
      </c>
    </row>
    <row r="5" spans="2:5" ht="22.5" x14ac:dyDescent="0.2">
      <c r="B5" s="141" t="s">
        <v>5</v>
      </c>
      <c r="C5" s="141" t="s">
        <v>45</v>
      </c>
      <c r="D5" s="141" t="s">
        <v>49</v>
      </c>
      <c r="E5" s="141" t="s">
        <v>4</v>
      </c>
    </row>
    <row r="6" spans="2:5" ht="12.95" customHeight="1" x14ac:dyDescent="0.2">
      <c r="B6" s="148">
        <v>41670</v>
      </c>
      <c r="C6" s="127">
        <v>6546779</v>
      </c>
      <c r="D6" s="127">
        <v>1954442</v>
      </c>
      <c r="E6" s="127">
        <v>8501221</v>
      </c>
    </row>
    <row r="7" spans="2:5" ht="12.95" customHeight="1" x14ac:dyDescent="0.2">
      <c r="B7" s="148">
        <v>41698</v>
      </c>
      <c r="C7" s="127">
        <v>6562690</v>
      </c>
      <c r="D7" s="127">
        <v>1925820</v>
      </c>
      <c r="E7" s="127">
        <v>8488510</v>
      </c>
    </row>
    <row r="8" spans="2:5" ht="12.95" customHeight="1" x14ac:dyDescent="0.2">
      <c r="B8" s="148">
        <v>41729</v>
      </c>
      <c r="C8" s="127">
        <v>6581337</v>
      </c>
      <c r="D8" s="127">
        <v>1949036</v>
      </c>
      <c r="E8" s="127">
        <v>8530373</v>
      </c>
    </row>
    <row r="9" spans="2:5" ht="12.95" customHeight="1" x14ac:dyDescent="0.2">
      <c r="B9" s="148">
        <v>41759</v>
      </c>
      <c r="C9" s="127">
        <v>6614659</v>
      </c>
      <c r="D9" s="127">
        <v>1940028</v>
      </c>
      <c r="E9" s="127">
        <v>8554687</v>
      </c>
    </row>
    <row r="10" spans="2:5" ht="12.95" customHeight="1" x14ac:dyDescent="0.2">
      <c r="B10" s="148">
        <v>41790</v>
      </c>
      <c r="C10" s="127">
        <v>6648039</v>
      </c>
      <c r="D10" s="127">
        <v>1949860</v>
      </c>
      <c r="E10" s="127">
        <v>8597899</v>
      </c>
    </row>
    <row r="11" spans="2:5" ht="12.95" customHeight="1" x14ac:dyDescent="0.2">
      <c r="B11" s="148">
        <v>41820</v>
      </c>
      <c r="C11" s="127">
        <v>6677480</v>
      </c>
      <c r="D11" s="127">
        <v>1939820</v>
      </c>
      <c r="E11" s="127">
        <v>8617300</v>
      </c>
    </row>
    <row r="12" spans="2:5" ht="12.95" customHeight="1" x14ac:dyDescent="0.2">
      <c r="B12" s="148">
        <v>41851</v>
      </c>
      <c r="C12" s="127">
        <v>6697820</v>
      </c>
      <c r="D12" s="127">
        <v>1939238</v>
      </c>
      <c r="E12" s="127">
        <v>8637058</v>
      </c>
    </row>
    <row r="13" spans="2:5" ht="12.95" customHeight="1" x14ac:dyDescent="0.2">
      <c r="B13" s="148">
        <v>41882</v>
      </c>
      <c r="C13" s="127">
        <v>6775834</v>
      </c>
      <c r="D13" s="127">
        <v>1915865</v>
      </c>
      <c r="E13" s="127">
        <v>8691699</v>
      </c>
    </row>
    <row r="14" spans="2:5" ht="12.95" customHeight="1" x14ac:dyDescent="0.2">
      <c r="B14" s="148">
        <v>41912</v>
      </c>
      <c r="C14" s="127">
        <v>6802670</v>
      </c>
      <c r="D14" s="127">
        <v>1929466</v>
      </c>
      <c r="E14" s="127">
        <v>8732136</v>
      </c>
    </row>
    <row r="15" spans="2:5" ht="12.95" customHeight="1" x14ac:dyDescent="0.2">
      <c r="B15" s="148">
        <v>41943</v>
      </c>
      <c r="C15" s="127">
        <v>6811219</v>
      </c>
      <c r="D15" s="127">
        <v>1942283</v>
      </c>
      <c r="E15" s="127">
        <v>8753502</v>
      </c>
    </row>
    <row r="16" spans="2:5" ht="12.95" customHeight="1" x14ac:dyDescent="0.2">
      <c r="B16" s="148">
        <v>41973</v>
      </c>
      <c r="C16" s="127">
        <v>6797564</v>
      </c>
      <c r="D16" s="127">
        <v>1947964</v>
      </c>
      <c r="E16" s="127">
        <v>8745528</v>
      </c>
    </row>
    <row r="17" spans="2:5" ht="12.95" customHeight="1" x14ac:dyDescent="0.2">
      <c r="B17" s="149">
        <v>42004</v>
      </c>
      <c r="C17" s="127">
        <v>6834248</v>
      </c>
      <c r="D17" s="127">
        <v>1825782</v>
      </c>
      <c r="E17" s="127">
        <v>8660030</v>
      </c>
    </row>
    <row r="18" spans="2:5" ht="12.95" customHeight="1" x14ac:dyDescent="0.2">
      <c r="B18" s="148">
        <v>42035</v>
      </c>
      <c r="C18" s="150">
        <v>6733597</v>
      </c>
      <c r="D18" s="127">
        <v>1836987</v>
      </c>
      <c r="E18" s="127">
        <v>8501221</v>
      </c>
    </row>
    <row r="19" spans="2:5" ht="12.95" customHeight="1" x14ac:dyDescent="0.2">
      <c r="B19" s="148">
        <v>42063</v>
      </c>
      <c r="C19" s="151">
        <v>6737309</v>
      </c>
      <c r="D19" s="151">
        <v>1824482</v>
      </c>
      <c r="E19" s="151">
        <v>8488510</v>
      </c>
    </row>
    <row r="20" spans="2:5" ht="12.95" customHeight="1" x14ac:dyDescent="0.2">
      <c r="B20" s="148">
        <v>42094</v>
      </c>
      <c r="C20" s="127">
        <v>6730158</v>
      </c>
      <c r="D20" s="127">
        <v>1834314</v>
      </c>
      <c r="E20" s="127">
        <v>8530373</v>
      </c>
    </row>
    <row r="21" spans="2:5" ht="12.95" customHeight="1" x14ac:dyDescent="0.2">
      <c r="B21" s="148">
        <v>42124</v>
      </c>
      <c r="C21" s="127">
        <v>6813148</v>
      </c>
      <c r="D21" s="127">
        <v>1843046</v>
      </c>
      <c r="E21" s="127">
        <v>8554687</v>
      </c>
    </row>
    <row r="22" spans="2:5" ht="12.95" customHeight="1" x14ac:dyDescent="0.2">
      <c r="B22" s="148">
        <v>42155</v>
      </c>
      <c r="C22" s="127">
        <v>6820338</v>
      </c>
      <c r="D22" s="127">
        <v>1845782</v>
      </c>
      <c r="E22" s="127">
        <v>8597899</v>
      </c>
    </row>
    <row r="23" spans="2:5" ht="12.95" customHeight="1" x14ac:dyDescent="0.2">
      <c r="B23" s="148">
        <v>42185</v>
      </c>
      <c r="C23" s="127">
        <v>6842683</v>
      </c>
      <c r="D23" s="127">
        <v>1850337</v>
      </c>
      <c r="E23" s="127">
        <v>8617300</v>
      </c>
    </row>
    <row r="24" spans="2:5" ht="12.95" customHeight="1" x14ac:dyDescent="0.2">
      <c r="B24" s="148">
        <v>42216</v>
      </c>
      <c r="C24" s="127">
        <v>6860978</v>
      </c>
      <c r="D24" s="127">
        <v>1852757</v>
      </c>
      <c r="E24" s="127">
        <v>8637058</v>
      </c>
    </row>
    <row r="25" spans="2:5" ht="12.95" customHeight="1" x14ac:dyDescent="0.2">
      <c r="B25" s="148">
        <v>42247</v>
      </c>
      <c r="C25" s="127">
        <v>6769502</v>
      </c>
      <c r="D25" s="127">
        <v>1855233</v>
      </c>
      <c r="E25" s="127">
        <v>8691699</v>
      </c>
    </row>
    <row r="26" spans="2:5" ht="12.95" customHeight="1" x14ac:dyDescent="0.2">
      <c r="B26" s="148">
        <v>42277</v>
      </c>
      <c r="C26" s="127">
        <v>6881455</v>
      </c>
      <c r="D26" s="127">
        <v>1854320</v>
      </c>
      <c r="E26" s="127">
        <v>8732136</v>
      </c>
    </row>
    <row r="27" spans="2:5" ht="12.95" customHeight="1" x14ac:dyDescent="0.2">
      <c r="B27" s="148">
        <v>42308</v>
      </c>
      <c r="C27" s="127">
        <v>6896769</v>
      </c>
      <c r="D27" s="127">
        <v>1857929</v>
      </c>
      <c r="E27" s="127">
        <v>8753502</v>
      </c>
    </row>
    <row r="28" spans="2:5" ht="12.95" customHeight="1" x14ac:dyDescent="0.2">
      <c r="B28" s="148">
        <v>42338</v>
      </c>
      <c r="C28" s="127">
        <v>6895068</v>
      </c>
      <c r="D28" s="127">
        <v>1861024</v>
      </c>
      <c r="E28" s="127">
        <v>8745528</v>
      </c>
    </row>
    <row r="29" spans="2:5" ht="12.95" customHeight="1" x14ac:dyDescent="0.2">
      <c r="B29" s="149">
        <v>42369</v>
      </c>
      <c r="C29" s="127">
        <v>6879381</v>
      </c>
      <c r="D29" s="114">
        <v>1859612</v>
      </c>
      <c r="E29" s="127">
        <v>8660030</v>
      </c>
    </row>
    <row r="30" spans="2:5" ht="12.95" customHeight="1" x14ac:dyDescent="0.2">
      <c r="B30" s="148">
        <v>42400</v>
      </c>
      <c r="C30" s="114">
        <v>6871715</v>
      </c>
      <c r="D30" s="114">
        <v>1870448</v>
      </c>
      <c r="E30" s="127">
        <f>C30+D30</f>
        <v>8742163</v>
      </c>
    </row>
    <row r="31" spans="2:5" ht="12.95" customHeight="1" x14ac:dyDescent="0.2">
      <c r="B31" s="148">
        <v>42429</v>
      </c>
      <c r="C31" s="114">
        <v>6863998</v>
      </c>
      <c r="D31" s="114">
        <v>1839395</v>
      </c>
      <c r="E31" s="127">
        <f t="shared" ref="E31:E41" si="0">C31+D31</f>
        <v>8703393</v>
      </c>
    </row>
    <row r="32" spans="2:5" ht="12.95" customHeight="1" x14ac:dyDescent="0.2">
      <c r="B32" s="148">
        <v>42460</v>
      </c>
      <c r="C32" s="114">
        <v>6868674</v>
      </c>
      <c r="D32" s="114">
        <v>1872768</v>
      </c>
      <c r="E32" s="127">
        <f t="shared" si="0"/>
        <v>8741442</v>
      </c>
    </row>
    <row r="33" spans="2:8" ht="12.95" customHeight="1" x14ac:dyDescent="0.2">
      <c r="B33" s="148">
        <v>42490</v>
      </c>
      <c r="C33" s="114">
        <v>6881735</v>
      </c>
      <c r="D33" s="114">
        <v>1874715</v>
      </c>
      <c r="E33" s="127">
        <f t="shared" si="0"/>
        <v>8756450</v>
      </c>
    </row>
    <row r="34" spans="2:8" ht="12.95" customHeight="1" x14ac:dyDescent="0.2">
      <c r="B34" s="148">
        <v>42521</v>
      </c>
      <c r="C34" s="114">
        <v>6906936</v>
      </c>
      <c r="D34" s="114">
        <v>1873945</v>
      </c>
      <c r="E34" s="127">
        <f t="shared" si="0"/>
        <v>8780881</v>
      </c>
    </row>
    <row r="35" spans="2:8" ht="12.95" customHeight="1" x14ac:dyDescent="0.2">
      <c r="B35" s="148">
        <v>42551</v>
      </c>
      <c r="C35" s="114">
        <v>6943474</v>
      </c>
      <c r="D35" s="114">
        <v>1878621</v>
      </c>
      <c r="E35" s="127">
        <f t="shared" si="0"/>
        <v>8822095</v>
      </c>
    </row>
    <row r="36" spans="2:8" ht="12.95" customHeight="1" x14ac:dyDescent="0.2">
      <c r="B36" s="148">
        <v>42582</v>
      </c>
      <c r="C36" s="114">
        <v>6945024</v>
      </c>
      <c r="D36" s="114">
        <v>1872211</v>
      </c>
      <c r="E36" s="127">
        <f t="shared" si="0"/>
        <v>8817235</v>
      </c>
    </row>
    <row r="37" spans="2:8" ht="12.95" customHeight="1" x14ac:dyDescent="0.2">
      <c r="B37" s="148">
        <v>42613</v>
      </c>
      <c r="C37" s="114">
        <v>6988808</v>
      </c>
      <c r="D37" s="114">
        <v>1878626</v>
      </c>
      <c r="E37" s="127">
        <f t="shared" si="0"/>
        <v>8867434</v>
      </c>
    </row>
    <row r="38" spans="2:8" ht="12.95" customHeight="1" x14ac:dyDescent="0.2">
      <c r="B38" s="148">
        <v>42643</v>
      </c>
      <c r="C38" s="114">
        <v>6931731</v>
      </c>
      <c r="D38" s="114">
        <v>1879552</v>
      </c>
      <c r="E38" s="127">
        <f t="shared" si="0"/>
        <v>8811283</v>
      </c>
    </row>
    <row r="39" spans="2:8" ht="12.95" customHeight="1" x14ac:dyDescent="0.2">
      <c r="B39" s="148">
        <v>42674</v>
      </c>
      <c r="C39" s="114">
        <v>6951022</v>
      </c>
      <c r="D39" s="114">
        <v>1878009</v>
      </c>
      <c r="E39" s="127">
        <f t="shared" si="0"/>
        <v>8829031</v>
      </c>
    </row>
    <row r="40" spans="2:8" ht="12.95" customHeight="1" x14ac:dyDescent="0.2">
      <c r="B40" s="148">
        <v>42704</v>
      </c>
      <c r="C40" s="114">
        <v>6935749</v>
      </c>
      <c r="D40" s="114">
        <v>1883222</v>
      </c>
      <c r="E40" s="127">
        <f t="shared" si="0"/>
        <v>8818971</v>
      </c>
      <c r="G40" s="145"/>
    </row>
    <row r="41" spans="2:8" ht="12.95" customHeight="1" x14ac:dyDescent="0.2">
      <c r="B41" s="152">
        <v>42735</v>
      </c>
      <c r="C41" s="115">
        <v>6944246</v>
      </c>
      <c r="D41" s="153">
        <v>1878574</v>
      </c>
      <c r="E41" s="103">
        <f t="shared" si="0"/>
        <v>8822820</v>
      </c>
      <c r="F41" s="145"/>
      <c r="G41" s="145"/>
      <c r="H41" s="145"/>
    </row>
    <row r="42" spans="2:8" ht="12.95" customHeight="1" x14ac:dyDescent="0.2">
      <c r="C42" s="145"/>
      <c r="D42" s="145"/>
    </row>
    <row r="43" spans="2:8" ht="12.95" customHeight="1" x14ac:dyDescent="0.2">
      <c r="B43" s="90" t="s">
        <v>190</v>
      </c>
    </row>
    <row r="44" spans="2:8" ht="12.95" customHeight="1" x14ac:dyDescent="0.2">
      <c r="B44" s="90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GridLines="0" zoomScaleNormal="100" workbookViewId="0"/>
  </sheetViews>
  <sheetFormatPr defaultRowHeight="12.95" customHeight="1" x14ac:dyDescent="0.2"/>
  <cols>
    <col min="1" max="1" width="2.83203125" style="90" customWidth="1"/>
    <col min="2" max="2" width="25.1640625" style="90" customWidth="1"/>
    <col min="3" max="3" width="9.5" style="90" customWidth="1"/>
    <col min="4" max="4" width="10.6640625" style="90" customWidth="1"/>
    <col min="5" max="5" width="15.83203125" style="90" customWidth="1"/>
    <col min="6" max="6" width="12" style="90" customWidth="1"/>
    <col min="7" max="16384" width="9.33203125" style="90"/>
  </cols>
  <sheetData>
    <row r="2" spans="2:8" ht="15.75" x14ac:dyDescent="0.2">
      <c r="B2" s="89" t="s">
        <v>148</v>
      </c>
    </row>
    <row r="3" spans="2:8" ht="12.95" customHeight="1" x14ac:dyDescent="0.2">
      <c r="B3" s="90" t="s">
        <v>187</v>
      </c>
    </row>
    <row r="6" spans="2:8" ht="12.95" customHeight="1" x14ac:dyDescent="0.2">
      <c r="B6" s="168" t="s">
        <v>41</v>
      </c>
      <c r="C6" s="166" t="s">
        <v>35</v>
      </c>
      <c r="D6" s="166"/>
      <c r="E6" s="91" t="s">
        <v>36</v>
      </c>
      <c r="F6" s="167" t="s">
        <v>4</v>
      </c>
    </row>
    <row r="7" spans="2:8" ht="12.95" customHeight="1" x14ac:dyDescent="0.2">
      <c r="B7" s="169"/>
      <c r="C7" s="91" t="s">
        <v>37</v>
      </c>
      <c r="D7" s="91" t="s">
        <v>38</v>
      </c>
      <c r="E7" s="91" t="s">
        <v>37</v>
      </c>
      <c r="F7" s="167"/>
    </row>
    <row r="8" spans="2:8" ht="12.95" customHeight="1" x14ac:dyDescent="0.2">
      <c r="B8" s="90" t="s">
        <v>39</v>
      </c>
      <c r="C8" s="127">
        <v>5519722</v>
      </c>
      <c r="D8" s="127">
        <v>1088701</v>
      </c>
      <c r="E8" s="127">
        <v>335823</v>
      </c>
      <c r="F8" s="127">
        <v>6944246</v>
      </c>
      <c r="G8" s="144"/>
      <c r="H8" s="145"/>
    </row>
    <row r="9" spans="2:8" ht="12.95" customHeight="1" x14ac:dyDescent="0.2">
      <c r="B9" s="90" t="s">
        <v>40</v>
      </c>
      <c r="C9" s="127">
        <v>1634878</v>
      </c>
      <c r="D9" s="127">
        <v>171521</v>
      </c>
      <c r="E9" s="127">
        <v>72175</v>
      </c>
      <c r="F9" s="127">
        <v>1878574</v>
      </c>
      <c r="G9" s="144"/>
      <c r="H9" s="145"/>
    </row>
    <row r="10" spans="2:8" ht="12.95" customHeight="1" x14ac:dyDescent="0.2">
      <c r="B10" s="146" t="s">
        <v>4</v>
      </c>
      <c r="C10" s="147">
        <f>SUM(C8:C9)</f>
        <v>7154600</v>
      </c>
      <c r="D10" s="147">
        <f>SUM(D8:D9)</f>
        <v>1260222</v>
      </c>
      <c r="E10" s="147">
        <f>SUM(E8:E9)</f>
        <v>407998</v>
      </c>
      <c r="F10" s="147">
        <f>SUM(F8:F9)</f>
        <v>8822820</v>
      </c>
    </row>
    <row r="11" spans="2:8" ht="12.95" customHeight="1" x14ac:dyDescent="0.2">
      <c r="C11" s="144"/>
      <c r="D11" s="127"/>
    </row>
    <row r="12" spans="2:8" ht="12.95" customHeight="1" x14ac:dyDescent="0.2">
      <c r="D12" s="127"/>
    </row>
    <row r="13" spans="2:8" ht="12.95" customHeight="1" x14ac:dyDescent="0.2">
      <c r="B13" s="90" t="s">
        <v>191</v>
      </c>
    </row>
    <row r="14" spans="2:8" ht="12.95" customHeight="1" x14ac:dyDescent="0.2">
      <c r="B14" s="90" t="s">
        <v>6</v>
      </c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42</v>
      </c>
    </row>
    <row r="3" spans="2:4" ht="12.95" customHeight="1" x14ac:dyDescent="0.2">
      <c r="B3" t="s">
        <v>187</v>
      </c>
    </row>
    <row r="4" spans="2:4" s="2" customFormat="1" ht="12.95" customHeight="1" x14ac:dyDescent="0.2"/>
    <row r="6" spans="2:4" ht="12.95" customHeight="1" x14ac:dyDescent="0.2">
      <c r="B6" s="4" t="s">
        <v>41</v>
      </c>
      <c r="C6" s="3" t="s">
        <v>43</v>
      </c>
      <c r="D6" s="3" t="s">
        <v>44</v>
      </c>
    </row>
    <row r="7" spans="2:4" ht="12.95" customHeight="1" x14ac:dyDescent="0.2">
      <c r="B7" t="s">
        <v>45</v>
      </c>
      <c r="C7" s="7">
        <v>6944246</v>
      </c>
      <c r="D7" s="14">
        <f>C7/C13</f>
        <v>0.78707782772401569</v>
      </c>
    </row>
    <row r="8" spans="2:4" ht="12.95" customHeight="1" x14ac:dyDescent="0.2">
      <c r="B8" t="s">
        <v>46</v>
      </c>
      <c r="C8" s="7">
        <v>670997</v>
      </c>
      <c r="D8" s="14">
        <f>C8/C13</f>
        <v>7.6052441282945818E-2</v>
      </c>
    </row>
    <row r="9" spans="2:4" ht="12.95" customHeight="1" x14ac:dyDescent="0.2">
      <c r="B9" t="s">
        <v>47</v>
      </c>
      <c r="C9" s="7">
        <v>491224</v>
      </c>
      <c r="D9" s="14">
        <f>C9/C13</f>
        <v>5.567652972632333E-2</v>
      </c>
    </row>
    <row r="10" spans="2:4" ht="12.95" customHeight="1" x14ac:dyDescent="0.2">
      <c r="B10" t="s">
        <v>48</v>
      </c>
      <c r="C10" s="7">
        <v>409551</v>
      </c>
      <c r="D10" s="14">
        <f>C10/C13</f>
        <v>4.6419512128775153E-2</v>
      </c>
    </row>
    <row r="11" spans="2:4" ht="12.95" customHeight="1" x14ac:dyDescent="0.2">
      <c r="B11" t="s">
        <v>49</v>
      </c>
      <c r="C11" s="7">
        <v>187246</v>
      </c>
      <c r="D11" s="14">
        <f>C11/C13</f>
        <v>2.1222919656073681E-2</v>
      </c>
    </row>
    <row r="12" spans="2:4" ht="12.95" customHeight="1" x14ac:dyDescent="0.2">
      <c r="B12" t="s">
        <v>50</v>
      </c>
      <c r="C12" s="7">
        <v>119556</v>
      </c>
      <c r="D12" s="14">
        <f>C12/C13</f>
        <v>1.3550769481866343E-2</v>
      </c>
    </row>
    <row r="13" spans="2:4" ht="12.95" customHeight="1" x14ac:dyDescent="0.2">
      <c r="B13" s="5" t="s">
        <v>4</v>
      </c>
      <c r="C13" s="13">
        <f>SUM(C7:C12)</f>
        <v>8822820</v>
      </c>
      <c r="D13" s="15">
        <f>SUM(D7:D12)</f>
        <v>1</v>
      </c>
    </row>
    <row r="14" spans="2:4" s="2" customFormat="1" ht="12.95" customHeight="1" x14ac:dyDescent="0.2">
      <c r="C14" s="7"/>
      <c r="D14" s="14"/>
    </row>
    <row r="15" spans="2:4" s="2" customFormat="1" ht="12.95" customHeight="1" x14ac:dyDescent="0.2"/>
    <row r="16" spans="2:4" ht="12.95" customHeight="1" x14ac:dyDescent="0.2">
      <c r="B16" s="83" t="s">
        <v>191</v>
      </c>
    </row>
    <row r="17" spans="2:5" ht="12.95" customHeight="1" x14ac:dyDescent="0.2">
      <c r="B17" t="s">
        <v>6</v>
      </c>
    </row>
    <row r="18" spans="2:5" ht="12.95" customHeight="1" x14ac:dyDescent="0.2">
      <c r="D18" s="90"/>
      <c r="E18" s="90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6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138</v>
      </c>
    </row>
    <row r="5" spans="2:6" ht="22.5" x14ac:dyDescent="0.2">
      <c r="B5" s="10" t="s">
        <v>5</v>
      </c>
      <c r="C5" s="82" t="s">
        <v>177</v>
      </c>
      <c r="D5" s="82" t="s">
        <v>178</v>
      </c>
      <c r="E5" s="82" t="s">
        <v>179</v>
      </c>
      <c r="F5" s="93" t="s">
        <v>4</v>
      </c>
    </row>
    <row r="6" spans="2:6" s="37" customFormat="1" ht="11.25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1.25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1.25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1.25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1.25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1.25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1.25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1.25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1.25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1.25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1.25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1.25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2.95" customHeight="1" x14ac:dyDescent="0.2">
      <c r="B18" s="11">
        <v>42035</v>
      </c>
      <c r="C18" s="42">
        <v>4229408</v>
      </c>
      <c r="D18" s="158">
        <v>3892960</v>
      </c>
      <c r="E18" s="158">
        <v>448216</v>
      </c>
      <c r="F18" s="7">
        <f t="shared" si="0"/>
        <v>8570584</v>
      </c>
    </row>
    <row r="19" spans="2:6" ht="12.95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2.95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2.95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2.95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2.95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2.95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2.95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2.95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2.95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2.95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2.95" customHeight="1" x14ac:dyDescent="0.2">
      <c r="B29" s="55">
        <v>42369</v>
      </c>
      <c r="C29" s="88">
        <v>4441122</v>
      </c>
      <c r="D29" s="88">
        <v>3852949</v>
      </c>
      <c r="E29" s="88">
        <v>444922</v>
      </c>
      <c r="F29" s="7">
        <f t="shared" si="0"/>
        <v>8738993</v>
      </c>
    </row>
    <row r="30" spans="2:6" s="2" customFormat="1" ht="12.95" customHeight="1" x14ac:dyDescent="0.2">
      <c r="B30" s="11">
        <v>42400</v>
      </c>
      <c r="C30" s="95">
        <v>4332390</v>
      </c>
      <c r="D30" s="95">
        <v>3951033</v>
      </c>
      <c r="E30" s="95">
        <v>458740</v>
      </c>
      <c r="F30" s="7">
        <v>8742163</v>
      </c>
    </row>
    <row r="31" spans="2:6" s="2" customFormat="1" ht="12.95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5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5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5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5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5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5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5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5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5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5" customHeight="1" x14ac:dyDescent="0.2">
      <c r="B41" s="33">
        <v>42735</v>
      </c>
      <c r="C41" s="34">
        <v>4433927</v>
      </c>
      <c r="D41" s="34">
        <v>3910471</v>
      </c>
      <c r="E41" s="34">
        <v>478422</v>
      </c>
      <c r="F41" s="34">
        <v>8822820</v>
      </c>
    </row>
    <row r="42" spans="2:6" ht="12.95" customHeight="1" x14ac:dyDescent="0.2">
      <c r="C42" s="122"/>
      <c r="D42" s="122"/>
      <c r="E42" s="122"/>
      <c r="F42" s="122"/>
    </row>
    <row r="43" spans="2:6" ht="12.95" customHeight="1" x14ac:dyDescent="0.2">
      <c r="B43" s="83" t="s">
        <v>149</v>
      </c>
    </row>
    <row r="44" spans="2:6" ht="12.95" customHeight="1" x14ac:dyDescent="0.2">
      <c r="B44" t="s">
        <v>6</v>
      </c>
      <c r="C44" s="7"/>
      <c r="D44" s="7"/>
      <c r="E44" s="7"/>
    </row>
    <row r="45" spans="2:6" ht="12.95" customHeight="1" x14ac:dyDescent="0.2">
      <c r="C45" s="122"/>
      <c r="D45" s="122"/>
      <c r="E45" s="122"/>
      <c r="F45" s="69"/>
    </row>
    <row r="46" spans="2:6" ht="12.95" customHeight="1" x14ac:dyDescent="0.2">
      <c r="C46" s="85"/>
      <c r="D46" s="85"/>
      <c r="E46" s="85"/>
      <c r="F46" s="159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2017-07-26T14:27:03Z</dcterms:modified>
</cp:coreProperties>
</file>